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from GB\Тервер и матстат\"/>
    </mc:Choice>
  </mc:AlternateContent>
  <xr:revisionPtr revIDLastSave="0" documentId="8_{6E2E1D8D-1957-4D76-8BD5-70208D3089B6}" xr6:coauthVersionLast="43" xr6:coauthVersionMax="43" xr10:uidLastSave="{00000000-0000-0000-0000-000000000000}"/>
  <bookViews>
    <workbookView xWindow="3588" yWindow="2652" windowWidth="16584" windowHeight="9420" xr2:uid="{01DCA4C0-F15D-4DD5-A32D-E289CAAB50D1}"/>
  </bookViews>
  <sheets>
    <sheet name="Cover sheet" sheetId="1" r:id="rId1"/>
    <sheet name="Final" sheetId="2" r:id="rId2"/>
    <sheet name="data" sheetId="3" r:id="rId3"/>
    <sheet name="reworks" sheetId="4" r:id="rId4"/>
  </sheets>
  <externalReferences>
    <externalReference r:id="rId5"/>
  </externalReferenc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 i="1" l="1"/>
  <c r="H33" i="1"/>
  <c r="H34" i="1"/>
  <c r="H35" i="1"/>
  <c r="H36" i="1"/>
  <c r="H37" i="1"/>
  <c r="H38" i="1"/>
  <c r="H41" i="1"/>
  <c r="H42" i="1"/>
  <c r="H43" i="1"/>
  <c r="H44" i="1"/>
  <c r="H45" i="1"/>
  <c r="H46" i="1"/>
  <c r="H47" i="1"/>
  <c r="H48" i="1"/>
  <c r="H32" i="1"/>
  <c r="I26" i="1"/>
  <c r="I25" i="1"/>
  <c r="E6" i="2"/>
  <c r="B7" i="2"/>
  <c r="D9" i="2" l="1"/>
  <c r="C9" i="2"/>
  <c r="B9" i="2"/>
  <c r="K30" i="2" l="1"/>
  <c r="K29" i="2"/>
  <c r="K28" i="2"/>
  <c r="K27" i="2"/>
  <c r="K26" i="2"/>
  <c r="E7" i="2"/>
  <c r="D7" i="2"/>
  <c r="E5" i="2"/>
  <c r="E4" i="2"/>
  <c r="D6" i="2"/>
  <c r="C6" i="2"/>
  <c r="I7" i="2"/>
  <c r="H7" i="2"/>
  <c r="H6" i="2"/>
  <c r="H5" i="2"/>
  <c r="F18" i="2"/>
  <c r="F19" i="2"/>
  <c r="F20" i="2"/>
  <c r="F21" i="2"/>
  <c r="F22" i="2"/>
  <c r="F23" i="2"/>
  <c r="F24" i="2"/>
  <c r="F26" i="2"/>
  <c r="F27" i="2"/>
  <c r="F28" i="2"/>
  <c r="F29" i="2"/>
  <c r="F30" i="2"/>
  <c r="F31" i="2"/>
  <c r="F32" i="2"/>
  <c r="F33" i="2"/>
  <c r="F17" i="2"/>
  <c r="E18" i="2"/>
  <c r="E19" i="2"/>
  <c r="E20" i="2"/>
  <c r="E21" i="2"/>
  <c r="E22" i="2"/>
  <c r="E23" i="2"/>
  <c r="E24" i="2"/>
  <c r="E25" i="2"/>
  <c r="F25" i="2" s="1"/>
  <c r="E26" i="2"/>
  <c r="E27" i="2"/>
  <c r="E28" i="2"/>
  <c r="E29" i="2"/>
  <c r="E30" i="2"/>
  <c r="E31" i="2"/>
  <c r="E32" i="2"/>
  <c r="E33" i="2"/>
  <c r="E34" i="2"/>
  <c r="E17" i="2"/>
  <c r="I1214" i="4"/>
  <c r="H1214" i="4"/>
  <c r="G1214" i="4"/>
  <c r="I1213" i="4"/>
  <c r="H1213" i="4"/>
  <c r="G1213" i="4"/>
  <c r="I1212" i="4"/>
  <c r="H1212" i="4"/>
  <c r="G1212" i="4"/>
  <c r="I1211" i="4"/>
  <c r="H1211" i="4"/>
  <c r="G1211" i="4"/>
  <c r="I1210" i="4"/>
  <c r="H1210" i="4"/>
  <c r="G1210" i="4"/>
  <c r="I1209" i="4"/>
  <c r="H1209" i="4"/>
  <c r="G1209" i="4"/>
  <c r="I1208" i="4"/>
  <c r="H1208" i="4"/>
  <c r="G1208" i="4"/>
  <c r="I1207" i="4"/>
  <c r="H1207" i="4"/>
  <c r="G1207" i="4"/>
  <c r="I1206" i="4"/>
  <c r="H1206" i="4"/>
  <c r="G1206" i="4"/>
  <c r="I1205" i="4"/>
  <c r="H1205" i="4"/>
  <c r="G1205" i="4"/>
  <c r="I1204" i="4"/>
  <c r="H1204" i="4"/>
  <c r="G1204" i="4"/>
  <c r="I1203" i="4"/>
  <c r="H1203" i="4"/>
  <c r="G1203" i="4"/>
  <c r="I1202" i="4"/>
  <c r="H1202" i="4"/>
  <c r="G1202" i="4"/>
  <c r="I1201" i="4"/>
  <c r="H1201" i="4"/>
  <c r="G1201" i="4"/>
  <c r="I1200" i="4"/>
  <c r="H1200" i="4"/>
  <c r="G1200" i="4"/>
  <c r="I1199" i="4"/>
  <c r="H1199" i="4"/>
  <c r="G1199" i="4"/>
  <c r="I1198" i="4"/>
  <c r="H1198" i="4"/>
  <c r="G1198" i="4"/>
  <c r="I1197" i="4"/>
  <c r="H1197" i="4"/>
  <c r="G1197" i="4"/>
  <c r="I1196" i="4"/>
  <c r="H1196" i="4"/>
  <c r="G1196" i="4"/>
  <c r="I1195" i="4"/>
  <c r="H1195" i="4"/>
  <c r="G1195" i="4"/>
  <c r="I1194" i="4"/>
  <c r="H1194" i="4"/>
  <c r="G1194" i="4"/>
  <c r="I1193" i="4"/>
  <c r="H1193" i="4"/>
  <c r="G1193" i="4"/>
  <c r="I1192" i="4"/>
  <c r="H1192" i="4"/>
  <c r="G1192" i="4"/>
  <c r="I1191" i="4"/>
  <c r="H1191" i="4"/>
  <c r="G1191" i="4"/>
  <c r="I1190" i="4"/>
  <c r="H1190" i="4"/>
  <c r="G1190" i="4"/>
  <c r="I1189" i="4"/>
  <c r="H1189" i="4"/>
  <c r="G1189" i="4"/>
  <c r="I1188" i="4"/>
  <c r="H1188" i="4"/>
  <c r="G1188" i="4"/>
  <c r="I1187" i="4"/>
  <c r="H1187" i="4"/>
  <c r="G1187" i="4"/>
  <c r="I1186" i="4"/>
  <c r="H1186" i="4"/>
  <c r="G1186" i="4"/>
  <c r="I1185" i="4"/>
  <c r="H1185" i="4"/>
  <c r="G1185" i="4"/>
  <c r="I1184" i="4"/>
  <c r="H1184" i="4"/>
  <c r="G1184" i="4"/>
  <c r="I1183" i="4"/>
  <c r="H1183" i="4"/>
  <c r="G1183" i="4"/>
  <c r="I1182" i="4"/>
  <c r="H1182" i="4"/>
  <c r="G1182" i="4"/>
  <c r="I1181" i="4"/>
  <c r="H1181" i="4"/>
  <c r="G1181" i="4"/>
  <c r="I1180" i="4"/>
  <c r="H1180" i="4"/>
  <c r="G1180" i="4"/>
  <c r="I1179" i="4"/>
  <c r="H1179" i="4"/>
  <c r="G1179" i="4"/>
  <c r="I1178" i="4"/>
  <c r="H1178" i="4"/>
  <c r="G1178" i="4"/>
  <c r="I1177" i="4"/>
  <c r="H1177" i="4"/>
  <c r="G1177" i="4"/>
  <c r="I1176" i="4"/>
  <c r="H1176" i="4"/>
  <c r="G1176" i="4"/>
  <c r="I1175" i="4"/>
  <c r="H1175" i="4"/>
  <c r="G1175" i="4"/>
  <c r="I1174" i="4"/>
  <c r="H1174" i="4"/>
  <c r="G1174" i="4"/>
  <c r="I1173" i="4"/>
  <c r="H1173" i="4"/>
  <c r="G1173" i="4"/>
  <c r="I1172" i="4"/>
  <c r="H1172" i="4"/>
  <c r="G1172" i="4"/>
  <c r="I1171" i="4"/>
  <c r="H1171" i="4"/>
  <c r="G1171" i="4"/>
  <c r="I1170" i="4"/>
  <c r="H1170" i="4"/>
  <c r="G1170" i="4"/>
  <c r="I1169" i="4"/>
  <c r="H1169" i="4"/>
  <c r="G1169" i="4"/>
  <c r="I1168" i="4"/>
  <c r="H1168" i="4"/>
  <c r="G1168" i="4"/>
  <c r="I1167" i="4"/>
  <c r="H1167" i="4"/>
  <c r="G1167" i="4"/>
  <c r="I1166" i="4"/>
  <c r="H1166" i="4"/>
  <c r="G1166" i="4"/>
  <c r="I1165" i="4"/>
  <c r="H1165" i="4"/>
  <c r="G1165" i="4"/>
  <c r="I1164" i="4"/>
  <c r="H1164" i="4"/>
  <c r="G1164" i="4"/>
  <c r="I1163" i="4"/>
  <c r="H1163" i="4"/>
  <c r="G1163" i="4"/>
  <c r="I1162" i="4"/>
  <c r="H1162" i="4"/>
  <c r="G1162" i="4"/>
  <c r="I1161" i="4"/>
  <c r="H1161" i="4"/>
  <c r="G1161" i="4"/>
  <c r="I1160" i="4"/>
  <c r="H1160" i="4"/>
  <c r="G1160" i="4"/>
  <c r="I1159" i="4"/>
  <c r="H1159" i="4"/>
  <c r="G1159" i="4"/>
  <c r="I1158" i="4"/>
  <c r="H1158" i="4"/>
  <c r="G1158" i="4"/>
  <c r="I1157" i="4"/>
  <c r="H1157" i="4"/>
  <c r="G1157" i="4"/>
  <c r="I1156" i="4"/>
  <c r="H1156" i="4"/>
  <c r="G1156" i="4"/>
  <c r="I1155" i="4"/>
  <c r="H1155" i="4"/>
  <c r="G1155" i="4"/>
  <c r="I1154" i="4"/>
  <c r="H1154" i="4"/>
  <c r="G1154" i="4"/>
  <c r="I1153" i="4"/>
  <c r="H1153" i="4"/>
  <c r="G1153" i="4"/>
  <c r="I1152" i="4"/>
  <c r="H1152" i="4"/>
  <c r="G1152" i="4"/>
  <c r="I1151" i="4"/>
  <c r="H1151" i="4"/>
  <c r="G1151" i="4"/>
  <c r="I1150" i="4"/>
  <c r="H1150" i="4"/>
  <c r="G1150" i="4"/>
  <c r="I1149" i="4"/>
  <c r="H1149" i="4"/>
  <c r="G1149" i="4"/>
  <c r="I1148" i="4"/>
  <c r="H1148" i="4"/>
  <c r="G1148" i="4"/>
  <c r="I1147" i="4"/>
  <c r="H1147" i="4"/>
  <c r="G1147" i="4"/>
  <c r="I1146" i="4"/>
  <c r="H1146" i="4"/>
  <c r="G1146" i="4"/>
  <c r="I1145" i="4"/>
  <c r="H1145" i="4"/>
  <c r="G1145" i="4"/>
  <c r="I1144" i="4"/>
  <c r="H1144" i="4"/>
  <c r="G1144" i="4"/>
  <c r="I1143" i="4"/>
  <c r="H1143" i="4"/>
  <c r="G1143" i="4"/>
  <c r="I1142" i="4"/>
  <c r="H1142" i="4"/>
  <c r="G1142" i="4"/>
  <c r="I1141" i="4"/>
  <c r="H1141" i="4"/>
  <c r="G1141" i="4"/>
  <c r="I1140" i="4"/>
  <c r="H1140" i="4"/>
  <c r="G1140" i="4"/>
  <c r="I1139" i="4"/>
  <c r="H1139" i="4"/>
  <c r="G1139" i="4"/>
  <c r="I1138" i="4"/>
  <c r="H1138" i="4"/>
  <c r="G1138" i="4"/>
  <c r="I1137" i="4"/>
  <c r="H1137" i="4"/>
  <c r="G1137" i="4"/>
  <c r="I1136" i="4"/>
  <c r="H1136" i="4"/>
  <c r="G1136" i="4"/>
  <c r="I1135" i="4"/>
  <c r="H1135" i="4"/>
  <c r="G1135" i="4"/>
  <c r="I1134" i="4"/>
  <c r="H1134" i="4"/>
  <c r="G1134" i="4"/>
  <c r="I1133" i="4"/>
  <c r="H1133" i="4"/>
  <c r="G1133" i="4"/>
  <c r="I1132" i="4"/>
  <c r="H1132" i="4"/>
  <c r="G1132" i="4"/>
  <c r="I1131" i="4"/>
  <c r="H1131" i="4"/>
  <c r="G1131" i="4"/>
  <c r="I1130" i="4"/>
  <c r="H1130" i="4"/>
  <c r="G1130" i="4"/>
  <c r="I1129" i="4"/>
  <c r="H1129" i="4"/>
  <c r="G1129" i="4"/>
  <c r="I1128" i="4"/>
  <c r="H1128" i="4"/>
  <c r="G1128" i="4"/>
  <c r="I1127" i="4"/>
  <c r="H1127" i="4"/>
  <c r="G1127" i="4"/>
  <c r="I1126" i="4"/>
  <c r="H1126" i="4"/>
  <c r="G1126" i="4"/>
  <c r="I1125" i="4"/>
  <c r="H1125" i="4"/>
  <c r="G1125" i="4"/>
  <c r="I1124" i="4"/>
  <c r="H1124" i="4"/>
  <c r="G1124" i="4"/>
  <c r="I1123" i="4"/>
  <c r="H1123" i="4"/>
  <c r="G1123" i="4"/>
  <c r="I1122" i="4"/>
  <c r="H1122" i="4"/>
  <c r="G1122" i="4"/>
  <c r="I1121" i="4"/>
  <c r="H1121" i="4"/>
  <c r="G1121" i="4"/>
  <c r="I1120" i="4"/>
  <c r="H1120" i="4"/>
  <c r="G1120" i="4"/>
  <c r="I1119" i="4"/>
  <c r="H1119" i="4"/>
  <c r="G1119" i="4"/>
  <c r="I1118" i="4"/>
  <c r="H1118" i="4"/>
  <c r="G1118" i="4"/>
  <c r="I1117" i="4"/>
  <c r="H1117" i="4"/>
  <c r="G1117" i="4"/>
  <c r="I1116" i="4"/>
  <c r="H1116" i="4"/>
  <c r="G1116" i="4"/>
  <c r="I1115" i="4"/>
  <c r="H1115" i="4"/>
  <c r="G1115" i="4"/>
  <c r="I1114" i="4"/>
  <c r="H1114" i="4"/>
  <c r="G1114" i="4"/>
  <c r="I1113" i="4"/>
  <c r="H1113" i="4"/>
  <c r="G1113" i="4"/>
  <c r="I1112" i="4"/>
  <c r="H1112" i="4"/>
  <c r="G1112" i="4"/>
  <c r="I1111" i="4"/>
  <c r="H1111" i="4"/>
  <c r="G1111" i="4"/>
  <c r="I1110" i="4"/>
  <c r="H1110" i="4"/>
  <c r="G1110" i="4"/>
  <c r="I1109" i="4"/>
  <c r="H1109" i="4"/>
  <c r="G1109" i="4"/>
  <c r="I1108" i="4"/>
  <c r="H1108" i="4"/>
  <c r="G1108" i="4"/>
  <c r="I1107" i="4"/>
  <c r="H1107" i="4"/>
  <c r="G1107" i="4"/>
  <c r="I1106" i="4"/>
  <c r="H1106" i="4"/>
  <c r="G1106" i="4"/>
  <c r="I1105" i="4"/>
  <c r="H1105" i="4"/>
  <c r="G1105" i="4"/>
  <c r="I1104" i="4"/>
  <c r="H1104" i="4"/>
  <c r="G1104" i="4"/>
  <c r="I1103" i="4"/>
  <c r="H1103" i="4"/>
  <c r="G1103" i="4"/>
  <c r="I1102" i="4"/>
  <c r="H1102" i="4"/>
  <c r="G1102" i="4"/>
  <c r="I1101" i="4"/>
  <c r="H1101" i="4"/>
  <c r="G1101" i="4"/>
  <c r="I1100" i="4"/>
  <c r="H1100" i="4"/>
  <c r="G1100" i="4"/>
  <c r="I1099" i="4"/>
  <c r="H1099" i="4"/>
  <c r="G1099" i="4"/>
  <c r="I1098" i="4"/>
  <c r="H1098" i="4"/>
  <c r="G1098" i="4"/>
  <c r="I1097" i="4"/>
  <c r="H1097" i="4"/>
  <c r="G1097" i="4"/>
  <c r="I1096" i="4"/>
  <c r="H1096" i="4"/>
  <c r="G1096" i="4"/>
  <c r="I1095" i="4"/>
  <c r="H1095" i="4"/>
  <c r="G1095" i="4"/>
  <c r="I1094" i="4"/>
  <c r="H1094" i="4"/>
  <c r="G1094" i="4"/>
  <c r="I1093" i="4"/>
  <c r="H1093" i="4"/>
  <c r="G1093" i="4"/>
  <c r="I1092" i="4"/>
  <c r="H1092" i="4"/>
  <c r="G1092" i="4"/>
  <c r="I1091" i="4"/>
  <c r="H1091" i="4"/>
  <c r="G1091" i="4"/>
  <c r="I1090" i="4"/>
  <c r="H1090" i="4"/>
  <c r="G1090" i="4"/>
  <c r="I1089" i="4"/>
  <c r="H1089" i="4"/>
  <c r="G1089" i="4"/>
  <c r="I1088" i="4"/>
  <c r="H1088" i="4"/>
  <c r="G1088" i="4"/>
  <c r="I1087" i="4"/>
  <c r="H1087" i="4"/>
  <c r="G1087" i="4"/>
  <c r="I1086" i="4"/>
  <c r="H1086" i="4"/>
  <c r="G1086" i="4"/>
  <c r="I1085" i="4"/>
  <c r="H1085" i="4"/>
  <c r="G1085" i="4"/>
  <c r="I1084" i="4"/>
  <c r="H1084" i="4"/>
  <c r="G1084" i="4"/>
  <c r="I1083" i="4"/>
  <c r="H1083" i="4"/>
  <c r="G1083" i="4"/>
  <c r="I1082" i="4"/>
  <c r="H1082" i="4"/>
  <c r="G1082" i="4"/>
  <c r="I1081" i="4"/>
  <c r="H1081" i="4"/>
  <c r="G1081" i="4"/>
  <c r="I1080" i="4"/>
  <c r="H1080" i="4"/>
  <c r="G1080" i="4"/>
  <c r="I1079" i="4"/>
  <c r="H1079" i="4"/>
  <c r="G1079" i="4"/>
  <c r="I1078" i="4"/>
  <c r="H1078" i="4"/>
  <c r="G1078" i="4"/>
  <c r="I1077" i="4"/>
  <c r="H1077" i="4"/>
  <c r="G1077" i="4"/>
  <c r="I1076" i="4"/>
  <c r="H1076" i="4"/>
  <c r="G1076" i="4"/>
  <c r="I1075" i="4"/>
  <c r="H1075" i="4"/>
  <c r="G1075" i="4"/>
  <c r="I1074" i="4"/>
  <c r="H1074" i="4"/>
  <c r="G1074" i="4"/>
  <c r="I1073" i="4"/>
  <c r="H1073" i="4"/>
  <c r="G1073" i="4"/>
  <c r="I1072" i="4"/>
  <c r="H1072" i="4"/>
  <c r="G1072" i="4"/>
  <c r="I1071" i="4"/>
  <c r="H1071" i="4"/>
  <c r="G1071" i="4"/>
  <c r="I1070" i="4"/>
  <c r="H1070" i="4"/>
  <c r="G1070" i="4"/>
  <c r="I1069" i="4"/>
  <c r="H1069" i="4"/>
  <c r="G1069" i="4"/>
  <c r="I1068" i="4"/>
  <c r="H1068" i="4"/>
  <c r="G1068" i="4"/>
  <c r="I1067" i="4"/>
  <c r="H1067" i="4"/>
  <c r="G1067" i="4"/>
  <c r="I1066" i="4"/>
  <c r="H1066" i="4"/>
  <c r="G1066" i="4"/>
  <c r="I1065" i="4"/>
  <c r="H1065" i="4"/>
  <c r="G1065" i="4"/>
  <c r="I1064" i="4"/>
  <c r="H1064" i="4"/>
  <c r="G1064" i="4"/>
  <c r="I1063" i="4"/>
  <c r="H1063" i="4"/>
  <c r="G1063" i="4"/>
  <c r="I1062" i="4"/>
  <c r="H1062" i="4"/>
  <c r="G1062" i="4"/>
  <c r="I1061" i="4"/>
  <c r="H1061" i="4"/>
  <c r="G1061" i="4"/>
  <c r="I1060" i="4"/>
  <c r="H1060" i="4"/>
  <c r="G1060" i="4"/>
  <c r="I1059" i="4"/>
  <c r="H1059" i="4"/>
  <c r="G1059" i="4"/>
  <c r="I1058" i="4"/>
  <c r="H1058" i="4"/>
  <c r="G1058" i="4"/>
  <c r="I1057" i="4"/>
  <c r="H1057" i="4"/>
  <c r="G1057" i="4"/>
  <c r="I1056" i="4"/>
  <c r="H1056" i="4"/>
  <c r="G1056" i="4"/>
  <c r="I1055" i="4"/>
  <c r="H1055" i="4"/>
  <c r="G1055" i="4"/>
  <c r="I1054" i="4"/>
  <c r="H1054" i="4"/>
  <c r="G1054" i="4"/>
  <c r="I1053" i="4"/>
  <c r="H1053" i="4"/>
  <c r="G1053" i="4"/>
  <c r="I1052" i="4"/>
  <c r="H1052" i="4"/>
  <c r="G1052" i="4"/>
  <c r="I1051" i="4"/>
  <c r="H1051" i="4"/>
  <c r="G1051" i="4"/>
  <c r="I1050" i="4"/>
  <c r="H1050" i="4"/>
  <c r="G1050" i="4"/>
  <c r="I1049" i="4"/>
  <c r="H1049" i="4"/>
  <c r="G1049" i="4"/>
  <c r="I1048" i="4"/>
  <c r="H1048" i="4"/>
  <c r="G1048" i="4"/>
  <c r="I1047" i="4"/>
  <c r="H1047" i="4"/>
  <c r="G1047" i="4"/>
  <c r="I1046" i="4"/>
  <c r="H1046" i="4"/>
  <c r="G1046" i="4"/>
  <c r="I1045" i="4"/>
  <c r="H1045" i="4"/>
  <c r="G1045" i="4"/>
  <c r="I1044" i="4"/>
  <c r="H1044" i="4"/>
  <c r="G1044" i="4"/>
  <c r="I1043" i="4"/>
  <c r="H1043" i="4"/>
  <c r="G1043" i="4"/>
  <c r="I1042" i="4"/>
  <c r="H1042" i="4"/>
  <c r="G1042" i="4"/>
  <c r="I1041" i="4"/>
  <c r="H1041" i="4"/>
  <c r="G1041" i="4"/>
  <c r="I1040" i="4"/>
  <c r="H1040" i="4"/>
  <c r="G1040" i="4"/>
  <c r="I1039" i="4"/>
  <c r="H1039" i="4"/>
  <c r="G1039" i="4"/>
  <c r="I1038" i="4"/>
  <c r="H1038" i="4"/>
  <c r="G1038" i="4"/>
  <c r="I1037" i="4"/>
  <c r="H1037" i="4"/>
  <c r="G1037" i="4"/>
  <c r="I1036" i="4"/>
  <c r="H1036" i="4"/>
  <c r="G1036" i="4"/>
  <c r="I1035" i="4"/>
  <c r="H1035" i="4"/>
  <c r="G1035" i="4"/>
  <c r="I1034" i="4"/>
  <c r="H1034" i="4"/>
  <c r="G1034" i="4"/>
  <c r="I1033" i="4"/>
  <c r="H1033" i="4"/>
  <c r="G1033" i="4"/>
  <c r="I1032" i="4"/>
  <c r="H1032" i="4"/>
  <c r="G1032" i="4"/>
  <c r="I1031" i="4"/>
  <c r="H1031" i="4"/>
  <c r="G1031" i="4"/>
  <c r="I1030" i="4"/>
  <c r="H1030" i="4"/>
  <c r="G1030" i="4"/>
  <c r="I1029" i="4"/>
  <c r="H1029" i="4"/>
  <c r="G1029" i="4"/>
  <c r="I1028" i="4"/>
  <c r="H1028" i="4"/>
  <c r="G1028" i="4"/>
  <c r="I1027" i="4"/>
  <c r="H1027" i="4"/>
  <c r="G1027" i="4"/>
  <c r="I1026" i="4"/>
  <c r="H1026" i="4"/>
  <c r="G1026" i="4"/>
  <c r="I1025" i="4"/>
  <c r="H1025" i="4"/>
  <c r="G1025" i="4"/>
  <c r="I1024" i="4"/>
  <c r="H1024" i="4"/>
  <c r="G1024" i="4"/>
  <c r="I1023" i="4"/>
  <c r="H1023" i="4"/>
  <c r="G1023" i="4"/>
  <c r="I1022" i="4"/>
  <c r="H1022" i="4"/>
  <c r="G1022" i="4"/>
  <c r="I1021" i="4"/>
  <c r="H1021" i="4"/>
  <c r="G1021" i="4"/>
  <c r="I1020" i="4"/>
  <c r="H1020" i="4"/>
  <c r="G1020" i="4"/>
  <c r="I1019" i="4"/>
  <c r="H1019" i="4"/>
  <c r="G1019" i="4"/>
  <c r="I1018" i="4"/>
  <c r="H1018" i="4"/>
  <c r="G1018" i="4"/>
  <c r="I1017" i="4"/>
  <c r="H1017" i="4"/>
  <c r="G1017" i="4"/>
  <c r="I1016" i="4"/>
  <c r="H1016" i="4"/>
  <c r="G1016" i="4"/>
  <c r="I1015" i="4"/>
  <c r="H1015" i="4"/>
  <c r="G1015" i="4"/>
  <c r="I1014" i="4"/>
  <c r="H1014" i="4"/>
  <c r="G1014" i="4"/>
  <c r="I1013" i="4"/>
  <c r="H1013" i="4"/>
  <c r="G1013" i="4"/>
  <c r="I1012" i="4"/>
  <c r="H1012" i="4"/>
  <c r="G1012" i="4"/>
  <c r="I1011" i="4"/>
  <c r="H1011" i="4"/>
  <c r="G1011" i="4"/>
  <c r="I1010" i="4"/>
  <c r="H1010" i="4"/>
  <c r="G1010" i="4"/>
  <c r="I1009" i="4"/>
  <c r="H1009" i="4"/>
  <c r="G1009" i="4"/>
  <c r="I1008" i="4"/>
  <c r="H1008" i="4"/>
  <c r="G1008" i="4"/>
  <c r="I1007" i="4"/>
  <c r="H1007" i="4"/>
  <c r="G1007" i="4"/>
  <c r="I1006" i="4"/>
  <c r="H1006" i="4"/>
  <c r="G1006" i="4"/>
  <c r="I1005" i="4"/>
  <c r="H1005" i="4"/>
  <c r="G1005" i="4"/>
  <c r="I1004" i="4"/>
  <c r="H1004" i="4"/>
  <c r="G1004" i="4"/>
  <c r="I1003" i="4"/>
  <c r="H1003" i="4"/>
  <c r="G1003" i="4"/>
  <c r="I1002" i="4"/>
  <c r="H1002" i="4"/>
  <c r="G1002" i="4"/>
  <c r="I1001" i="4"/>
  <c r="H1001" i="4"/>
  <c r="G1001" i="4"/>
  <c r="I1000" i="4"/>
  <c r="H1000" i="4"/>
  <c r="G1000" i="4"/>
  <c r="I999" i="4"/>
  <c r="H999" i="4"/>
  <c r="G999" i="4"/>
  <c r="I998" i="4"/>
  <c r="H998" i="4"/>
  <c r="G998" i="4"/>
  <c r="I997" i="4"/>
  <c r="H997" i="4"/>
  <c r="G997" i="4"/>
  <c r="I996" i="4"/>
  <c r="H996" i="4"/>
  <c r="G996" i="4"/>
  <c r="I995" i="4"/>
  <c r="H995" i="4"/>
  <c r="G995" i="4"/>
  <c r="I994" i="4"/>
  <c r="H994" i="4"/>
  <c r="G994" i="4"/>
  <c r="I993" i="4"/>
  <c r="H993" i="4"/>
  <c r="G993" i="4"/>
  <c r="I992" i="4"/>
  <c r="H992" i="4"/>
  <c r="G992" i="4"/>
  <c r="I991" i="4"/>
  <c r="H991" i="4"/>
  <c r="G991" i="4"/>
  <c r="I990" i="4"/>
  <c r="H990" i="4"/>
  <c r="G990" i="4"/>
  <c r="I989" i="4"/>
  <c r="H989" i="4"/>
  <c r="G989" i="4"/>
  <c r="I988" i="4"/>
  <c r="H988" i="4"/>
  <c r="G988" i="4"/>
  <c r="I987" i="4"/>
  <c r="H987" i="4"/>
  <c r="G987" i="4"/>
  <c r="I986" i="4"/>
  <c r="H986" i="4"/>
  <c r="G986" i="4"/>
  <c r="I985" i="4"/>
  <c r="H985" i="4"/>
  <c r="G985" i="4"/>
  <c r="I984" i="4"/>
  <c r="H984" i="4"/>
  <c r="G984" i="4"/>
  <c r="I983" i="4"/>
  <c r="H983" i="4"/>
  <c r="G983" i="4"/>
  <c r="I982" i="4"/>
  <c r="H982" i="4"/>
  <c r="G982" i="4"/>
  <c r="I981" i="4"/>
  <c r="H981" i="4"/>
  <c r="G981" i="4"/>
  <c r="I980" i="4"/>
  <c r="H980" i="4"/>
  <c r="G980" i="4"/>
  <c r="I979" i="4"/>
  <c r="H979" i="4"/>
  <c r="G979" i="4"/>
  <c r="I978" i="4"/>
  <c r="H978" i="4"/>
  <c r="G978" i="4"/>
  <c r="I977" i="4"/>
  <c r="H977" i="4"/>
  <c r="G977" i="4"/>
  <c r="I976" i="4"/>
  <c r="H976" i="4"/>
  <c r="G976" i="4"/>
  <c r="I975" i="4"/>
  <c r="H975" i="4"/>
  <c r="G975" i="4"/>
  <c r="I974" i="4"/>
  <c r="H974" i="4"/>
  <c r="G974" i="4"/>
  <c r="I973" i="4"/>
  <c r="H973" i="4"/>
  <c r="G973" i="4"/>
  <c r="I972" i="4"/>
  <c r="H972" i="4"/>
  <c r="G972" i="4"/>
  <c r="I971" i="4"/>
  <c r="H971" i="4"/>
  <c r="G971" i="4"/>
  <c r="I970" i="4"/>
  <c r="H970" i="4"/>
  <c r="G970" i="4"/>
  <c r="I969" i="4"/>
  <c r="H969" i="4"/>
  <c r="G969" i="4"/>
  <c r="I968" i="4"/>
  <c r="H968" i="4"/>
  <c r="G968" i="4"/>
  <c r="I967" i="4"/>
  <c r="H967" i="4"/>
  <c r="G967" i="4"/>
  <c r="I966" i="4"/>
  <c r="H966" i="4"/>
  <c r="G966" i="4"/>
  <c r="I965" i="4"/>
  <c r="H965" i="4"/>
  <c r="G965" i="4"/>
  <c r="I964" i="4"/>
  <c r="H964" i="4"/>
  <c r="G964" i="4"/>
  <c r="I963" i="4"/>
  <c r="H963" i="4"/>
  <c r="G963" i="4"/>
  <c r="I962" i="4"/>
  <c r="H962" i="4"/>
  <c r="G962" i="4"/>
  <c r="I961" i="4"/>
  <c r="H961" i="4"/>
  <c r="G961" i="4"/>
  <c r="I960" i="4"/>
  <c r="H960" i="4"/>
  <c r="G960" i="4"/>
  <c r="I959" i="4"/>
  <c r="H959" i="4"/>
  <c r="G959" i="4"/>
  <c r="I958" i="4"/>
  <c r="H958" i="4"/>
  <c r="G958" i="4"/>
  <c r="I957" i="4"/>
  <c r="H957" i="4"/>
  <c r="G957" i="4"/>
  <c r="I956" i="4"/>
  <c r="H956" i="4"/>
  <c r="G956" i="4"/>
  <c r="I955" i="4"/>
  <c r="H955" i="4"/>
  <c r="G955" i="4"/>
  <c r="I954" i="4"/>
  <c r="H954" i="4"/>
  <c r="G954" i="4"/>
  <c r="I953" i="4"/>
  <c r="H953" i="4"/>
  <c r="G953" i="4"/>
  <c r="I952" i="4"/>
  <c r="H952" i="4"/>
  <c r="G952" i="4"/>
  <c r="I951" i="4"/>
  <c r="H951" i="4"/>
  <c r="G951" i="4"/>
  <c r="I950" i="4"/>
  <c r="H950" i="4"/>
  <c r="G950" i="4"/>
  <c r="I949" i="4"/>
  <c r="H949" i="4"/>
  <c r="G949" i="4"/>
  <c r="I948" i="4"/>
  <c r="H948" i="4"/>
  <c r="G948" i="4"/>
  <c r="I947" i="4"/>
  <c r="H947" i="4"/>
  <c r="G947" i="4"/>
  <c r="I946" i="4"/>
  <c r="H946" i="4"/>
  <c r="G946" i="4"/>
  <c r="I945" i="4"/>
  <c r="H945" i="4"/>
  <c r="G945" i="4"/>
  <c r="I944" i="4"/>
  <c r="H944" i="4"/>
  <c r="G944" i="4"/>
  <c r="I943" i="4"/>
  <c r="H943" i="4"/>
  <c r="G943" i="4"/>
  <c r="I942" i="4"/>
  <c r="H942" i="4"/>
  <c r="G942" i="4"/>
  <c r="I941" i="4"/>
  <c r="H941" i="4"/>
  <c r="G941" i="4"/>
  <c r="I940" i="4"/>
  <c r="H940" i="4"/>
  <c r="G940" i="4"/>
  <c r="I939" i="4"/>
  <c r="H939" i="4"/>
  <c r="G939" i="4"/>
  <c r="I938" i="4"/>
  <c r="H938" i="4"/>
  <c r="G938" i="4"/>
  <c r="I937" i="4"/>
  <c r="H937" i="4"/>
  <c r="G937" i="4"/>
  <c r="I936" i="4"/>
  <c r="H936" i="4"/>
  <c r="G936" i="4"/>
  <c r="I935" i="4"/>
  <c r="H935" i="4"/>
  <c r="G935" i="4"/>
  <c r="I934" i="4"/>
  <c r="H934" i="4"/>
  <c r="G934" i="4"/>
  <c r="I933" i="4"/>
  <c r="H933" i="4"/>
  <c r="G933" i="4"/>
  <c r="I932" i="4"/>
  <c r="H932" i="4"/>
  <c r="G932" i="4"/>
  <c r="I931" i="4"/>
  <c r="H931" i="4"/>
  <c r="G931" i="4"/>
  <c r="I930" i="4"/>
  <c r="H930" i="4"/>
  <c r="G930" i="4"/>
  <c r="I929" i="4"/>
  <c r="H929" i="4"/>
  <c r="G929" i="4"/>
  <c r="I928" i="4"/>
  <c r="H928" i="4"/>
  <c r="G928" i="4"/>
  <c r="I927" i="4"/>
  <c r="H927" i="4"/>
  <c r="G927" i="4"/>
  <c r="I926" i="4"/>
  <c r="H926" i="4"/>
  <c r="G926" i="4"/>
  <c r="I925" i="4"/>
  <c r="H925" i="4"/>
  <c r="G925" i="4"/>
  <c r="I924" i="4"/>
  <c r="H924" i="4"/>
  <c r="G924" i="4"/>
  <c r="I923" i="4"/>
  <c r="H923" i="4"/>
  <c r="G923" i="4"/>
  <c r="I922" i="4"/>
  <c r="H922" i="4"/>
  <c r="G922" i="4"/>
  <c r="I921" i="4"/>
  <c r="H921" i="4"/>
  <c r="G921" i="4"/>
  <c r="I920" i="4"/>
  <c r="H920" i="4"/>
  <c r="G920" i="4"/>
  <c r="I919" i="4"/>
  <c r="H919" i="4"/>
  <c r="G919" i="4"/>
  <c r="I918" i="4"/>
  <c r="H918" i="4"/>
  <c r="G918" i="4"/>
  <c r="I917" i="4"/>
  <c r="H917" i="4"/>
  <c r="G917" i="4"/>
  <c r="I916" i="4"/>
  <c r="H916" i="4"/>
  <c r="G916" i="4"/>
  <c r="I915" i="4"/>
  <c r="H915" i="4"/>
  <c r="G915" i="4"/>
  <c r="I914" i="4"/>
  <c r="H914" i="4"/>
  <c r="G914" i="4"/>
  <c r="I913" i="4"/>
  <c r="H913" i="4"/>
  <c r="G913" i="4"/>
  <c r="I912" i="4"/>
  <c r="H912" i="4"/>
  <c r="G912" i="4"/>
  <c r="I911" i="4"/>
  <c r="H911" i="4"/>
  <c r="G911" i="4"/>
  <c r="I910" i="4"/>
  <c r="H910" i="4"/>
  <c r="G910" i="4"/>
  <c r="I909" i="4"/>
  <c r="H909" i="4"/>
  <c r="G909" i="4"/>
  <c r="I908" i="4"/>
  <c r="H908" i="4"/>
  <c r="G908" i="4"/>
  <c r="I907" i="4"/>
  <c r="H907" i="4"/>
  <c r="G907" i="4"/>
  <c r="I906" i="4"/>
  <c r="H906" i="4"/>
  <c r="G906" i="4"/>
  <c r="I905" i="4"/>
  <c r="H905" i="4"/>
  <c r="G905" i="4"/>
  <c r="I904" i="4"/>
  <c r="H904" i="4"/>
  <c r="G904" i="4"/>
  <c r="I903" i="4"/>
  <c r="H903" i="4"/>
  <c r="G903" i="4"/>
  <c r="I902" i="4"/>
  <c r="H902" i="4"/>
  <c r="G902" i="4"/>
  <c r="I901" i="4"/>
  <c r="H901" i="4"/>
  <c r="G901" i="4"/>
  <c r="I900" i="4"/>
  <c r="H900" i="4"/>
  <c r="G900" i="4"/>
  <c r="I899" i="4"/>
  <c r="H899" i="4"/>
  <c r="G899" i="4"/>
  <c r="I898" i="4"/>
  <c r="H898" i="4"/>
  <c r="G898" i="4"/>
  <c r="I897" i="4"/>
  <c r="H897" i="4"/>
  <c r="G897" i="4"/>
  <c r="I896" i="4"/>
  <c r="H896" i="4"/>
  <c r="G896" i="4"/>
  <c r="I895" i="4"/>
  <c r="H895" i="4"/>
  <c r="G895" i="4"/>
  <c r="I894" i="4"/>
  <c r="H894" i="4"/>
  <c r="G894" i="4"/>
  <c r="I893" i="4"/>
  <c r="H893" i="4"/>
  <c r="G893" i="4"/>
  <c r="I892" i="4"/>
  <c r="H892" i="4"/>
  <c r="G892" i="4"/>
  <c r="I891" i="4"/>
  <c r="H891" i="4"/>
  <c r="G891" i="4"/>
  <c r="I890" i="4"/>
  <c r="H890" i="4"/>
  <c r="G890" i="4"/>
  <c r="I889" i="4"/>
  <c r="H889" i="4"/>
  <c r="G889" i="4"/>
  <c r="I888" i="4"/>
  <c r="H888" i="4"/>
  <c r="G888" i="4"/>
  <c r="I887" i="4"/>
  <c r="H887" i="4"/>
  <c r="G887" i="4"/>
  <c r="I886" i="4"/>
  <c r="H886" i="4"/>
  <c r="G886" i="4"/>
  <c r="I885" i="4"/>
  <c r="H885" i="4"/>
  <c r="G885" i="4"/>
  <c r="I884" i="4"/>
  <c r="H884" i="4"/>
  <c r="G884" i="4"/>
  <c r="I883" i="4"/>
  <c r="H883" i="4"/>
  <c r="G883" i="4"/>
  <c r="I882" i="4"/>
  <c r="H882" i="4"/>
  <c r="G882" i="4"/>
  <c r="I881" i="4"/>
  <c r="H881" i="4"/>
  <c r="G881" i="4"/>
  <c r="I880" i="4"/>
  <c r="H880" i="4"/>
  <c r="G880" i="4"/>
  <c r="I879" i="4"/>
  <c r="H879" i="4"/>
  <c r="G879" i="4"/>
  <c r="I878" i="4"/>
  <c r="H878" i="4"/>
  <c r="G878" i="4"/>
  <c r="I877" i="4"/>
  <c r="H877" i="4"/>
  <c r="G877" i="4"/>
  <c r="I876" i="4"/>
  <c r="H876" i="4"/>
  <c r="G876" i="4"/>
  <c r="I875" i="4"/>
  <c r="H875" i="4"/>
  <c r="G875" i="4"/>
  <c r="I874" i="4"/>
  <c r="H874" i="4"/>
  <c r="G874" i="4"/>
  <c r="I873" i="4"/>
  <c r="H873" i="4"/>
  <c r="G873" i="4"/>
  <c r="I872" i="4"/>
  <c r="H872" i="4"/>
  <c r="G872" i="4"/>
  <c r="I871" i="4"/>
  <c r="H871" i="4"/>
  <c r="G871" i="4"/>
  <c r="I870" i="4"/>
  <c r="H870" i="4"/>
  <c r="G870" i="4"/>
  <c r="I869" i="4"/>
  <c r="H869" i="4"/>
  <c r="G869" i="4"/>
  <c r="I868" i="4"/>
  <c r="H868" i="4"/>
  <c r="G868" i="4"/>
  <c r="I867" i="4"/>
  <c r="H867" i="4"/>
  <c r="G867" i="4"/>
  <c r="I866" i="4"/>
  <c r="H866" i="4"/>
  <c r="G866" i="4"/>
  <c r="I865" i="4"/>
  <c r="H865" i="4"/>
  <c r="G865" i="4"/>
  <c r="I864" i="4"/>
  <c r="H864" i="4"/>
  <c r="G864" i="4"/>
  <c r="I863" i="4"/>
  <c r="H863" i="4"/>
  <c r="G863" i="4"/>
  <c r="I862" i="4"/>
  <c r="H862" i="4"/>
  <c r="G862" i="4"/>
  <c r="I861" i="4"/>
  <c r="H861" i="4"/>
  <c r="G861" i="4"/>
  <c r="I860" i="4"/>
  <c r="H860" i="4"/>
  <c r="G860" i="4"/>
  <c r="I859" i="4"/>
  <c r="H859" i="4"/>
  <c r="G859" i="4"/>
  <c r="I858" i="4"/>
  <c r="H858" i="4"/>
  <c r="G858" i="4"/>
  <c r="I857" i="4"/>
  <c r="H857" i="4"/>
  <c r="G857" i="4"/>
  <c r="I856" i="4"/>
  <c r="H856" i="4"/>
  <c r="G856" i="4"/>
  <c r="I855" i="4"/>
  <c r="H855" i="4"/>
  <c r="G855" i="4"/>
  <c r="I854" i="4"/>
  <c r="H854" i="4"/>
  <c r="G854" i="4"/>
  <c r="I853" i="4"/>
  <c r="H853" i="4"/>
  <c r="G853" i="4"/>
  <c r="I852" i="4"/>
  <c r="H852" i="4"/>
  <c r="G852" i="4"/>
  <c r="I851" i="4"/>
  <c r="H851" i="4"/>
  <c r="G851" i="4"/>
  <c r="I850" i="4"/>
  <c r="H850" i="4"/>
  <c r="G850" i="4"/>
  <c r="I849" i="4"/>
  <c r="H849" i="4"/>
  <c r="G849" i="4"/>
  <c r="I848" i="4"/>
  <c r="H848" i="4"/>
  <c r="G848" i="4"/>
  <c r="I847" i="4"/>
  <c r="H847" i="4"/>
  <c r="G847" i="4"/>
  <c r="I846" i="4"/>
  <c r="H846" i="4"/>
  <c r="G846" i="4"/>
  <c r="I845" i="4"/>
  <c r="H845" i="4"/>
  <c r="G845" i="4"/>
  <c r="I844" i="4"/>
  <c r="H844" i="4"/>
  <c r="G844" i="4"/>
  <c r="I843" i="4"/>
  <c r="H843" i="4"/>
  <c r="G843" i="4"/>
  <c r="I842" i="4"/>
  <c r="H842" i="4"/>
  <c r="G842" i="4"/>
  <c r="I841" i="4"/>
  <c r="H841" i="4"/>
  <c r="G841" i="4"/>
  <c r="I840" i="4"/>
  <c r="H840" i="4"/>
  <c r="G840" i="4"/>
  <c r="I839" i="4"/>
  <c r="H839" i="4"/>
  <c r="G839" i="4"/>
  <c r="I838" i="4"/>
  <c r="H838" i="4"/>
  <c r="G838" i="4"/>
  <c r="I837" i="4"/>
  <c r="H837" i="4"/>
  <c r="G837" i="4"/>
  <c r="I836" i="4"/>
  <c r="H836" i="4"/>
  <c r="G836" i="4"/>
  <c r="I835" i="4"/>
  <c r="H835" i="4"/>
  <c r="G835" i="4"/>
  <c r="I834" i="4"/>
  <c r="H834" i="4"/>
  <c r="G834" i="4"/>
  <c r="I833" i="4"/>
  <c r="H833" i="4"/>
  <c r="G833" i="4"/>
  <c r="I832" i="4"/>
  <c r="H832" i="4"/>
  <c r="G832" i="4"/>
  <c r="I831" i="4"/>
  <c r="H831" i="4"/>
  <c r="G831" i="4"/>
  <c r="I830" i="4"/>
  <c r="H830" i="4"/>
  <c r="G830" i="4"/>
  <c r="I829" i="4"/>
  <c r="H829" i="4"/>
  <c r="G829" i="4"/>
  <c r="I828" i="4"/>
  <c r="H828" i="4"/>
  <c r="G828" i="4"/>
  <c r="I827" i="4"/>
  <c r="H827" i="4"/>
  <c r="G827" i="4"/>
  <c r="I826" i="4"/>
  <c r="H826" i="4"/>
  <c r="G826" i="4"/>
  <c r="I825" i="4"/>
  <c r="H825" i="4"/>
  <c r="G825" i="4"/>
  <c r="I824" i="4"/>
  <c r="H824" i="4"/>
  <c r="G824" i="4"/>
  <c r="I823" i="4"/>
  <c r="H823" i="4"/>
  <c r="G823" i="4"/>
  <c r="I822" i="4"/>
  <c r="H822" i="4"/>
  <c r="G822" i="4"/>
  <c r="I821" i="4"/>
  <c r="H821" i="4"/>
  <c r="G821" i="4"/>
  <c r="I820" i="4"/>
  <c r="H820" i="4"/>
  <c r="G820" i="4"/>
  <c r="I819" i="4"/>
  <c r="H819" i="4"/>
  <c r="G819" i="4"/>
  <c r="I818" i="4"/>
  <c r="H818" i="4"/>
  <c r="G818" i="4"/>
  <c r="I817" i="4"/>
  <c r="H817" i="4"/>
  <c r="G817" i="4"/>
  <c r="I816" i="4"/>
  <c r="H816" i="4"/>
  <c r="G816" i="4"/>
  <c r="I815" i="4"/>
  <c r="H815" i="4"/>
  <c r="G815" i="4"/>
  <c r="I814" i="4"/>
  <c r="H814" i="4"/>
  <c r="G814" i="4"/>
  <c r="I813" i="4"/>
  <c r="H813" i="4"/>
  <c r="G813" i="4"/>
  <c r="I812" i="4"/>
  <c r="H812" i="4"/>
  <c r="G812" i="4"/>
  <c r="I811" i="4"/>
  <c r="H811" i="4"/>
  <c r="G811" i="4"/>
  <c r="I810" i="4"/>
  <c r="H810" i="4"/>
  <c r="G810" i="4"/>
  <c r="I809" i="4"/>
  <c r="H809" i="4"/>
  <c r="G809" i="4"/>
  <c r="I808" i="4"/>
  <c r="H808" i="4"/>
  <c r="G808" i="4"/>
  <c r="I807" i="4"/>
  <c r="H807" i="4"/>
  <c r="G807" i="4"/>
  <c r="I806" i="4"/>
  <c r="H806" i="4"/>
  <c r="G806" i="4"/>
  <c r="I805" i="4"/>
  <c r="H805" i="4"/>
  <c r="G805" i="4"/>
  <c r="I804" i="4"/>
  <c r="H804" i="4"/>
  <c r="G804" i="4"/>
  <c r="I803" i="4"/>
  <c r="H803" i="4"/>
  <c r="G803" i="4"/>
  <c r="I802" i="4"/>
  <c r="H802" i="4"/>
  <c r="G802" i="4"/>
  <c r="I801" i="4"/>
  <c r="H801" i="4"/>
  <c r="G801" i="4"/>
  <c r="I800" i="4"/>
  <c r="H800" i="4"/>
  <c r="G800" i="4"/>
  <c r="I799" i="4"/>
  <c r="H799" i="4"/>
  <c r="G799" i="4"/>
  <c r="I798" i="4"/>
  <c r="H798" i="4"/>
  <c r="G798" i="4"/>
  <c r="I797" i="4"/>
  <c r="H797" i="4"/>
  <c r="G797" i="4"/>
  <c r="I796" i="4"/>
  <c r="H796" i="4"/>
  <c r="G796" i="4"/>
  <c r="I795" i="4"/>
  <c r="H795" i="4"/>
  <c r="G795" i="4"/>
  <c r="I794" i="4"/>
  <c r="H794" i="4"/>
  <c r="G794" i="4"/>
  <c r="I793" i="4"/>
  <c r="H793" i="4"/>
  <c r="G793" i="4"/>
  <c r="I792" i="4"/>
  <c r="H792" i="4"/>
  <c r="G792" i="4"/>
  <c r="I791" i="4"/>
  <c r="H791" i="4"/>
  <c r="G791" i="4"/>
  <c r="I790" i="4"/>
  <c r="H790" i="4"/>
  <c r="G790" i="4"/>
  <c r="I789" i="4"/>
  <c r="H789" i="4"/>
  <c r="G789" i="4"/>
  <c r="I788" i="4"/>
  <c r="H788" i="4"/>
  <c r="G788" i="4"/>
  <c r="I787" i="4"/>
  <c r="H787" i="4"/>
  <c r="G787" i="4"/>
  <c r="I786" i="4"/>
  <c r="H786" i="4"/>
  <c r="G786" i="4"/>
  <c r="I785" i="4"/>
  <c r="H785" i="4"/>
  <c r="G785" i="4"/>
  <c r="I784" i="4"/>
  <c r="H784" i="4"/>
  <c r="G784" i="4"/>
  <c r="I783" i="4"/>
  <c r="H783" i="4"/>
  <c r="G783" i="4"/>
  <c r="I782" i="4"/>
  <c r="H782" i="4"/>
  <c r="G782" i="4"/>
  <c r="I781" i="4"/>
  <c r="H781" i="4"/>
  <c r="G781" i="4"/>
  <c r="I780" i="4"/>
  <c r="H780" i="4"/>
  <c r="G780" i="4"/>
  <c r="I779" i="4"/>
  <c r="H779" i="4"/>
  <c r="G779" i="4"/>
  <c r="I778" i="4"/>
  <c r="H778" i="4"/>
  <c r="G778" i="4"/>
  <c r="I777" i="4"/>
  <c r="H777" i="4"/>
  <c r="G777" i="4"/>
  <c r="I776" i="4"/>
  <c r="H776" i="4"/>
  <c r="G776" i="4"/>
  <c r="I775" i="4"/>
  <c r="H775" i="4"/>
  <c r="G775" i="4"/>
  <c r="I774" i="4"/>
  <c r="H774" i="4"/>
  <c r="G774" i="4"/>
  <c r="I773" i="4"/>
  <c r="H773" i="4"/>
  <c r="G773" i="4"/>
  <c r="I772" i="4"/>
  <c r="H772" i="4"/>
  <c r="G772" i="4"/>
  <c r="I771" i="4"/>
  <c r="H771" i="4"/>
  <c r="G771" i="4"/>
  <c r="I770" i="4"/>
  <c r="H770" i="4"/>
  <c r="G770" i="4"/>
  <c r="I769" i="4"/>
  <c r="H769" i="4"/>
  <c r="G769" i="4"/>
  <c r="I768" i="4"/>
  <c r="H768" i="4"/>
  <c r="G768" i="4"/>
  <c r="I767" i="4"/>
  <c r="H767" i="4"/>
  <c r="G767" i="4"/>
  <c r="I766" i="4"/>
  <c r="H766" i="4"/>
  <c r="G766" i="4"/>
  <c r="I765" i="4"/>
  <c r="H765" i="4"/>
  <c r="G765" i="4"/>
  <c r="I764" i="4"/>
  <c r="H764" i="4"/>
  <c r="G764" i="4"/>
  <c r="I763" i="4"/>
  <c r="H763" i="4"/>
  <c r="G763" i="4"/>
  <c r="I762" i="4"/>
  <c r="H762" i="4"/>
  <c r="G762" i="4"/>
  <c r="I761" i="4"/>
  <c r="H761" i="4"/>
  <c r="G761" i="4"/>
  <c r="I760" i="4"/>
  <c r="H760" i="4"/>
  <c r="G760" i="4"/>
  <c r="I759" i="4"/>
  <c r="H759" i="4"/>
  <c r="G759" i="4"/>
  <c r="I758" i="4"/>
  <c r="H758" i="4"/>
  <c r="G758" i="4"/>
  <c r="I757" i="4"/>
  <c r="H757" i="4"/>
  <c r="G757" i="4"/>
  <c r="I756" i="4"/>
  <c r="H756" i="4"/>
  <c r="G756" i="4"/>
  <c r="I755" i="4"/>
  <c r="H755" i="4"/>
  <c r="G755" i="4"/>
  <c r="I754" i="4"/>
  <c r="H754" i="4"/>
  <c r="G754" i="4"/>
  <c r="I753" i="4"/>
  <c r="H753" i="4"/>
  <c r="G753" i="4"/>
  <c r="I752" i="4"/>
  <c r="H752" i="4"/>
  <c r="G752" i="4"/>
  <c r="I751" i="4"/>
  <c r="H751" i="4"/>
  <c r="G751" i="4"/>
  <c r="I750" i="4"/>
  <c r="H750" i="4"/>
  <c r="G750" i="4"/>
  <c r="I749" i="4"/>
  <c r="H749" i="4"/>
  <c r="G749" i="4"/>
  <c r="I748" i="4"/>
  <c r="H748" i="4"/>
  <c r="G748" i="4"/>
  <c r="I747" i="4"/>
  <c r="H747" i="4"/>
  <c r="G747" i="4"/>
  <c r="I746" i="4"/>
  <c r="H746" i="4"/>
  <c r="G746" i="4"/>
  <c r="I745" i="4"/>
  <c r="H745" i="4"/>
  <c r="G745" i="4"/>
  <c r="I744" i="4"/>
  <c r="H744" i="4"/>
  <c r="G744" i="4"/>
  <c r="I743" i="4"/>
  <c r="H743" i="4"/>
  <c r="G743" i="4"/>
  <c r="I742" i="4"/>
  <c r="H742" i="4"/>
  <c r="G742" i="4"/>
  <c r="I741" i="4"/>
  <c r="H741" i="4"/>
  <c r="G741" i="4"/>
  <c r="I740" i="4"/>
  <c r="H740" i="4"/>
  <c r="G740" i="4"/>
  <c r="I739" i="4"/>
  <c r="H739" i="4"/>
  <c r="G739" i="4"/>
  <c r="I738" i="4"/>
  <c r="H738" i="4"/>
  <c r="G738" i="4"/>
  <c r="I737" i="4"/>
  <c r="H737" i="4"/>
  <c r="G737" i="4"/>
  <c r="I736" i="4"/>
  <c r="H736" i="4"/>
  <c r="G736" i="4"/>
  <c r="I735" i="4"/>
  <c r="H735" i="4"/>
  <c r="G735" i="4"/>
  <c r="I734" i="4"/>
  <c r="H734" i="4"/>
  <c r="G734" i="4"/>
  <c r="I733" i="4"/>
  <c r="H733" i="4"/>
  <c r="G733" i="4"/>
  <c r="I732" i="4"/>
  <c r="H732" i="4"/>
  <c r="G732" i="4"/>
  <c r="I731" i="4"/>
  <c r="H731" i="4"/>
  <c r="G731" i="4"/>
  <c r="I730" i="4"/>
  <c r="H730" i="4"/>
  <c r="G730" i="4"/>
  <c r="I729" i="4"/>
  <c r="H729" i="4"/>
  <c r="G729" i="4"/>
  <c r="I728" i="4"/>
  <c r="H728" i="4"/>
  <c r="G728" i="4"/>
  <c r="I727" i="4"/>
  <c r="H727" i="4"/>
  <c r="G727" i="4"/>
  <c r="I726" i="4"/>
  <c r="H726" i="4"/>
  <c r="G726" i="4"/>
  <c r="I725" i="4"/>
  <c r="H725" i="4"/>
  <c r="G725" i="4"/>
  <c r="I724" i="4"/>
  <c r="H724" i="4"/>
  <c r="G724" i="4"/>
  <c r="I723" i="4"/>
  <c r="H723" i="4"/>
  <c r="G723" i="4"/>
  <c r="I722" i="4"/>
  <c r="H722" i="4"/>
  <c r="G722" i="4"/>
  <c r="I721" i="4"/>
  <c r="H721" i="4"/>
  <c r="G721" i="4"/>
  <c r="I720" i="4"/>
  <c r="H720" i="4"/>
  <c r="G720" i="4"/>
  <c r="I719" i="4"/>
  <c r="H719" i="4"/>
  <c r="G719" i="4"/>
  <c r="I718" i="4"/>
  <c r="H718" i="4"/>
  <c r="G718" i="4"/>
  <c r="I717" i="4"/>
  <c r="H717" i="4"/>
  <c r="G717" i="4"/>
  <c r="I716" i="4"/>
  <c r="H716" i="4"/>
  <c r="G716" i="4"/>
  <c r="I715" i="4"/>
  <c r="H715" i="4"/>
  <c r="G715" i="4"/>
  <c r="I714" i="4"/>
  <c r="H714" i="4"/>
  <c r="G714" i="4"/>
  <c r="I713" i="4"/>
  <c r="H713" i="4"/>
  <c r="G713" i="4"/>
  <c r="I712" i="4"/>
  <c r="H712" i="4"/>
  <c r="G712" i="4"/>
  <c r="I711" i="4"/>
  <c r="H711" i="4"/>
  <c r="G711" i="4"/>
  <c r="I710" i="4"/>
  <c r="H710" i="4"/>
  <c r="G710" i="4"/>
  <c r="I709" i="4"/>
  <c r="H709" i="4"/>
  <c r="G709" i="4"/>
  <c r="I708" i="4"/>
  <c r="H708" i="4"/>
  <c r="G708" i="4"/>
  <c r="I707" i="4"/>
  <c r="H707" i="4"/>
  <c r="G707" i="4"/>
  <c r="I706" i="4"/>
  <c r="H706" i="4"/>
  <c r="G706" i="4"/>
  <c r="I705" i="4"/>
  <c r="H705" i="4"/>
  <c r="G705" i="4"/>
  <c r="I704" i="4"/>
  <c r="H704" i="4"/>
  <c r="G704" i="4"/>
  <c r="I703" i="4"/>
  <c r="H703" i="4"/>
  <c r="G703" i="4"/>
  <c r="I702" i="4"/>
  <c r="H702" i="4"/>
  <c r="G702" i="4"/>
  <c r="I701" i="4"/>
  <c r="H701" i="4"/>
  <c r="G701" i="4"/>
  <c r="I700" i="4"/>
  <c r="H700" i="4"/>
  <c r="G700" i="4"/>
  <c r="I699" i="4"/>
  <c r="H699" i="4"/>
  <c r="G699" i="4"/>
  <c r="I698" i="4"/>
  <c r="H698" i="4"/>
  <c r="G698" i="4"/>
  <c r="I697" i="4"/>
  <c r="H697" i="4"/>
  <c r="G697" i="4"/>
  <c r="I696" i="4"/>
  <c r="H696" i="4"/>
  <c r="G696" i="4"/>
  <c r="I695" i="4"/>
  <c r="H695" i="4"/>
  <c r="G695" i="4"/>
  <c r="I694" i="4"/>
  <c r="H694" i="4"/>
  <c r="G694" i="4"/>
  <c r="I693" i="4"/>
  <c r="H693" i="4"/>
  <c r="G693" i="4"/>
  <c r="I692" i="4"/>
  <c r="H692" i="4"/>
  <c r="G692" i="4"/>
  <c r="I691" i="4"/>
  <c r="H691" i="4"/>
  <c r="G691" i="4"/>
  <c r="I690" i="4"/>
  <c r="H690" i="4"/>
  <c r="G690" i="4"/>
  <c r="I689" i="4"/>
  <c r="H689" i="4"/>
  <c r="G689" i="4"/>
  <c r="I688" i="4"/>
  <c r="H688" i="4"/>
  <c r="G688" i="4"/>
  <c r="I687" i="4"/>
  <c r="H687" i="4"/>
  <c r="G687" i="4"/>
  <c r="I686" i="4"/>
  <c r="H686" i="4"/>
  <c r="G686" i="4"/>
  <c r="I685" i="4"/>
  <c r="H685" i="4"/>
  <c r="G685" i="4"/>
  <c r="I684" i="4"/>
  <c r="H684" i="4"/>
  <c r="G684" i="4"/>
  <c r="I683" i="4"/>
  <c r="H683" i="4"/>
  <c r="G683" i="4"/>
  <c r="I682" i="4"/>
  <c r="H682" i="4"/>
  <c r="G682" i="4"/>
  <c r="I681" i="4"/>
  <c r="H681" i="4"/>
  <c r="G681" i="4"/>
  <c r="I680" i="4"/>
  <c r="H680" i="4"/>
  <c r="G680" i="4"/>
  <c r="I679" i="4"/>
  <c r="H679" i="4"/>
  <c r="G679" i="4"/>
  <c r="I678" i="4"/>
  <c r="H678" i="4"/>
  <c r="G678" i="4"/>
  <c r="I677" i="4"/>
  <c r="H677" i="4"/>
  <c r="G677" i="4"/>
  <c r="I676" i="4"/>
  <c r="H676" i="4"/>
  <c r="G676" i="4"/>
  <c r="I675" i="4"/>
  <c r="H675" i="4"/>
  <c r="G675" i="4"/>
  <c r="I674" i="4"/>
  <c r="H674" i="4"/>
  <c r="G674" i="4"/>
  <c r="I673" i="4"/>
  <c r="H673" i="4"/>
  <c r="G673" i="4"/>
  <c r="I672" i="4"/>
  <c r="H672" i="4"/>
  <c r="G672" i="4"/>
  <c r="I671" i="4"/>
  <c r="H671" i="4"/>
  <c r="G671" i="4"/>
  <c r="I670" i="4"/>
  <c r="H670" i="4"/>
  <c r="G670" i="4"/>
  <c r="I669" i="4"/>
  <c r="H669" i="4"/>
  <c r="G669" i="4"/>
  <c r="I668" i="4"/>
  <c r="H668" i="4"/>
  <c r="G668" i="4"/>
  <c r="I667" i="4"/>
  <c r="H667" i="4"/>
  <c r="G667" i="4"/>
  <c r="I666" i="4"/>
  <c r="H666" i="4"/>
  <c r="G666" i="4"/>
  <c r="I665" i="4"/>
  <c r="H665" i="4"/>
  <c r="G665" i="4"/>
  <c r="I664" i="4"/>
  <c r="H664" i="4"/>
  <c r="G664" i="4"/>
  <c r="I663" i="4"/>
  <c r="H663" i="4"/>
  <c r="G663" i="4"/>
  <c r="I662" i="4"/>
  <c r="H662" i="4"/>
  <c r="G662" i="4"/>
  <c r="I661" i="4"/>
  <c r="H661" i="4"/>
  <c r="G661" i="4"/>
  <c r="I660" i="4"/>
  <c r="H660" i="4"/>
  <c r="G660" i="4"/>
  <c r="I659" i="4"/>
  <c r="H659" i="4"/>
  <c r="G659" i="4"/>
  <c r="I658" i="4"/>
  <c r="H658" i="4"/>
  <c r="G658" i="4"/>
  <c r="I657" i="4"/>
  <c r="H657" i="4"/>
  <c r="G657" i="4"/>
  <c r="I656" i="4"/>
  <c r="H656" i="4"/>
  <c r="G656" i="4"/>
  <c r="I655" i="4"/>
  <c r="H655" i="4"/>
  <c r="G655" i="4"/>
  <c r="I654" i="4"/>
  <c r="H654" i="4"/>
  <c r="G654" i="4"/>
  <c r="I653" i="4"/>
  <c r="H653" i="4"/>
  <c r="G653" i="4"/>
  <c r="I652" i="4"/>
  <c r="H652" i="4"/>
  <c r="G652" i="4"/>
  <c r="I651" i="4"/>
  <c r="H651" i="4"/>
  <c r="G651" i="4"/>
  <c r="I650" i="4"/>
  <c r="H650" i="4"/>
  <c r="G650" i="4"/>
  <c r="I649" i="4"/>
  <c r="H649" i="4"/>
  <c r="G649" i="4"/>
  <c r="I648" i="4"/>
  <c r="H648" i="4"/>
  <c r="G648" i="4"/>
  <c r="I647" i="4"/>
  <c r="H647" i="4"/>
  <c r="G647" i="4"/>
  <c r="I646" i="4"/>
  <c r="H646" i="4"/>
  <c r="G646" i="4"/>
  <c r="I645" i="4"/>
  <c r="H645" i="4"/>
  <c r="G645" i="4"/>
  <c r="I644" i="4"/>
  <c r="H644" i="4"/>
  <c r="G644" i="4"/>
  <c r="I643" i="4"/>
  <c r="H643" i="4"/>
  <c r="G643" i="4"/>
  <c r="I642" i="4"/>
  <c r="H642" i="4"/>
  <c r="G642" i="4"/>
  <c r="I641" i="4"/>
  <c r="H641" i="4"/>
  <c r="G641" i="4"/>
  <c r="I640" i="4"/>
  <c r="H640" i="4"/>
  <c r="G640" i="4"/>
  <c r="I639" i="4"/>
  <c r="H639" i="4"/>
  <c r="G639" i="4"/>
  <c r="I638" i="4"/>
  <c r="H638" i="4"/>
  <c r="G638" i="4"/>
  <c r="I637" i="4"/>
  <c r="H637" i="4"/>
  <c r="G637" i="4"/>
  <c r="I636" i="4"/>
  <c r="H636" i="4"/>
  <c r="G636" i="4"/>
  <c r="I635" i="4"/>
  <c r="H635" i="4"/>
  <c r="G635" i="4"/>
  <c r="I634" i="4"/>
  <c r="H634" i="4"/>
  <c r="G634" i="4"/>
  <c r="I633" i="4"/>
  <c r="H633" i="4"/>
  <c r="G633" i="4"/>
  <c r="I632" i="4"/>
  <c r="H632" i="4"/>
  <c r="G632" i="4"/>
  <c r="I631" i="4"/>
  <c r="H631" i="4"/>
  <c r="G631" i="4"/>
  <c r="I630" i="4"/>
  <c r="H630" i="4"/>
  <c r="G630" i="4"/>
  <c r="I629" i="4"/>
  <c r="H629" i="4"/>
  <c r="G629" i="4"/>
  <c r="I628" i="4"/>
  <c r="H628" i="4"/>
  <c r="G628" i="4"/>
  <c r="I627" i="4"/>
  <c r="H627" i="4"/>
  <c r="G627" i="4"/>
  <c r="I626" i="4"/>
  <c r="H626" i="4"/>
  <c r="G626" i="4"/>
  <c r="I625" i="4"/>
  <c r="H625" i="4"/>
  <c r="G625" i="4"/>
  <c r="I624" i="4"/>
  <c r="H624" i="4"/>
  <c r="G624" i="4"/>
  <c r="I623" i="4"/>
  <c r="H623" i="4"/>
  <c r="G623" i="4"/>
  <c r="I622" i="4"/>
  <c r="H622" i="4"/>
  <c r="G622" i="4"/>
  <c r="I621" i="4"/>
  <c r="H621" i="4"/>
  <c r="G621" i="4"/>
  <c r="I620" i="4"/>
  <c r="H620" i="4"/>
  <c r="G620" i="4"/>
  <c r="I619" i="4"/>
  <c r="H619" i="4"/>
  <c r="G619" i="4"/>
  <c r="I618" i="4"/>
  <c r="H618" i="4"/>
  <c r="G618" i="4"/>
  <c r="I617" i="4"/>
  <c r="H617" i="4"/>
  <c r="G617" i="4"/>
  <c r="I616" i="4"/>
  <c r="H616" i="4"/>
  <c r="G616" i="4"/>
  <c r="I615" i="4"/>
  <c r="H615" i="4"/>
  <c r="G615" i="4"/>
  <c r="I614" i="4"/>
  <c r="H614" i="4"/>
  <c r="G614" i="4"/>
  <c r="I613" i="4"/>
  <c r="H613" i="4"/>
  <c r="G613" i="4"/>
  <c r="I612" i="4"/>
  <c r="H612" i="4"/>
  <c r="G612" i="4"/>
  <c r="I611" i="4"/>
  <c r="H611" i="4"/>
  <c r="G611" i="4"/>
  <c r="I610" i="4"/>
  <c r="H610" i="4"/>
  <c r="G610" i="4"/>
  <c r="I609" i="4"/>
  <c r="H609" i="4"/>
  <c r="G609" i="4"/>
  <c r="I608" i="4"/>
  <c r="H608" i="4"/>
  <c r="G608" i="4"/>
  <c r="I607" i="4"/>
  <c r="H607" i="4"/>
  <c r="G607" i="4"/>
  <c r="I606" i="4"/>
  <c r="H606" i="4"/>
  <c r="G606" i="4"/>
  <c r="I605" i="4"/>
  <c r="H605" i="4"/>
  <c r="G605" i="4"/>
  <c r="I604" i="4"/>
  <c r="H604" i="4"/>
  <c r="G604" i="4"/>
  <c r="I603" i="4"/>
  <c r="H603" i="4"/>
  <c r="G603" i="4"/>
  <c r="I602" i="4"/>
  <c r="H602" i="4"/>
  <c r="G602" i="4"/>
  <c r="I601" i="4"/>
  <c r="H601" i="4"/>
  <c r="G601" i="4"/>
  <c r="I600" i="4"/>
  <c r="H600" i="4"/>
  <c r="G600" i="4"/>
  <c r="I599" i="4"/>
  <c r="H599" i="4"/>
  <c r="G599" i="4"/>
  <c r="I598" i="4"/>
  <c r="H598" i="4"/>
  <c r="G598" i="4"/>
  <c r="I597" i="4"/>
  <c r="H597" i="4"/>
  <c r="G597" i="4"/>
  <c r="I596" i="4"/>
  <c r="H596" i="4"/>
  <c r="G596" i="4"/>
  <c r="I595" i="4"/>
  <c r="H595" i="4"/>
  <c r="G595" i="4"/>
  <c r="I594" i="4"/>
  <c r="H594" i="4"/>
  <c r="G594" i="4"/>
  <c r="I593" i="4"/>
  <c r="H593" i="4"/>
  <c r="G593" i="4"/>
  <c r="I592" i="4"/>
  <c r="H592" i="4"/>
  <c r="G592" i="4"/>
  <c r="I591" i="4"/>
  <c r="H591" i="4"/>
  <c r="G591" i="4"/>
  <c r="I590" i="4"/>
  <c r="H590" i="4"/>
  <c r="G590" i="4"/>
  <c r="I589" i="4"/>
  <c r="H589" i="4"/>
  <c r="G589" i="4"/>
  <c r="I588" i="4"/>
  <c r="H588" i="4"/>
  <c r="G588" i="4"/>
  <c r="I587" i="4"/>
  <c r="H587" i="4"/>
  <c r="G587" i="4"/>
  <c r="I586" i="4"/>
  <c r="H586" i="4"/>
  <c r="G586" i="4"/>
  <c r="I585" i="4"/>
  <c r="H585" i="4"/>
  <c r="G585" i="4"/>
  <c r="I584" i="4"/>
  <c r="H584" i="4"/>
  <c r="G584" i="4"/>
  <c r="I583" i="4"/>
  <c r="H583" i="4"/>
  <c r="G583" i="4"/>
  <c r="I582" i="4"/>
  <c r="H582" i="4"/>
  <c r="G582" i="4"/>
  <c r="I581" i="4"/>
  <c r="H581" i="4"/>
  <c r="G581" i="4"/>
  <c r="I580" i="4"/>
  <c r="H580" i="4"/>
  <c r="G580" i="4"/>
  <c r="I579" i="4"/>
  <c r="H579" i="4"/>
  <c r="G579" i="4"/>
  <c r="I578" i="4"/>
  <c r="H578" i="4"/>
  <c r="G578" i="4"/>
  <c r="I577" i="4"/>
  <c r="H577" i="4"/>
  <c r="G577" i="4"/>
  <c r="I576" i="4"/>
  <c r="H576" i="4"/>
  <c r="G576" i="4"/>
  <c r="I575" i="4"/>
  <c r="H575" i="4"/>
  <c r="G575" i="4"/>
  <c r="I574" i="4"/>
  <c r="H574" i="4"/>
  <c r="G574" i="4"/>
  <c r="I573" i="4"/>
  <c r="H573" i="4"/>
  <c r="G573" i="4"/>
  <c r="I572" i="4"/>
  <c r="H572" i="4"/>
  <c r="G572" i="4"/>
  <c r="I571" i="4"/>
  <c r="H571" i="4"/>
  <c r="G571" i="4"/>
  <c r="I570" i="4"/>
  <c r="H570" i="4"/>
  <c r="G570" i="4"/>
  <c r="I569" i="4"/>
  <c r="H569" i="4"/>
  <c r="G569" i="4"/>
  <c r="I568" i="4"/>
  <c r="H568" i="4"/>
  <c r="G568" i="4"/>
  <c r="I567" i="4"/>
  <c r="H567" i="4"/>
  <c r="G567" i="4"/>
  <c r="I566" i="4"/>
  <c r="H566" i="4"/>
  <c r="G566" i="4"/>
  <c r="I565" i="4"/>
  <c r="H565" i="4"/>
  <c r="G565" i="4"/>
  <c r="I564" i="4"/>
  <c r="H564" i="4"/>
  <c r="G564" i="4"/>
  <c r="I563" i="4"/>
  <c r="H563" i="4"/>
  <c r="G563" i="4"/>
  <c r="I562" i="4"/>
  <c r="H562" i="4"/>
  <c r="G562" i="4"/>
  <c r="I561" i="4"/>
  <c r="H561" i="4"/>
  <c r="G561" i="4"/>
  <c r="I560" i="4"/>
  <c r="H560" i="4"/>
  <c r="G560" i="4"/>
  <c r="I559" i="4"/>
  <c r="H559" i="4"/>
  <c r="G559" i="4"/>
  <c r="I558" i="4"/>
  <c r="H558" i="4"/>
  <c r="G558" i="4"/>
  <c r="I557" i="4"/>
  <c r="H557" i="4"/>
  <c r="G557" i="4"/>
  <c r="I556" i="4"/>
  <c r="H556" i="4"/>
  <c r="G556" i="4"/>
  <c r="I555" i="4"/>
  <c r="H555" i="4"/>
  <c r="G555" i="4"/>
  <c r="I554" i="4"/>
  <c r="H554" i="4"/>
  <c r="G554" i="4"/>
  <c r="I553" i="4"/>
  <c r="H553" i="4"/>
  <c r="G553" i="4"/>
  <c r="I552" i="4"/>
  <c r="H552" i="4"/>
  <c r="G552" i="4"/>
  <c r="I551" i="4"/>
  <c r="H551" i="4"/>
  <c r="G551" i="4"/>
  <c r="I550" i="4"/>
  <c r="H550" i="4"/>
  <c r="G550" i="4"/>
  <c r="I549" i="4"/>
  <c r="H549" i="4"/>
  <c r="G549" i="4"/>
  <c r="I548" i="4"/>
  <c r="H548" i="4"/>
  <c r="G548" i="4"/>
  <c r="I547" i="4"/>
  <c r="H547" i="4"/>
  <c r="G547" i="4"/>
  <c r="I546" i="4"/>
  <c r="H546" i="4"/>
  <c r="G546" i="4"/>
  <c r="I545" i="4"/>
  <c r="H545" i="4"/>
  <c r="G545" i="4"/>
  <c r="I544" i="4"/>
  <c r="H544" i="4"/>
  <c r="G544" i="4"/>
  <c r="I543" i="4"/>
  <c r="H543" i="4"/>
  <c r="G543" i="4"/>
  <c r="I542" i="4"/>
  <c r="H542" i="4"/>
  <c r="G542" i="4"/>
  <c r="I541" i="4"/>
  <c r="H541" i="4"/>
  <c r="G541" i="4"/>
  <c r="I540" i="4"/>
  <c r="H540" i="4"/>
  <c r="G540" i="4"/>
  <c r="I539" i="4"/>
  <c r="H539" i="4"/>
  <c r="G539" i="4"/>
  <c r="I538" i="4"/>
  <c r="H538" i="4"/>
  <c r="G538" i="4"/>
  <c r="I537" i="4"/>
  <c r="H537" i="4"/>
  <c r="G537" i="4"/>
  <c r="I536" i="4"/>
  <c r="H536" i="4"/>
  <c r="G536" i="4"/>
  <c r="I535" i="4"/>
  <c r="H535" i="4"/>
  <c r="G535" i="4"/>
  <c r="I534" i="4"/>
  <c r="H534" i="4"/>
  <c r="G534" i="4"/>
  <c r="I533" i="4"/>
  <c r="H533" i="4"/>
  <c r="G533" i="4"/>
  <c r="I532" i="4"/>
  <c r="H532" i="4"/>
  <c r="G532" i="4"/>
  <c r="I531" i="4"/>
  <c r="H531" i="4"/>
  <c r="G531" i="4"/>
  <c r="I530" i="4"/>
  <c r="H530" i="4"/>
  <c r="G530" i="4"/>
  <c r="I529" i="4"/>
  <c r="H529" i="4"/>
  <c r="G529" i="4"/>
  <c r="I528" i="4"/>
  <c r="H528" i="4"/>
  <c r="G528" i="4"/>
  <c r="I527" i="4"/>
  <c r="H527" i="4"/>
  <c r="G527" i="4"/>
  <c r="I526" i="4"/>
  <c r="H526" i="4"/>
  <c r="G526" i="4"/>
  <c r="I525" i="4"/>
  <c r="H525" i="4"/>
  <c r="G525" i="4"/>
  <c r="I524" i="4"/>
  <c r="H524" i="4"/>
  <c r="G524" i="4"/>
  <c r="I523" i="4"/>
  <c r="H523" i="4"/>
  <c r="G523" i="4"/>
  <c r="I522" i="4"/>
  <c r="H522" i="4"/>
  <c r="G522" i="4"/>
  <c r="I521" i="4"/>
  <c r="H521" i="4"/>
  <c r="G521" i="4"/>
  <c r="I520" i="4"/>
  <c r="H520" i="4"/>
  <c r="G520" i="4"/>
  <c r="I519" i="4"/>
  <c r="H519" i="4"/>
  <c r="G519" i="4"/>
  <c r="I518" i="4"/>
  <c r="H518" i="4"/>
  <c r="G518" i="4"/>
  <c r="I517" i="4"/>
  <c r="H517" i="4"/>
  <c r="G517" i="4"/>
  <c r="I516" i="4"/>
  <c r="H516" i="4"/>
  <c r="G516" i="4"/>
  <c r="I515" i="4"/>
  <c r="H515" i="4"/>
  <c r="G515" i="4"/>
  <c r="I514" i="4"/>
  <c r="H514" i="4"/>
  <c r="G514" i="4"/>
  <c r="I513" i="4"/>
  <c r="H513" i="4"/>
  <c r="G513" i="4"/>
  <c r="I512" i="4"/>
  <c r="H512" i="4"/>
  <c r="G512" i="4"/>
  <c r="I511" i="4"/>
  <c r="H511" i="4"/>
  <c r="G511" i="4"/>
  <c r="I510" i="4"/>
  <c r="H510" i="4"/>
  <c r="G510" i="4"/>
  <c r="I509" i="4"/>
  <c r="H509" i="4"/>
  <c r="G509" i="4"/>
  <c r="I508" i="4"/>
  <c r="H508" i="4"/>
  <c r="G508" i="4"/>
  <c r="I507" i="4"/>
  <c r="H507" i="4"/>
  <c r="G507" i="4"/>
  <c r="I506" i="4"/>
  <c r="H506" i="4"/>
  <c r="G506" i="4"/>
  <c r="I505" i="4"/>
  <c r="H505" i="4"/>
  <c r="G505" i="4"/>
  <c r="I504" i="4"/>
  <c r="H504" i="4"/>
  <c r="G504" i="4"/>
  <c r="I503" i="4"/>
  <c r="H503" i="4"/>
  <c r="G503" i="4"/>
  <c r="I502" i="4"/>
  <c r="H502" i="4"/>
  <c r="G502" i="4"/>
  <c r="I501" i="4"/>
  <c r="H501" i="4"/>
  <c r="G501" i="4"/>
  <c r="I500" i="4"/>
  <c r="H500" i="4"/>
  <c r="G500" i="4"/>
  <c r="I499" i="4"/>
  <c r="H499" i="4"/>
  <c r="G499" i="4"/>
  <c r="I498" i="4"/>
  <c r="H498" i="4"/>
  <c r="G498" i="4"/>
  <c r="I497" i="4"/>
  <c r="H497" i="4"/>
  <c r="G497" i="4"/>
  <c r="I496" i="4"/>
  <c r="H496" i="4"/>
  <c r="G496" i="4"/>
  <c r="I495" i="4"/>
  <c r="H495" i="4"/>
  <c r="G495" i="4"/>
  <c r="I494" i="4"/>
  <c r="H494" i="4"/>
  <c r="G494" i="4"/>
  <c r="I493" i="4"/>
  <c r="H493" i="4"/>
  <c r="G493" i="4"/>
  <c r="I492" i="4"/>
  <c r="H492" i="4"/>
  <c r="G492" i="4"/>
  <c r="I491" i="4"/>
  <c r="H491" i="4"/>
  <c r="G491" i="4"/>
  <c r="I490" i="4"/>
  <c r="H490" i="4"/>
  <c r="G490" i="4"/>
  <c r="I489" i="4"/>
  <c r="H489" i="4"/>
  <c r="G489" i="4"/>
  <c r="I488" i="4"/>
  <c r="H488" i="4"/>
  <c r="G488" i="4"/>
  <c r="I487" i="4"/>
  <c r="H487" i="4"/>
  <c r="G487" i="4"/>
  <c r="I486" i="4"/>
  <c r="H486" i="4"/>
  <c r="G486" i="4"/>
  <c r="I485" i="4"/>
  <c r="H485" i="4"/>
  <c r="G485" i="4"/>
  <c r="I484" i="4"/>
  <c r="H484" i="4"/>
  <c r="G484" i="4"/>
  <c r="I483" i="4"/>
  <c r="H483" i="4"/>
  <c r="G483" i="4"/>
  <c r="I482" i="4"/>
  <c r="H482" i="4"/>
  <c r="G482" i="4"/>
  <c r="I481" i="4"/>
  <c r="H481" i="4"/>
  <c r="G481" i="4"/>
  <c r="I480" i="4"/>
  <c r="H480" i="4"/>
  <c r="G480" i="4"/>
  <c r="I479" i="4"/>
  <c r="H479" i="4"/>
  <c r="G479" i="4"/>
  <c r="I478" i="4"/>
  <c r="H478" i="4"/>
  <c r="G478" i="4"/>
  <c r="I477" i="4"/>
  <c r="H477" i="4"/>
  <c r="G477" i="4"/>
  <c r="I476" i="4"/>
  <c r="H476" i="4"/>
  <c r="G476" i="4"/>
  <c r="I475" i="4"/>
  <c r="H475" i="4"/>
  <c r="G475" i="4"/>
  <c r="I474" i="4"/>
  <c r="H474" i="4"/>
  <c r="G474" i="4"/>
  <c r="I473" i="4"/>
  <c r="H473" i="4"/>
  <c r="G473" i="4"/>
  <c r="I472" i="4"/>
  <c r="H472" i="4"/>
  <c r="G472" i="4"/>
  <c r="I471" i="4"/>
  <c r="H471" i="4"/>
  <c r="G471" i="4"/>
  <c r="I470" i="4"/>
  <c r="H470" i="4"/>
  <c r="G470" i="4"/>
  <c r="I469" i="4"/>
  <c r="H469" i="4"/>
  <c r="G469" i="4"/>
  <c r="I468" i="4"/>
  <c r="H468" i="4"/>
  <c r="G468" i="4"/>
  <c r="I467" i="4"/>
  <c r="H467" i="4"/>
  <c r="G467" i="4"/>
  <c r="I466" i="4"/>
  <c r="H466" i="4"/>
  <c r="G466" i="4"/>
  <c r="I465" i="4"/>
  <c r="H465" i="4"/>
  <c r="G465" i="4"/>
  <c r="I464" i="4"/>
  <c r="H464" i="4"/>
  <c r="G464" i="4"/>
  <c r="I463" i="4"/>
  <c r="H463" i="4"/>
  <c r="G463" i="4"/>
  <c r="I462" i="4"/>
  <c r="H462" i="4"/>
  <c r="G462" i="4"/>
  <c r="I461" i="4"/>
  <c r="H461" i="4"/>
  <c r="G461" i="4"/>
  <c r="I460" i="4"/>
  <c r="H460" i="4"/>
  <c r="G460" i="4"/>
  <c r="I459" i="4"/>
  <c r="H459" i="4"/>
  <c r="G459" i="4"/>
  <c r="I458" i="4"/>
  <c r="H458" i="4"/>
  <c r="G458" i="4"/>
  <c r="I457" i="4"/>
  <c r="H457" i="4"/>
  <c r="G457" i="4"/>
  <c r="I456" i="4"/>
  <c r="H456" i="4"/>
  <c r="G456" i="4"/>
  <c r="I455" i="4"/>
  <c r="H455" i="4"/>
  <c r="G455" i="4"/>
  <c r="I454" i="4"/>
  <c r="H454" i="4"/>
  <c r="G454" i="4"/>
  <c r="I453" i="4"/>
  <c r="H453" i="4"/>
  <c r="G453" i="4"/>
  <c r="I452" i="4"/>
  <c r="H452" i="4"/>
  <c r="G452" i="4"/>
  <c r="I451" i="4"/>
  <c r="H451" i="4"/>
  <c r="G451" i="4"/>
  <c r="I450" i="4"/>
  <c r="H450" i="4"/>
  <c r="G450" i="4"/>
  <c r="I449" i="4"/>
  <c r="H449" i="4"/>
  <c r="G449" i="4"/>
  <c r="I448" i="4"/>
  <c r="H448" i="4"/>
  <c r="G448" i="4"/>
  <c r="I447" i="4"/>
  <c r="H447" i="4"/>
  <c r="G447" i="4"/>
  <c r="I446" i="4"/>
  <c r="H446" i="4"/>
  <c r="G446" i="4"/>
  <c r="I445" i="4"/>
  <c r="H445" i="4"/>
  <c r="G445" i="4"/>
  <c r="I444" i="4"/>
  <c r="H444" i="4"/>
  <c r="G444" i="4"/>
  <c r="I443" i="4"/>
  <c r="H443" i="4"/>
  <c r="G443" i="4"/>
  <c r="I442" i="4"/>
  <c r="H442" i="4"/>
  <c r="G442" i="4"/>
  <c r="I441" i="4"/>
  <c r="H441" i="4"/>
  <c r="G441" i="4"/>
  <c r="I440" i="4"/>
  <c r="H440" i="4"/>
  <c r="G440" i="4"/>
  <c r="I439" i="4"/>
  <c r="H439" i="4"/>
  <c r="G439" i="4"/>
  <c r="I438" i="4"/>
  <c r="H438" i="4"/>
  <c r="G438" i="4"/>
  <c r="I437" i="4"/>
  <c r="H437" i="4"/>
  <c r="G437" i="4"/>
  <c r="I436" i="4"/>
  <c r="H436" i="4"/>
  <c r="G436" i="4"/>
  <c r="I435" i="4"/>
  <c r="H435" i="4"/>
  <c r="G435" i="4"/>
  <c r="I434" i="4"/>
  <c r="H434" i="4"/>
  <c r="G434" i="4"/>
  <c r="I433" i="4"/>
  <c r="H433" i="4"/>
  <c r="G433" i="4"/>
  <c r="I432" i="4"/>
  <c r="H432" i="4"/>
  <c r="G432" i="4"/>
  <c r="I431" i="4"/>
  <c r="H431" i="4"/>
  <c r="G431" i="4"/>
  <c r="I430" i="4"/>
  <c r="H430" i="4"/>
  <c r="G430" i="4"/>
  <c r="I429" i="4"/>
  <c r="H429" i="4"/>
  <c r="G429" i="4"/>
  <c r="I428" i="4"/>
  <c r="H428" i="4"/>
  <c r="G428" i="4"/>
  <c r="I427" i="4"/>
  <c r="H427" i="4"/>
  <c r="G427" i="4"/>
  <c r="I426" i="4"/>
  <c r="H426" i="4"/>
  <c r="G426" i="4"/>
  <c r="I425" i="4"/>
  <c r="H425" i="4"/>
  <c r="G425" i="4"/>
  <c r="I424" i="4"/>
  <c r="H424" i="4"/>
  <c r="G424" i="4"/>
  <c r="I423" i="4"/>
  <c r="H423" i="4"/>
  <c r="G423" i="4"/>
  <c r="I422" i="4"/>
  <c r="H422" i="4"/>
  <c r="G422" i="4"/>
  <c r="I421" i="4"/>
  <c r="H421" i="4"/>
  <c r="G421" i="4"/>
  <c r="I420" i="4"/>
  <c r="H420" i="4"/>
  <c r="G420" i="4"/>
  <c r="I419" i="4"/>
  <c r="H419" i="4"/>
  <c r="G419" i="4"/>
  <c r="I418" i="4"/>
  <c r="H418" i="4"/>
  <c r="G418" i="4"/>
  <c r="I417" i="4"/>
  <c r="H417" i="4"/>
  <c r="G417" i="4"/>
  <c r="I416" i="4"/>
  <c r="H416" i="4"/>
  <c r="G416" i="4"/>
  <c r="I415" i="4"/>
  <c r="H415" i="4"/>
  <c r="G415" i="4"/>
  <c r="I414" i="4"/>
  <c r="H414" i="4"/>
  <c r="G414" i="4"/>
  <c r="I413" i="4"/>
  <c r="H413" i="4"/>
  <c r="G413" i="4"/>
  <c r="I412" i="4"/>
  <c r="H412" i="4"/>
  <c r="G412" i="4"/>
  <c r="I411" i="4"/>
  <c r="H411" i="4"/>
  <c r="G411" i="4"/>
  <c r="I410" i="4"/>
  <c r="H410" i="4"/>
  <c r="G410" i="4"/>
  <c r="I409" i="4"/>
  <c r="H409" i="4"/>
  <c r="G409" i="4"/>
  <c r="I408" i="4"/>
  <c r="H408" i="4"/>
  <c r="G408" i="4"/>
  <c r="I407" i="4"/>
  <c r="H407" i="4"/>
  <c r="G407" i="4"/>
  <c r="I406" i="4"/>
  <c r="H406" i="4"/>
  <c r="G406" i="4"/>
  <c r="I405" i="4"/>
  <c r="H405" i="4"/>
  <c r="G405" i="4"/>
  <c r="I404" i="4"/>
  <c r="H404" i="4"/>
  <c r="G404" i="4"/>
  <c r="I403" i="4"/>
  <c r="H403" i="4"/>
  <c r="G403" i="4"/>
  <c r="I402" i="4"/>
  <c r="H402" i="4"/>
  <c r="G402" i="4"/>
  <c r="I401" i="4"/>
  <c r="H401" i="4"/>
  <c r="G401" i="4"/>
  <c r="I400" i="4"/>
  <c r="H400" i="4"/>
  <c r="G400" i="4"/>
  <c r="I399" i="4"/>
  <c r="H399" i="4"/>
  <c r="G399" i="4"/>
  <c r="I398" i="4"/>
  <c r="H398" i="4"/>
  <c r="G398" i="4"/>
  <c r="I397" i="4"/>
  <c r="H397" i="4"/>
  <c r="G397" i="4"/>
  <c r="I396" i="4"/>
  <c r="H396" i="4"/>
  <c r="G396" i="4"/>
  <c r="I395" i="4"/>
  <c r="H395" i="4"/>
  <c r="G395" i="4"/>
  <c r="I394" i="4"/>
  <c r="H394" i="4"/>
  <c r="G394" i="4"/>
  <c r="I393" i="4"/>
  <c r="H393" i="4"/>
  <c r="G393" i="4"/>
  <c r="I392" i="4"/>
  <c r="H392" i="4"/>
  <c r="G392" i="4"/>
  <c r="I391" i="4"/>
  <c r="H391" i="4"/>
  <c r="G391" i="4"/>
  <c r="I390" i="4"/>
  <c r="H390" i="4"/>
  <c r="G390" i="4"/>
  <c r="I389" i="4"/>
  <c r="H389" i="4"/>
  <c r="G389" i="4"/>
  <c r="I388" i="4"/>
  <c r="H388" i="4"/>
  <c r="G388" i="4"/>
  <c r="I387" i="4"/>
  <c r="H387" i="4"/>
  <c r="G387" i="4"/>
  <c r="I386" i="4"/>
  <c r="H386" i="4"/>
  <c r="G386" i="4"/>
  <c r="I385" i="4"/>
  <c r="H385" i="4"/>
  <c r="G385" i="4"/>
  <c r="I384" i="4"/>
  <c r="H384" i="4"/>
  <c r="G384" i="4"/>
  <c r="I383" i="4"/>
  <c r="H383" i="4"/>
  <c r="G383" i="4"/>
  <c r="I382" i="4"/>
  <c r="H382" i="4"/>
  <c r="G382" i="4"/>
  <c r="I381" i="4"/>
  <c r="H381" i="4"/>
  <c r="G381" i="4"/>
  <c r="I380" i="4"/>
  <c r="H380" i="4"/>
  <c r="G380" i="4"/>
  <c r="I379" i="4"/>
  <c r="H379" i="4"/>
  <c r="G379" i="4"/>
  <c r="I378" i="4"/>
  <c r="H378" i="4"/>
  <c r="G378" i="4"/>
  <c r="I377" i="4"/>
  <c r="H377" i="4"/>
  <c r="G377" i="4"/>
  <c r="I376" i="4"/>
  <c r="H376" i="4"/>
  <c r="G376" i="4"/>
  <c r="I375" i="4"/>
  <c r="H375" i="4"/>
  <c r="G375" i="4"/>
  <c r="I374" i="4"/>
  <c r="H374" i="4"/>
  <c r="G374" i="4"/>
  <c r="I373" i="4"/>
  <c r="H373" i="4"/>
  <c r="G373" i="4"/>
  <c r="I372" i="4"/>
  <c r="H372" i="4"/>
  <c r="G372" i="4"/>
  <c r="I371" i="4"/>
  <c r="H371" i="4"/>
  <c r="G371" i="4"/>
  <c r="I370" i="4"/>
  <c r="H370" i="4"/>
  <c r="G370" i="4"/>
  <c r="I369" i="4"/>
  <c r="H369" i="4"/>
  <c r="G369" i="4"/>
  <c r="I368" i="4"/>
  <c r="H368" i="4"/>
  <c r="G368" i="4"/>
  <c r="I367" i="4"/>
  <c r="H367" i="4"/>
  <c r="G367" i="4"/>
  <c r="I366" i="4"/>
  <c r="H366" i="4"/>
  <c r="G366" i="4"/>
  <c r="I365" i="4"/>
  <c r="H365" i="4"/>
  <c r="G365" i="4"/>
  <c r="I364" i="4"/>
  <c r="H364" i="4"/>
  <c r="G364" i="4"/>
  <c r="I363" i="4"/>
  <c r="H363" i="4"/>
  <c r="G363" i="4"/>
  <c r="I362" i="4"/>
  <c r="H362" i="4"/>
  <c r="G362" i="4"/>
  <c r="I361" i="4"/>
  <c r="H361" i="4"/>
  <c r="G361" i="4"/>
  <c r="I360" i="4"/>
  <c r="H360" i="4"/>
  <c r="G360" i="4"/>
  <c r="I359" i="4"/>
  <c r="H359" i="4"/>
  <c r="G359" i="4"/>
  <c r="I358" i="4"/>
  <c r="H358" i="4"/>
  <c r="G358" i="4"/>
  <c r="I357" i="4"/>
  <c r="H357" i="4"/>
  <c r="G357" i="4"/>
  <c r="I356" i="4"/>
  <c r="H356" i="4"/>
  <c r="G356" i="4"/>
  <c r="I355" i="4"/>
  <c r="H355" i="4"/>
  <c r="G355" i="4"/>
  <c r="I354" i="4"/>
  <c r="H354" i="4"/>
  <c r="G354" i="4"/>
  <c r="I353" i="4"/>
  <c r="H353" i="4"/>
  <c r="G353" i="4"/>
  <c r="I352" i="4"/>
  <c r="H352" i="4"/>
  <c r="G352" i="4"/>
  <c r="I351" i="4"/>
  <c r="H351" i="4"/>
  <c r="G351" i="4"/>
  <c r="I350" i="4"/>
  <c r="H350" i="4"/>
  <c r="G350" i="4"/>
  <c r="I349" i="4"/>
  <c r="H349" i="4"/>
  <c r="G349" i="4"/>
  <c r="I348" i="4"/>
  <c r="H348" i="4"/>
  <c r="G348" i="4"/>
  <c r="I347" i="4"/>
  <c r="H347" i="4"/>
  <c r="G347" i="4"/>
  <c r="I346" i="4"/>
  <c r="H346" i="4"/>
  <c r="G346" i="4"/>
  <c r="I345" i="4"/>
  <c r="H345" i="4"/>
  <c r="G345" i="4"/>
  <c r="I344" i="4"/>
  <c r="H344" i="4"/>
  <c r="G344" i="4"/>
  <c r="I343" i="4"/>
  <c r="H343" i="4"/>
  <c r="G343" i="4"/>
  <c r="I342" i="4"/>
  <c r="H342" i="4"/>
  <c r="G342" i="4"/>
  <c r="I341" i="4"/>
  <c r="H341" i="4"/>
  <c r="G341" i="4"/>
  <c r="I340" i="4"/>
  <c r="H340" i="4"/>
  <c r="G340" i="4"/>
  <c r="I339" i="4"/>
  <c r="H339" i="4"/>
  <c r="G339" i="4"/>
  <c r="I338" i="4"/>
  <c r="H338" i="4"/>
  <c r="G338" i="4"/>
  <c r="I337" i="4"/>
  <c r="H337" i="4"/>
  <c r="G337" i="4"/>
  <c r="I336" i="4"/>
  <c r="H336" i="4"/>
  <c r="G336" i="4"/>
  <c r="I335" i="4"/>
  <c r="H335" i="4"/>
  <c r="G335" i="4"/>
  <c r="I334" i="4"/>
  <c r="H334" i="4"/>
  <c r="G334" i="4"/>
  <c r="I333" i="4"/>
  <c r="H333" i="4"/>
  <c r="G333" i="4"/>
  <c r="I332" i="4"/>
  <c r="H332" i="4"/>
  <c r="G332" i="4"/>
  <c r="I331" i="4"/>
  <c r="H331" i="4"/>
  <c r="G331" i="4"/>
  <c r="I330" i="4"/>
  <c r="H330" i="4"/>
  <c r="G330" i="4"/>
  <c r="I329" i="4"/>
  <c r="H329" i="4"/>
  <c r="G329" i="4"/>
  <c r="I328" i="4"/>
  <c r="H328" i="4"/>
  <c r="G328" i="4"/>
  <c r="I327" i="4"/>
  <c r="H327" i="4"/>
  <c r="G327" i="4"/>
  <c r="I326" i="4"/>
  <c r="H326" i="4"/>
  <c r="G326" i="4"/>
  <c r="I325" i="4"/>
  <c r="H325" i="4"/>
  <c r="G325" i="4"/>
  <c r="I324" i="4"/>
  <c r="H324" i="4"/>
  <c r="G324" i="4"/>
  <c r="I323" i="4"/>
  <c r="H323" i="4"/>
  <c r="G323" i="4"/>
  <c r="I322" i="4"/>
  <c r="H322" i="4"/>
  <c r="G322" i="4"/>
  <c r="I321" i="4"/>
  <c r="H321" i="4"/>
  <c r="G321" i="4"/>
  <c r="I320" i="4"/>
  <c r="H320" i="4"/>
  <c r="G320" i="4"/>
  <c r="I319" i="4"/>
  <c r="H319" i="4"/>
  <c r="G319" i="4"/>
  <c r="I318" i="4"/>
  <c r="H318" i="4"/>
  <c r="G318" i="4"/>
  <c r="I317" i="4"/>
  <c r="H317" i="4"/>
  <c r="G317" i="4"/>
  <c r="I316" i="4"/>
  <c r="H316" i="4"/>
  <c r="G316" i="4"/>
  <c r="I315" i="4"/>
  <c r="H315" i="4"/>
  <c r="G315" i="4"/>
  <c r="I314" i="4"/>
  <c r="H314" i="4"/>
  <c r="G314" i="4"/>
  <c r="I313" i="4"/>
  <c r="H313" i="4"/>
  <c r="G313" i="4"/>
  <c r="I312" i="4"/>
  <c r="H312" i="4"/>
  <c r="G312" i="4"/>
  <c r="I311" i="4"/>
  <c r="H311" i="4"/>
  <c r="G311" i="4"/>
  <c r="I310" i="4"/>
  <c r="H310" i="4"/>
  <c r="G310" i="4"/>
  <c r="I309" i="4"/>
  <c r="H309" i="4"/>
  <c r="G309" i="4"/>
  <c r="I308" i="4"/>
  <c r="H308" i="4"/>
  <c r="G308" i="4"/>
  <c r="I307" i="4"/>
  <c r="H307" i="4"/>
  <c r="G307" i="4"/>
  <c r="I306" i="4"/>
  <c r="H306" i="4"/>
  <c r="G306" i="4"/>
  <c r="I305" i="4"/>
  <c r="H305" i="4"/>
  <c r="G305" i="4"/>
  <c r="I304" i="4"/>
  <c r="H304" i="4"/>
  <c r="G304" i="4"/>
  <c r="I303" i="4"/>
  <c r="H303" i="4"/>
  <c r="G303" i="4"/>
  <c r="I302" i="4"/>
  <c r="H302" i="4"/>
  <c r="G302" i="4"/>
  <c r="I301" i="4"/>
  <c r="H301" i="4"/>
  <c r="G301" i="4"/>
  <c r="I300" i="4"/>
  <c r="H300" i="4"/>
  <c r="G300" i="4"/>
  <c r="I299" i="4"/>
  <c r="H299" i="4"/>
  <c r="G299" i="4"/>
  <c r="I298" i="4"/>
  <c r="H298" i="4"/>
  <c r="G298" i="4"/>
  <c r="I297" i="4"/>
  <c r="H297" i="4"/>
  <c r="G297" i="4"/>
  <c r="I296" i="4"/>
  <c r="H296" i="4"/>
  <c r="G296" i="4"/>
  <c r="I295" i="4"/>
  <c r="H295" i="4"/>
  <c r="G295" i="4"/>
  <c r="I294" i="4"/>
  <c r="H294" i="4"/>
  <c r="G294" i="4"/>
  <c r="I293" i="4"/>
  <c r="H293" i="4"/>
  <c r="G293" i="4"/>
  <c r="I292" i="4"/>
  <c r="H292" i="4"/>
  <c r="G292" i="4"/>
  <c r="I291" i="4"/>
  <c r="H291" i="4"/>
  <c r="G291" i="4"/>
  <c r="I290" i="4"/>
  <c r="H290" i="4"/>
  <c r="G290" i="4"/>
  <c r="I289" i="4"/>
  <c r="H289" i="4"/>
  <c r="G289" i="4"/>
  <c r="I288" i="4"/>
  <c r="H288" i="4"/>
  <c r="G288" i="4"/>
  <c r="I287" i="4"/>
  <c r="H287" i="4"/>
  <c r="G287" i="4"/>
  <c r="I286" i="4"/>
  <c r="H286" i="4"/>
  <c r="G286" i="4"/>
  <c r="I285" i="4"/>
  <c r="H285" i="4"/>
  <c r="G285" i="4"/>
  <c r="I284" i="4"/>
  <c r="H284" i="4"/>
  <c r="G284" i="4"/>
  <c r="I283" i="4"/>
  <c r="H283" i="4"/>
  <c r="G283" i="4"/>
  <c r="I282" i="4"/>
  <c r="H282" i="4"/>
  <c r="G282" i="4"/>
  <c r="I281" i="4"/>
  <c r="H281" i="4"/>
  <c r="G281" i="4"/>
  <c r="I280" i="4"/>
  <c r="H280" i="4"/>
  <c r="G280" i="4"/>
  <c r="I279" i="4"/>
  <c r="H279" i="4"/>
  <c r="G279" i="4"/>
  <c r="I278" i="4"/>
  <c r="H278" i="4"/>
  <c r="G278" i="4"/>
  <c r="I277" i="4"/>
  <c r="H277" i="4"/>
  <c r="G277" i="4"/>
  <c r="I276" i="4"/>
  <c r="H276" i="4"/>
  <c r="G276" i="4"/>
  <c r="I275" i="4"/>
  <c r="H275" i="4"/>
  <c r="G275" i="4"/>
  <c r="I274" i="4"/>
  <c r="H274" i="4"/>
  <c r="G274" i="4"/>
  <c r="I273" i="4"/>
  <c r="H273" i="4"/>
  <c r="G273" i="4"/>
  <c r="I272" i="4"/>
  <c r="H272" i="4"/>
  <c r="G272" i="4"/>
  <c r="I271" i="4"/>
  <c r="H271" i="4"/>
  <c r="G271" i="4"/>
  <c r="I270" i="4"/>
  <c r="H270" i="4"/>
  <c r="G270" i="4"/>
  <c r="I269" i="4"/>
  <c r="H269" i="4"/>
  <c r="G269" i="4"/>
  <c r="I268" i="4"/>
  <c r="H268" i="4"/>
  <c r="G268" i="4"/>
  <c r="I267" i="4"/>
  <c r="H267" i="4"/>
  <c r="G267" i="4"/>
  <c r="I266" i="4"/>
  <c r="H266" i="4"/>
  <c r="G266" i="4"/>
  <c r="I265" i="4"/>
  <c r="H265" i="4"/>
  <c r="G265" i="4"/>
  <c r="I264" i="4"/>
  <c r="H264" i="4"/>
  <c r="G264" i="4"/>
  <c r="I263" i="4"/>
  <c r="H263" i="4"/>
  <c r="G263" i="4"/>
  <c r="I262" i="4"/>
  <c r="H262" i="4"/>
  <c r="G262" i="4"/>
  <c r="I261" i="4"/>
  <c r="H261" i="4"/>
  <c r="G261" i="4"/>
  <c r="I260" i="4"/>
  <c r="H260" i="4"/>
  <c r="G260" i="4"/>
  <c r="I259" i="4"/>
  <c r="H259" i="4"/>
  <c r="G259" i="4"/>
  <c r="I258" i="4"/>
  <c r="H258" i="4"/>
  <c r="G258" i="4"/>
  <c r="I257" i="4"/>
  <c r="H257" i="4"/>
  <c r="G257" i="4"/>
  <c r="I256" i="4"/>
  <c r="H256" i="4"/>
  <c r="G256" i="4"/>
  <c r="I255" i="4"/>
  <c r="H255" i="4"/>
  <c r="G255" i="4"/>
  <c r="I254" i="4"/>
  <c r="H254" i="4"/>
  <c r="G254" i="4"/>
  <c r="I253" i="4"/>
  <c r="H253" i="4"/>
  <c r="G253" i="4"/>
  <c r="I252" i="4"/>
  <c r="H252" i="4"/>
  <c r="G252" i="4"/>
  <c r="I251" i="4"/>
  <c r="H251" i="4"/>
  <c r="G251" i="4"/>
  <c r="I250" i="4"/>
  <c r="H250" i="4"/>
  <c r="G250" i="4"/>
  <c r="I249" i="4"/>
  <c r="H249" i="4"/>
  <c r="G249" i="4"/>
  <c r="I248" i="4"/>
  <c r="H248" i="4"/>
  <c r="G248" i="4"/>
  <c r="I247" i="4"/>
  <c r="H247" i="4"/>
  <c r="G247" i="4"/>
  <c r="I246" i="4"/>
  <c r="H246" i="4"/>
  <c r="G246" i="4"/>
  <c r="I245" i="4"/>
  <c r="H245" i="4"/>
  <c r="G245" i="4"/>
  <c r="I244" i="4"/>
  <c r="H244" i="4"/>
  <c r="G244" i="4"/>
  <c r="I243" i="4"/>
  <c r="H243" i="4"/>
  <c r="G243" i="4"/>
  <c r="I242" i="4"/>
  <c r="H242" i="4"/>
  <c r="G242" i="4"/>
  <c r="I241" i="4"/>
  <c r="H241" i="4"/>
  <c r="G241" i="4"/>
  <c r="I240" i="4"/>
  <c r="H240" i="4"/>
  <c r="G240" i="4"/>
  <c r="I239" i="4"/>
  <c r="H239" i="4"/>
  <c r="G239" i="4"/>
  <c r="I238" i="4"/>
  <c r="H238" i="4"/>
  <c r="G238" i="4"/>
  <c r="I237" i="4"/>
  <c r="H237" i="4"/>
  <c r="G237" i="4"/>
  <c r="I236" i="4"/>
  <c r="H236" i="4"/>
  <c r="G236" i="4"/>
  <c r="I235" i="4"/>
  <c r="H235" i="4"/>
  <c r="G235" i="4"/>
  <c r="I234" i="4"/>
  <c r="H234" i="4"/>
  <c r="G234" i="4"/>
  <c r="I233" i="4"/>
  <c r="H233" i="4"/>
  <c r="G233" i="4"/>
  <c r="I232" i="4"/>
  <c r="H232" i="4"/>
  <c r="G232" i="4"/>
  <c r="I231" i="4"/>
  <c r="H231" i="4"/>
  <c r="G231" i="4"/>
  <c r="I230" i="4"/>
  <c r="H230" i="4"/>
  <c r="G230" i="4"/>
  <c r="I229" i="4"/>
  <c r="H229" i="4"/>
  <c r="G229" i="4"/>
  <c r="I228" i="4"/>
  <c r="H228" i="4"/>
  <c r="G228" i="4"/>
  <c r="I227" i="4"/>
  <c r="H227" i="4"/>
  <c r="G227" i="4"/>
  <c r="I226" i="4"/>
  <c r="H226" i="4"/>
  <c r="G226" i="4"/>
  <c r="I225" i="4"/>
  <c r="H225" i="4"/>
  <c r="G225" i="4"/>
  <c r="I224" i="4"/>
  <c r="H224" i="4"/>
  <c r="G224" i="4"/>
  <c r="I223" i="4"/>
  <c r="H223" i="4"/>
  <c r="G223" i="4"/>
  <c r="I222" i="4"/>
  <c r="H222" i="4"/>
  <c r="G222" i="4"/>
  <c r="I221" i="4"/>
  <c r="H221" i="4"/>
  <c r="G221" i="4"/>
  <c r="I220" i="4"/>
  <c r="H220" i="4"/>
  <c r="G220" i="4"/>
  <c r="I219" i="4"/>
  <c r="H219" i="4"/>
  <c r="G219" i="4"/>
  <c r="I218" i="4"/>
  <c r="H218" i="4"/>
  <c r="G218" i="4"/>
  <c r="I217" i="4"/>
  <c r="H217" i="4"/>
  <c r="G217" i="4"/>
  <c r="I216" i="4"/>
  <c r="H216" i="4"/>
  <c r="G216" i="4"/>
  <c r="I215" i="4"/>
  <c r="H215" i="4"/>
  <c r="G215" i="4"/>
  <c r="I214" i="4"/>
  <c r="H214" i="4"/>
  <c r="G214" i="4"/>
  <c r="I213" i="4"/>
  <c r="H213" i="4"/>
  <c r="G213" i="4"/>
  <c r="I212" i="4"/>
  <c r="H212" i="4"/>
  <c r="G212" i="4"/>
  <c r="I211" i="4"/>
  <c r="H211" i="4"/>
  <c r="G211" i="4"/>
  <c r="I210" i="4"/>
  <c r="H210" i="4"/>
  <c r="G210" i="4"/>
  <c r="I209" i="4"/>
  <c r="H209" i="4"/>
  <c r="G209" i="4"/>
  <c r="I208" i="4"/>
  <c r="H208" i="4"/>
  <c r="G208" i="4"/>
  <c r="I207" i="4"/>
  <c r="H207" i="4"/>
  <c r="G207" i="4"/>
  <c r="I206" i="4"/>
  <c r="H206" i="4"/>
  <c r="G206" i="4"/>
  <c r="I205" i="4"/>
  <c r="H205" i="4"/>
  <c r="G205" i="4"/>
  <c r="I204" i="4"/>
  <c r="H204" i="4"/>
  <c r="G204" i="4"/>
  <c r="I203" i="4"/>
  <c r="H203" i="4"/>
  <c r="G203" i="4"/>
  <c r="I202" i="4"/>
  <c r="H202" i="4"/>
  <c r="G202" i="4"/>
  <c r="I201" i="4"/>
  <c r="H201" i="4"/>
  <c r="G201" i="4"/>
  <c r="I200" i="4"/>
  <c r="H200" i="4"/>
  <c r="G200" i="4"/>
  <c r="I199" i="4"/>
  <c r="H199" i="4"/>
  <c r="G199" i="4"/>
  <c r="I198" i="4"/>
  <c r="H198" i="4"/>
  <c r="G198" i="4"/>
  <c r="I197" i="4"/>
  <c r="H197" i="4"/>
  <c r="G197" i="4"/>
  <c r="I196" i="4"/>
  <c r="H196" i="4"/>
  <c r="G196" i="4"/>
  <c r="I195" i="4"/>
  <c r="H195" i="4"/>
  <c r="G195" i="4"/>
  <c r="I194" i="4"/>
  <c r="H194" i="4"/>
  <c r="G194" i="4"/>
  <c r="I193" i="4"/>
  <c r="H193" i="4"/>
  <c r="G193" i="4"/>
  <c r="I192" i="4"/>
  <c r="H192" i="4"/>
  <c r="G192" i="4"/>
  <c r="I191" i="4"/>
  <c r="H191" i="4"/>
  <c r="G191" i="4"/>
  <c r="I190" i="4"/>
  <c r="H190" i="4"/>
  <c r="G190" i="4"/>
  <c r="I189" i="4"/>
  <c r="H189" i="4"/>
  <c r="G189" i="4"/>
  <c r="I188" i="4"/>
  <c r="H188" i="4"/>
  <c r="G188" i="4"/>
  <c r="I187" i="4"/>
  <c r="H187" i="4"/>
  <c r="G187" i="4"/>
  <c r="I186" i="4"/>
  <c r="H186" i="4"/>
  <c r="G186" i="4"/>
  <c r="I185" i="4"/>
  <c r="H185" i="4"/>
  <c r="G185" i="4"/>
  <c r="I184" i="4"/>
  <c r="H184" i="4"/>
  <c r="G184" i="4"/>
  <c r="I183" i="4"/>
  <c r="H183" i="4"/>
  <c r="G183" i="4"/>
  <c r="I182" i="4"/>
  <c r="H182" i="4"/>
  <c r="G182" i="4"/>
  <c r="I181" i="4"/>
  <c r="H181" i="4"/>
  <c r="G181" i="4"/>
  <c r="I180" i="4"/>
  <c r="H180" i="4"/>
  <c r="G180" i="4"/>
  <c r="I179" i="4"/>
  <c r="H179" i="4"/>
  <c r="G179" i="4"/>
  <c r="I178" i="4"/>
  <c r="H178" i="4"/>
  <c r="G178" i="4"/>
  <c r="I177" i="4"/>
  <c r="H177" i="4"/>
  <c r="G177" i="4"/>
  <c r="I176" i="4"/>
  <c r="H176" i="4"/>
  <c r="G176" i="4"/>
  <c r="I175" i="4"/>
  <c r="H175" i="4"/>
  <c r="G175" i="4"/>
  <c r="I174" i="4"/>
  <c r="H174" i="4"/>
  <c r="G174" i="4"/>
  <c r="I173" i="4"/>
  <c r="H173" i="4"/>
  <c r="G173" i="4"/>
  <c r="I172" i="4"/>
  <c r="H172" i="4"/>
  <c r="G172" i="4"/>
  <c r="I171" i="4"/>
  <c r="H171" i="4"/>
  <c r="G171" i="4"/>
  <c r="I170" i="4"/>
  <c r="H170" i="4"/>
  <c r="G170" i="4"/>
  <c r="I169" i="4"/>
  <c r="H169" i="4"/>
  <c r="G169" i="4"/>
  <c r="I168" i="4"/>
  <c r="H168" i="4"/>
  <c r="G168" i="4"/>
  <c r="I167" i="4"/>
  <c r="H167" i="4"/>
  <c r="G167" i="4"/>
  <c r="I166" i="4"/>
  <c r="H166" i="4"/>
  <c r="G166" i="4"/>
  <c r="I165" i="4"/>
  <c r="H165" i="4"/>
  <c r="G165" i="4"/>
  <c r="I164" i="4"/>
  <c r="H164" i="4"/>
  <c r="G164" i="4"/>
  <c r="I163" i="4"/>
  <c r="H163" i="4"/>
  <c r="G163" i="4"/>
  <c r="I162" i="4"/>
  <c r="H162" i="4"/>
  <c r="G162" i="4"/>
  <c r="I161" i="4"/>
  <c r="H161" i="4"/>
  <c r="G161" i="4"/>
  <c r="I160" i="4"/>
  <c r="H160" i="4"/>
  <c r="G160" i="4"/>
  <c r="I159" i="4"/>
  <c r="H159" i="4"/>
  <c r="G159" i="4"/>
  <c r="I158" i="4"/>
  <c r="H158" i="4"/>
  <c r="G158" i="4"/>
  <c r="I157" i="4"/>
  <c r="H157" i="4"/>
  <c r="G157" i="4"/>
  <c r="I156" i="4"/>
  <c r="H156" i="4"/>
  <c r="G156" i="4"/>
  <c r="I155" i="4"/>
  <c r="H155" i="4"/>
  <c r="G155" i="4"/>
  <c r="I154" i="4"/>
  <c r="H154" i="4"/>
  <c r="G154" i="4"/>
  <c r="I153" i="4"/>
  <c r="H153" i="4"/>
  <c r="G153" i="4"/>
  <c r="I152" i="4"/>
  <c r="H152" i="4"/>
  <c r="G152" i="4"/>
  <c r="I151" i="4"/>
  <c r="H151" i="4"/>
  <c r="G151" i="4"/>
  <c r="I150" i="4"/>
  <c r="H150" i="4"/>
  <c r="G150" i="4"/>
  <c r="I149" i="4"/>
  <c r="H149" i="4"/>
  <c r="G149" i="4"/>
  <c r="I148" i="4"/>
  <c r="H148" i="4"/>
  <c r="G148" i="4"/>
  <c r="I147" i="4"/>
  <c r="H147" i="4"/>
  <c r="G147" i="4"/>
  <c r="I146" i="4"/>
  <c r="H146" i="4"/>
  <c r="G146" i="4"/>
  <c r="I145" i="4"/>
  <c r="H145" i="4"/>
  <c r="G145" i="4"/>
  <c r="I144" i="4"/>
  <c r="H144" i="4"/>
  <c r="G144" i="4"/>
  <c r="I143" i="4"/>
  <c r="H143" i="4"/>
  <c r="G143" i="4"/>
  <c r="I142" i="4"/>
  <c r="H142" i="4"/>
  <c r="G142" i="4"/>
  <c r="I141" i="4"/>
  <c r="H141" i="4"/>
  <c r="G141" i="4"/>
  <c r="I140" i="4"/>
  <c r="H140" i="4"/>
  <c r="G140" i="4"/>
  <c r="I139" i="4"/>
  <c r="H139" i="4"/>
  <c r="G139" i="4"/>
  <c r="I138" i="4"/>
  <c r="H138" i="4"/>
  <c r="G138" i="4"/>
  <c r="I137" i="4"/>
  <c r="H137" i="4"/>
  <c r="G137" i="4"/>
  <c r="I136" i="4"/>
  <c r="H136" i="4"/>
  <c r="G136" i="4"/>
  <c r="I135" i="4"/>
  <c r="H135" i="4"/>
  <c r="G135" i="4"/>
  <c r="I134" i="4"/>
  <c r="H134" i="4"/>
  <c r="G134" i="4"/>
  <c r="I133" i="4"/>
  <c r="H133" i="4"/>
  <c r="G133" i="4"/>
  <c r="I132" i="4"/>
  <c r="H132" i="4"/>
  <c r="G132" i="4"/>
  <c r="I131" i="4"/>
  <c r="H131" i="4"/>
  <c r="G131" i="4"/>
  <c r="I130" i="4"/>
  <c r="H130" i="4"/>
  <c r="G130" i="4"/>
  <c r="I129" i="4"/>
  <c r="H129" i="4"/>
  <c r="G129" i="4"/>
  <c r="I128" i="4"/>
  <c r="H128" i="4"/>
  <c r="G128" i="4"/>
  <c r="I127" i="4"/>
  <c r="H127" i="4"/>
  <c r="G127" i="4"/>
  <c r="I126" i="4"/>
  <c r="H126" i="4"/>
  <c r="G126" i="4"/>
  <c r="I125" i="4"/>
  <c r="H125" i="4"/>
  <c r="G125" i="4"/>
  <c r="I124" i="4"/>
  <c r="H124" i="4"/>
  <c r="G124" i="4"/>
  <c r="I123" i="4"/>
  <c r="H123" i="4"/>
  <c r="G123" i="4"/>
  <c r="I122" i="4"/>
  <c r="H122" i="4"/>
  <c r="G122" i="4"/>
  <c r="I121" i="4"/>
  <c r="H121" i="4"/>
  <c r="G121" i="4"/>
  <c r="I120" i="4"/>
  <c r="H120" i="4"/>
  <c r="G120" i="4"/>
  <c r="I119" i="4"/>
  <c r="H119" i="4"/>
  <c r="G119" i="4"/>
  <c r="I118" i="4"/>
  <c r="H118" i="4"/>
  <c r="G118" i="4"/>
  <c r="I117" i="4"/>
  <c r="H117" i="4"/>
  <c r="G117" i="4"/>
  <c r="I116" i="4"/>
  <c r="H116" i="4"/>
  <c r="G116" i="4"/>
  <c r="I115" i="4"/>
  <c r="H115" i="4"/>
  <c r="G115" i="4"/>
  <c r="I114" i="4"/>
  <c r="H114" i="4"/>
  <c r="G114" i="4"/>
  <c r="I113" i="4"/>
  <c r="H113" i="4"/>
  <c r="G113" i="4"/>
  <c r="I112" i="4"/>
  <c r="H112" i="4"/>
  <c r="G112" i="4"/>
  <c r="I111" i="4"/>
  <c r="H111" i="4"/>
  <c r="G111" i="4"/>
  <c r="I110" i="4"/>
  <c r="H110" i="4"/>
  <c r="G110" i="4"/>
  <c r="I109" i="4"/>
  <c r="H109" i="4"/>
  <c r="G109" i="4"/>
  <c r="I108" i="4"/>
  <c r="H108" i="4"/>
  <c r="G108" i="4"/>
  <c r="I107" i="4"/>
  <c r="H107" i="4"/>
  <c r="G107" i="4"/>
  <c r="I106" i="4"/>
  <c r="H106" i="4"/>
  <c r="G106" i="4"/>
  <c r="I105" i="4"/>
  <c r="H105" i="4"/>
  <c r="G105" i="4"/>
  <c r="I104" i="4"/>
  <c r="H104" i="4"/>
  <c r="G104" i="4"/>
  <c r="I103" i="4"/>
  <c r="H103" i="4"/>
  <c r="G103" i="4"/>
  <c r="I102" i="4"/>
  <c r="H102" i="4"/>
  <c r="G102" i="4"/>
  <c r="I101" i="4"/>
  <c r="H101" i="4"/>
  <c r="G101" i="4"/>
  <c r="I100" i="4"/>
  <c r="H100" i="4"/>
  <c r="G100" i="4"/>
  <c r="I99" i="4"/>
  <c r="H99" i="4"/>
  <c r="G99" i="4"/>
  <c r="I98" i="4"/>
  <c r="H98" i="4"/>
  <c r="G98" i="4"/>
  <c r="I97" i="4"/>
  <c r="H97" i="4"/>
  <c r="G97" i="4"/>
  <c r="I96" i="4"/>
  <c r="H96" i="4"/>
  <c r="G96" i="4"/>
  <c r="I95" i="4"/>
  <c r="H95" i="4"/>
  <c r="G95" i="4"/>
  <c r="I94" i="4"/>
  <c r="H94" i="4"/>
  <c r="G94" i="4"/>
  <c r="I93" i="4"/>
  <c r="H93" i="4"/>
  <c r="G93" i="4"/>
  <c r="I92" i="4"/>
  <c r="H92" i="4"/>
  <c r="G92" i="4"/>
  <c r="I91" i="4"/>
  <c r="H91" i="4"/>
  <c r="G91" i="4"/>
  <c r="I90" i="4"/>
  <c r="H90" i="4"/>
  <c r="G90" i="4"/>
  <c r="I89" i="4"/>
  <c r="H89" i="4"/>
  <c r="G89" i="4"/>
  <c r="I88" i="4"/>
  <c r="H88" i="4"/>
  <c r="G88" i="4"/>
  <c r="I87" i="4"/>
  <c r="H87" i="4"/>
  <c r="G87" i="4"/>
  <c r="I86" i="4"/>
  <c r="H86" i="4"/>
  <c r="G86" i="4"/>
  <c r="I85" i="4"/>
  <c r="H85" i="4"/>
  <c r="G85" i="4"/>
  <c r="I84" i="4"/>
  <c r="H84" i="4"/>
  <c r="G84" i="4"/>
  <c r="I83" i="4"/>
  <c r="H83" i="4"/>
  <c r="G83" i="4"/>
  <c r="I82" i="4"/>
  <c r="H82" i="4"/>
  <c r="G82" i="4"/>
  <c r="I81" i="4"/>
  <c r="H81" i="4"/>
  <c r="G81" i="4"/>
  <c r="I80" i="4"/>
  <c r="H80" i="4"/>
  <c r="G80" i="4"/>
  <c r="I79" i="4"/>
  <c r="H79" i="4"/>
  <c r="G79" i="4"/>
  <c r="I78" i="4"/>
  <c r="H78" i="4"/>
  <c r="G78" i="4"/>
  <c r="I77" i="4"/>
  <c r="H77" i="4"/>
  <c r="G77" i="4"/>
  <c r="I76" i="4"/>
  <c r="H76" i="4"/>
  <c r="G76" i="4"/>
  <c r="I75" i="4"/>
  <c r="H75" i="4"/>
  <c r="G75" i="4"/>
  <c r="I74" i="4"/>
  <c r="H74" i="4"/>
  <c r="G74" i="4"/>
  <c r="I73" i="4"/>
  <c r="H73" i="4"/>
  <c r="G73" i="4"/>
  <c r="I72" i="4"/>
  <c r="H72" i="4"/>
  <c r="G72" i="4"/>
  <c r="I71" i="4"/>
  <c r="H71" i="4"/>
  <c r="G71" i="4"/>
  <c r="I70" i="4"/>
  <c r="H70" i="4"/>
  <c r="G70" i="4"/>
  <c r="I69" i="4"/>
  <c r="H69" i="4"/>
  <c r="G69" i="4"/>
  <c r="I68" i="4"/>
  <c r="H68" i="4"/>
  <c r="G68" i="4"/>
  <c r="I67" i="4"/>
  <c r="H67" i="4"/>
  <c r="G67" i="4"/>
  <c r="I66" i="4"/>
  <c r="H66" i="4"/>
  <c r="G66" i="4"/>
  <c r="I65" i="4"/>
  <c r="H65" i="4"/>
  <c r="G65" i="4"/>
  <c r="I64" i="4"/>
  <c r="H64" i="4"/>
  <c r="G64" i="4"/>
  <c r="I63" i="4"/>
  <c r="H63" i="4"/>
  <c r="G63" i="4"/>
  <c r="I62" i="4"/>
  <c r="H62" i="4"/>
  <c r="G62" i="4"/>
  <c r="I61" i="4"/>
  <c r="H61" i="4"/>
  <c r="G61" i="4"/>
  <c r="I60" i="4"/>
  <c r="H60" i="4"/>
  <c r="G60" i="4"/>
  <c r="I59" i="4"/>
  <c r="H59" i="4"/>
  <c r="G59" i="4"/>
  <c r="I58" i="4"/>
  <c r="H58" i="4"/>
  <c r="G58" i="4"/>
  <c r="I57" i="4"/>
  <c r="H57" i="4"/>
  <c r="G57" i="4"/>
  <c r="I56" i="4"/>
  <c r="H56" i="4"/>
  <c r="G56" i="4"/>
  <c r="I55" i="4"/>
  <c r="H55" i="4"/>
  <c r="G55" i="4"/>
  <c r="I54" i="4"/>
  <c r="H54" i="4"/>
  <c r="G54" i="4"/>
  <c r="I53" i="4"/>
  <c r="H53" i="4"/>
  <c r="G53" i="4"/>
  <c r="I52" i="4"/>
  <c r="H52" i="4"/>
  <c r="G52" i="4"/>
  <c r="I51" i="4"/>
  <c r="H51" i="4"/>
  <c r="G51" i="4"/>
  <c r="I50" i="4"/>
  <c r="H50" i="4"/>
  <c r="G50" i="4"/>
  <c r="I49" i="4"/>
  <c r="H49" i="4"/>
  <c r="G49" i="4"/>
  <c r="I48" i="4"/>
  <c r="H48" i="4"/>
  <c r="G48" i="4"/>
  <c r="I47" i="4"/>
  <c r="H47" i="4"/>
  <c r="G47" i="4"/>
  <c r="I46" i="4"/>
  <c r="H46" i="4"/>
  <c r="G46" i="4"/>
  <c r="I45" i="4"/>
  <c r="H45" i="4"/>
  <c r="G45" i="4"/>
  <c r="I44" i="4"/>
  <c r="H44" i="4"/>
  <c r="G44" i="4"/>
  <c r="I43" i="4"/>
  <c r="H43" i="4"/>
  <c r="G43" i="4"/>
  <c r="I42" i="4"/>
  <c r="H42" i="4"/>
  <c r="G42" i="4"/>
  <c r="I41" i="4"/>
  <c r="H41" i="4"/>
  <c r="G41" i="4"/>
  <c r="I40" i="4"/>
  <c r="H40" i="4"/>
  <c r="G40" i="4"/>
  <c r="I39" i="4"/>
  <c r="H39" i="4"/>
  <c r="G39" i="4"/>
  <c r="I38" i="4"/>
  <c r="H38" i="4"/>
  <c r="G38" i="4"/>
  <c r="I37" i="4"/>
  <c r="H37" i="4"/>
  <c r="G37" i="4"/>
  <c r="I36" i="4"/>
  <c r="H36" i="4"/>
  <c r="G36" i="4"/>
  <c r="I35" i="4"/>
  <c r="H35" i="4"/>
  <c r="G35" i="4"/>
  <c r="I34" i="4"/>
  <c r="H34" i="4"/>
  <c r="G34" i="4"/>
  <c r="I33" i="4"/>
  <c r="H33" i="4"/>
  <c r="G33" i="4"/>
  <c r="I32" i="4"/>
  <c r="H32" i="4"/>
  <c r="G32" i="4"/>
  <c r="I31" i="4"/>
  <c r="H31" i="4"/>
  <c r="G31" i="4"/>
  <c r="I30" i="4"/>
  <c r="H30" i="4"/>
  <c r="G30" i="4"/>
  <c r="I29" i="4"/>
  <c r="H29" i="4"/>
  <c r="G29" i="4"/>
  <c r="I28" i="4"/>
  <c r="H28" i="4"/>
  <c r="G28" i="4"/>
  <c r="I27" i="4"/>
  <c r="H27" i="4"/>
  <c r="G27" i="4"/>
  <c r="I26" i="4"/>
  <c r="H26" i="4"/>
  <c r="G26" i="4"/>
  <c r="I25" i="4"/>
  <c r="H25" i="4"/>
  <c r="G25" i="4"/>
  <c r="I24" i="4"/>
  <c r="H24" i="4"/>
  <c r="G24" i="4"/>
  <c r="I23" i="4"/>
  <c r="H23" i="4"/>
  <c r="G23" i="4"/>
  <c r="I22" i="4"/>
  <c r="H22" i="4"/>
  <c r="G22" i="4"/>
  <c r="I21" i="4"/>
  <c r="H21" i="4"/>
  <c r="G21" i="4"/>
  <c r="I20" i="4"/>
  <c r="H20" i="4"/>
  <c r="G20" i="4"/>
  <c r="I19" i="4"/>
  <c r="H19" i="4"/>
  <c r="G19" i="4"/>
  <c r="I18" i="4"/>
  <c r="H18" i="4"/>
  <c r="G18" i="4"/>
  <c r="I17" i="4"/>
  <c r="H17" i="4"/>
  <c r="G17" i="4"/>
  <c r="I16" i="4"/>
  <c r="H16" i="4"/>
  <c r="G16" i="4"/>
  <c r="I15" i="4"/>
  <c r="H15" i="4"/>
  <c r="G15" i="4"/>
  <c r="I14" i="4"/>
  <c r="H14" i="4"/>
  <c r="G14" i="4"/>
  <c r="I13" i="4"/>
  <c r="H13" i="4"/>
  <c r="G13" i="4"/>
  <c r="I12" i="4"/>
  <c r="H12" i="4"/>
  <c r="G12" i="4"/>
  <c r="I11" i="4"/>
  <c r="H11" i="4"/>
  <c r="G11" i="4"/>
  <c r="I10" i="4"/>
  <c r="H10" i="4"/>
  <c r="G10" i="4"/>
  <c r="I9" i="4"/>
  <c r="H9" i="4"/>
  <c r="G9" i="4"/>
  <c r="I8" i="4"/>
  <c r="H8" i="4"/>
  <c r="G8" i="4"/>
  <c r="I7" i="4"/>
  <c r="H7" i="4"/>
  <c r="G7" i="4"/>
  <c r="I6" i="4"/>
  <c r="H6" i="4"/>
  <c r="G6" i="4"/>
  <c r="I5" i="4"/>
  <c r="H5" i="4"/>
  <c r="G5" i="4"/>
  <c r="I4" i="4"/>
  <c r="H4" i="4"/>
  <c r="G4" i="4"/>
  <c r="I3" i="4"/>
  <c r="H3" i="4"/>
  <c r="G3" i="4"/>
  <c r="I2" i="4"/>
  <c r="H2" i="4"/>
  <c r="G2" i="4"/>
  <c r="V236" i="3"/>
  <c r="U236" i="3"/>
  <c r="V235" i="3"/>
  <c r="U235" i="3"/>
  <c r="V234" i="3"/>
  <c r="U234" i="3"/>
  <c r="V233" i="3"/>
  <c r="U233" i="3"/>
  <c r="V232" i="3"/>
  <c r="U232" i="3"/>
  <c r="V231" i="3"/>
  <c r="U231" i="3"/>
  <c r="V230" i="3"/>
  <c r="U230" i="3"/>
  <c r="V229" i="3"/>
  <c r="U229" i="3"/>
  <c r="V228" i="3"/>
  <c r="U228" i="3"/>
  <c r="V227" i="3"/>
  <c r="U227" i="3"/>
  <c r="V226" i="3"/>
  <c r="U226" i="3"/>
  <c r="V225" i="3"/>
  <c r="U225" i="3"/>
  <c r="V224" i="3"/>
  <c r="U224" i="3"/>
  <c r="V223" i="3"/>
  <c r="U223" i="3"/>
  <c r="V222" i="3"/>
  <c r="U222" i="3"/>
  <c r="V221" i="3"/>
  <c r="U221" i="3"/>
  <c r="V220" i="3"/>
  <c r="U220" i="3"/>
  <c r="V219" i="3"/>
  <c r="U219" i="3"/>
  <c r="V218" i="3"/>
  <c r="U218" i="3"/>
  <c r="V217" i="3"/>
  <c r="U217" i="3"/>
  <c r="V216" i="3"/>
  <c r="U216" i="3"/>
  <c r="V215" i="3"/>
  <c r="U215" i="3"/>
  <c r="AS214" i="3"/>
  <c r="AR214" i="3"/>
  <c r="AQ214" i="3"/>
  <c r="V214" i="3"/>
  <c r="U214" i="3"/>
  <c r="AS213" i="3"/>
  <c r="AR213" i="3"/>
  <c r="AQ213" i="3"/>
  <c r="V213" i="3"/>
  <c r="U213" i="3"/>
  <c r="AS212" i="3"/>
  <c r="AR212" i="3"/>
  <c r="AQ212" i="3"/>
  <c r="V212" i="3"/>
  <c r="U212" i="3"/>
  <c r="AS211" i="3"/>
  <c r="AR211" i="3"/>
  <c r="AQ211" i="3"/>
  <c r="V211" i="3"/>
  <c r="U211" i="3"/>
  <c r="AS210" i="3"/>
  <c r="AR210" i="3"/>
  <c r="AQ210" i="3"/>
  <c r="V210" i="3"/>
  <c r="U210" i="3"/>
  <c r="AS209" i="3"/>
  <c r="AR209" i="3"/>
  <c r="AQ209" i="3"/>
  <c r="V209" i="3"/>
  <c r="U209" i="3"/>
  <c r="AS208" i="3"/>
  <c r="AR208" i="3"/>
  <c r="AQ208" i="3"/>
  <c r="V208" i="3"/>
  <c r="U208" i="3"/>
  <c r="AS207" i="3"/>
  <c r="AR207" i="3"/>
  <c r="AQ207" i="3"/>
  <c r="V207" i="3"/>
  <c r="U207" i="3"/>
  <c r="AS206" i="3"/>
  <c r="AR206" i="3"/>
  <c r="AQ206" i="3"/>
  <c r="V206" i="3"/>
  <c r="U206" i="3"/>
  <c r="AS205" i="3"/>
  <c r="AR205" i="3"/>
  <c r="AQ205" i="3"/>
  <c r="V205" i="3"/>
  <c r="U205" i="3"/>
  <c r="AS204" i="3"/>
  <c r="AR204" i="3"/>
  <c r="AQ204" i="3"/>
  <c r="V204" i="3"/>
  <c r="U204" i="3"/>
  <c r="AS203" i="3"/>
  <c r="AR203" i="3"/>
  <c r="AQ203" i="3"/>
  <c r="V203" i="3"/>
  <c r="U203" i="3"/>
  <c r="AS202" i="3"/>
  <c r="AR202" i="3"/>
  <c r="AQ202" i="3"/>
  <c r="V202" i="3"/>
  <c r="U202" i="3"/>
  <c r="AS201" i="3"/>
  <c r="AR201" i="3"/>
  <c r="AQ201" i="3"/>
  <c r="V201" i="3"/>
  <c r="U201" i="3"/>
  <c r="AS200" i="3"/>
  <c r="AR200" i="3"/>
  <c r="AQ200" i="3"/>
  <c r="V200" i="3"/>
  <c r="U200" i="3"/>
  <c r="AS199" i="3"/>
  <c r="AR199" i="3"/>
  <c r="AQ199" i="3"/>
  <c r="V199" i="3"/>
  <c r="U199" i="3"/>
  <c r="AS198" i="3"/>
  <c r="AR198" i="3"/>
  <c r="AQ198" i="3"/>
  <c r="V198" i="3"/>
  <c r="U198" i="3"/>
  <c r="AS197" i="3"/>
  <c r="AR197" i="3"/>
  <c r="AQ197" i="3"/>
  <c r="V197" i="3"/>
  <c r="U197" i="3"/>
  <c r="AS196" i="3"/>
  <c r="AR196" i="3"/>
  <c r="AQ196" i="3"/>
  <c r="V196" i="3"/>
  <c r="U196" i="3"/>
  <c r="AS195" i="3"/>
  <c r="AR195" i="3"/>
  <c r="AQ195" i="3"/>
  <c r="V195" i="3"/>
  <c r="U195" i="3"/>
  <c r="AS194" i="3"/>
  <c r="AR194" i="3"/>
  <c r="AQ194" i="3"/>
  <c r="V194" i="3"/>
  <c r="U194" i="3"/>
  <c r="AS193" i="3"/>
  <c r="AR193" i="3"/>
  <c r="AQ193" i="3"/>
  <c r="V193" i="3"/>
  <c r="U193" i="3"/>
  <c r="AS192" i="3"/>
  <c r="AR192" i="3"/>
  <c r="AQ192" i="3"/>
  <c r="V192" i="3"/>
  <c r="U192" i="3"/>
  <c r="AS191" i="3"/>
  <c r="AR191" i="3"/>
  <c r="AQ191" i="3"/>
  <c r="V191" i="3"/>
  <c r="U191" i="3"/>
  <c r="AS190" i="3"/>
  <c r="AR190" i="3"/>
  <c r="AQ190" i="3"/>
  <c r="V190" i="3"/>
  <c r="U190" i="3"/>
  <c r="AS189" i="3"/>
  <c r="AR189" i="3"/>
  <c r="AQ189" i="3"/>
  <c r="V189" i="3"/>
  <c r="U189" i="3"/>
  <c r="AS188" i="3"/>
  <c r="AR188" i="3"/>
  <c r="AQ188" i="3"/>
  <c r="V188" i="3"/>
  <c r="U188" i="3"/>
  <c r="AS187" i="3"/>
  <c r="AR187" i="3"/>
  <c r="AQ187" i="3"/>
  <c r="V187" i="3"/>
  <c r="U187" i="3"/>
  <c r="AS186" i="3"/>
  <c r="AR186" i="3"/>
  <c r="AQ186" i="3"/>
  <c r="V186" i="3"/>
  <c r="U186" i="3"/>
  <c r="AS185" i="3"/>
  <c r="AR185" i="3"/>
  <c r="AQ185" i="3"/>
  <c r="V185" i="3"/>
  <c r="U185" i="3"/>
  <c r="AS184" i="3"/>
  <c r="AR184" i="3"/>
  <c r="AQ184" i="3"/>
  <c r="V184" i="3"/>
  <c r="U184" i="3"/>
  <c r="AS183" i="3"/>
  <c r="AR183" i="3"/>
  <c r="AQ183" i="3"/>
  <c r="V183" i="3"/>
  <c r="U183" i="3"/>
  <c r="AS182" i="3"/>
  <c r="AR182" i="3"/>
  <c r="AQ182" i="3"/>
  <c r="V182" i="3"/>
  <c r="U182" i="3"/>
  <c r="AS181" i="3"/>
  <c r="AR181" i="3"/>
  <c r="AQ181" i="3"/>
  <c r="V181" i="3"/>
  <c r="U181" i="3"/>
  <c r="AS180" i="3"/>
  <c r="AR180" i="3"/>
  <c r="AQ180" i="3"/>
  <c r="V180" i="3"/>
  <c r="U180" i="3"/>
  <c r="AS179" i="3"/>
  <c r="AR179" i="3"/>
  <c r="AQ179" i="3"/>
  <c r="V179" i="3"/>
  <c r="U179" i="3"/>
  <c r="AS178" i="3"/>
  <c r="AR178" i="3"/>
  <c r="AQ178" i="3"/>
  <c r="V178" i="3"/>
  <c r="U178" i="3"/>
  <c r="AS177" i="3"/>
  <c r="AR177" i="3"/>
  <c r="AQ177" i="3"/>
  <c r="V177" i="3"/>
  <c r="U177" i="3"/>
  <c r="AS176" i="3"/>
  <c r="AR176" i="3"/>
  <c r="AQ176" i="3"/>
  <c r="V176" i="3"/>
  <c r="U176" i="3"/>
  <c r="AS175" i="3"/>
  <c r="AR175" i="3"/>
  <c r="AQ175" i="3"/>
  <c r="V175" i="3"/>
  <c r="U175" i="3"/>
  <c r="AS174" i="3"/>
  <c r="AR174" i="3"/>
  <c r="AQ174" i="3"/>
  <c r="V174" i="3"/>
  <c r="U174" i="3"/>
  <c r="AS173" i="3"/>
  <c r="AR173" i="3"/>
  <c r="AQ173" i="3"/>
  <c r="V173" i="3"/>
  <c r="U173" i="3"/>
  <c r="AS172" i="3"/>
  <c r="AR172" i="3"/>
  <c r="AQ172" i="3"/>
  <c r="V172" i="3"/>
  <c r="U172" i="3"/>
  <c r="AS171" i="3"/>
  <c r="AR171" i="3"/>
  <c r="AQ171" i="3"/>
  <c r="V171" i="3"/>
  <c r="U171" i="3"/>
  <c r="AS170" i="3"/>
  <c r="AR170" i="3"/>
  <c r="AQ170" i="3"/>
  <c r="V170" i="3"/>
  <c r="U170" i="3"/>
  <c r="AS169" i="3"/>
  <c r="AR169" i="3"/>
  <c r="AQ169" i="3"/>
  <c r="V169" i="3"/>
  <c r="U169" i="3"/>
  <c r="AS168" i="3"/>
  <c r="AR168" i="3"/>
  <c r="AQ168" i="3"/>
  <c r="V168" i="3"/>
  <c r="U168" i="3"/>
  <c r="AS167" i="3"/>
  <c r="AR167" i="3"/>
  <c r="AQ167" i="3"/>
  <c r="V167" i="3"/>
  <c r="U167" i="3"/>
  <c r="AS166" i="3"/>
  <c r="AR166" i="3"/>
  <c r="AQ166" i="3"/>
  <c r="V166" i="3"/>
  <c r="U166" i="3"/>
  <c r="AS165" i="3"/>
  <c r="AR165" i="3"/>
  <c r="AQ165" i="3"/>
  <c r="V165" i="3"/>
  <c r="U165" i="3"/>
  <c r="AS164" i="3"/>
  <c r="AR164" i="3"/>
  <c r="AQ164" i="3"/>
  <c r="V164" i="3"/>
  <c r="U164" i="3"/>
  <c r="AS163" i="3"/>
  <c r="AR163" i="3"/>
  <c r="AQ163" i="3"/>
  <c r="V163" i="3"/>
  <c r="U163" i="3"/>
  <c r="AS162" i="3"/>
  <c r="AR162" i="3"/>
  <c r="AQ162" i="3"/>
  <c r="V162" i="3"/>
  <c r="U162" i="3"/>
  <c r="AS161" i="3"/>
  <c r="AR161" i="3"/>
  <c r="AQ161" i="3"/>
  <c r="V161" i="3"/>
  <c r="U161" i="3"/>
  <c r="AS160" i="3"/>
  <c r="AR160" i="3"/>
  <c r="AQ160" i="3"/>
  <c r="V160" i="3"/>
  <c r="U160" i="3"/>
  <c r="AS159" i="3"/>
  <c r="AR159" i="3"/>
  <c r="AQ159" i="3"/>
  <c r="V159" i="3"/>
  <c r="U159" i="3"/>
  <c r="AS158" i="3"/>
  <c r="AR158" i="3"/>
  <c r="AQ158" i="3"/>
  <c r="V158" i="3"/>
  <c r="U158" i="3"/>
  <c r="AS157" i="3"/>
  <c r="AR157" i="3"/>
  <c r="AQ157" i="3"/>
  <c r="V157" i="3"/>
  <c r="U157" i="3"/>
  <c r="AS156" i="3"/>
  <c r="AR156" i="3"/>
  <c r="AQ156" i="3"/>
  <c r="V156" i="3"/>
  <c r="U156" i="3"/>
  <c r="AS155" i="3"/>
  <c r="AR155" i="3"/>
  <c r="AQ155" i="3"/>
  <c r="V155" i="3"/>
  <c r="U155" i="3"/>
  <c r="AS154" i="3"/>
  <c r="AR154" i="3"/>
  <c r="AQ154" i="3"/>
  <c r="V154" i="3"/>
  <c r="U154" i="3"/>
  <c r="AS153" i="3"/>
  <c r="AR153" i="3"/>
  <c r="AQ153" i="3"/>
  <c r="V153" i="3"/>
  <c r="U153" i="3"/>
  <c r="AS152" i="3"/>
  <c r="AR152" i="3"/>
  <c r="AQ152" i="3"/>
  <c r="V152" i="3"/>
  <c r="U152" i="3"/>
  <c r="AS151" i="3"/>
  <c r="AR151" i="3"/>
  <c r="AQ151" i="3"/>
  <c r="V151" i="3"/>
  <c r="U151" i="3"/>
  <c r="AS150" i="3"/>
  <c r="AR150" i="3"/>
  <c r="AQ150" i="3"/>
  <c r="V150" i="3"/>
  <c r="U150" i="3"/>
  <c r="AS149" i="3"/>
  <c r="AR149" i="3"/>
  <c r="AQ149" i="3"/>
  <c r="V149" i="3"/>
  <c r="U149" i="3"/>
  <c r="AS148" i="3"/>
  <c r="AR148" i="3"/>
  <c r="AQ148" i="3"/>
  <c r="V148" i="3"/>
  <c r="U148" i="3"/>
  <c r="AS147" i="3"/>
  <c r="AR147" i="3"/>
  <c r="AQ147" i="3"/>
  <c r="V147" i="3"/>
  <c r="U147" i="3"/>
  <c r="AS146" i="3"/>
  <c r="AR146" i="3"/>
  <c r="AQ146" i="3"/>
  <c r="V146" i="3"/>
  <c r="U146" i="3"/>
  <c r="AS145" i="3"/>
  <c r="AR145" i="3"/>
  <c r="AQ145" i="3"/>
  <c r="V145" i="3"/>
  <c r="U145" i="3"/>
  <c r="AS144" i="3"/>
  <c r="AR144" i="3"/>
  <c r="AQ144" i="3"/>
  <c r="V144" i="3"/>
  <c r="U144" i="3"/>
  <c r="AS143" i="3"/>
  <c r="AR143" i="3"/>
  <c r="AQ143" i="3"/>
  <c r="V143" i="3"/>
  <c r="U143" i="3"/>
  <c r="AS142" i="3"/>
  <c r="AR142" i="3"/>
  <c r="AQ142" i="3"/>
  <c r="V142" i="3"/>
  <c r="U142" i="3"/>
  <c r="AS141" i="3"/>
  <c r="AR141" i="3"/>
  <c r="AQ141" i="3"/>
  <c r="V141" i="3"/>
  <c r="U141" i="3"/>
  <c r="AS140" i="3"/>
  <c r="AR140" i="3"/>
  <c r="AQ140" i="3"/>
  <c r="V140" i="3"/>
  <c r="U140" i="3"/>
  <c r="AS139" i="3"/>
  <c r="AR139" i="3"/>
  <c r="AQ139" i="3"/>
  <c r="V139" i="3"/>
  <c r="U139" i="3"/>
  <c r="AS138" i="3"/>
  <c r="AR138" i="3"/>
  <c r="AQ138" i="3"/>
  <c r="V138" i="3"/>
  <c r="U138" i="3"/>
  <c r="AS137" i="3"/>
  <c r="AR137" i="3"/>
  <c r="AQ137" i="3"/>
  <c r="V137" i="3"/>
  <c r="U137" i="3"/>
  <c r="AS136" i="3"/>
  <c r="AR136" i="3"/>
  <c r="AQ136" i="3"/>
  <c r="V136" i="3"/>
  <c r="U136" i="3"/>
  <c r="AS135" i="3"/>
  <c r="AR135" i="3"/>
  <c r="AQ135" i="3"/>
  <c r="V135" i="3"/>
  <c r="U135" i="3"/>
  <c r="AS134" i="3"/>
  <c r="AR134" i="3"/>
  <c r="AQ134" i="3"/>
  <c r="V134" i="3"/>
  <c r="U134" i="3"/>
  <c r="AS133" i="3"/>
  <c r="AR133" i="3"/>
  <c r="AQ133" i="3"/>
  <c r="V133" i="3"/>
  <c r="U133" i="3"/>
  <c r="AS132" i="3"/>
  <c r="AR132" i="3"/>
  <c r="AQ132" i="3"/>
  <c r="V132" i="3"/>
  <c r="U132" i="3"/>
  <c r="AS131" i="3"/>
  <c r="AR131" i="3"/>
  <c r="AQ131" i="3"/>
  <c r="V131" i="3"/>
  <c r="U131" i="3"/>
  <c r="AS130" i="3"/>
  <c r="AR130" i="3"/>
  <c r="AQ130" i="3"/>
  <c r="V130" i="3"/>
  <c r="U130" i="3"/>
  <c r="AS129" i="3"/>
  <c r="AR129" i="3"/>
  <c r="AQ129" i="3"/>
  <c r="V129" i="3"/>
  <c r="U129" i="3"/>
  <c r="AS128" i="3"/>
  <c r="AR128" i="3"/>
  <c r="AQ128" i="3"/>
  <c r="V128" i="3"/>
  <c r="U128" i="3"/>
  <c r="AS127" i="3"/>
  <c r="AR127" i="3"/>
  <c r="AQ127" i="3"/>
  <c r="V127" i="3"/>
  <c r="U127" i="3"/>
  <c r="AS126" i="3"/>
  <c r="AR126" i="3"/>
  <c r="AQ126" i="3"/>
  <c r="V126" i="3"/>
  <c r="U126" i="3"/>
  <c r="AS125" i="3"/>
  <c r="AR125" i="3"/>
  <c r="AQ125" i="3"/>
  <c r="V125" i="3"/>
  <c r="U125" i="3"/>
  <c r="AS124" i="3"/>
  <c r="AR124" i="3"/>
  <c r="AQ124" i="3"/>
  <c r="V124" i="3"/>
  <c r="U124" i="3"/>
  <c r="AS123" i="3"/>
  <c r="AR123" i="3"/>
  <c r="AQ123" i="3"/>
  <c r="V123" i="3"/>
  <c r="U123" i="3"/>
  <c r="AS122" i="3"/>
  <c r="AR122" i="3"/>
  <c r="AQ122" i="3"/>
  <c r="V122" i="3"/>
  <c r="U122" i="3"/>
  <c r="AS121" i="3"/>
  <c r="AR121" i="3"/>
  <c r="AQ121" i="3"/>
  <c r="V121" i="3"/>
  <c r="U121" i="3"/>
  <c r="AS120" i="3"/>
  <c r="AR120" i="3"/>
  <c r="AQ120" i="3"/>
  <c r="V120" i="3"/>
  <c r="U120" i="3"/>
  <c r="AS119" i="3"/>
  <c r="AR119" i="3"/>
  <c r="AQ119" i="3"/>
  <c r="V119" i="3"/>
  <c r="U119" i="3"/>
  <c r="AS118" i="3"/>
  <c r="AR118" i="3"/>
  <c r="AQ118" i="3"/>
  <c r="V118" i="3"/>
  <c r="U118" i="3"/>
  <c r="AS117" i="3"/>
  <c r="AR117" i="3"/>
  <c r="AQ117" i="3"/>
  <c r="V117" i="3"/>
  <c r="U117" i="3"/>
  <c r="AS116" i="3"/>
  <c r="AR116" i="3"/>
  <c r="AQ116" i="3"/>
  <c r="V116" i="3"/>
  <c r="U116" i="3"/>
  <c r="AS115" i="3"/>
  <c r="AR115" i="3"/>
  <c r="AQ115" i="3"/>
  <c r="V115" i="3"/>
  <c r="U115" i="3"/>
  <c r="AS114" i="3"/>
  <c r="AR114" i="3"/>
  <c r="AQ114" i="3"/>
  <c r="V114" i="3"/>
  <c r="U114" i="3"/>
  <c r="AS113" i="3"/>
  <c r="AR113" i="3"/>
  <c r="AQ113" i="3"/>
  <c r="V113" i="3"/>
  <c r="U113" i="3"/>
  <c r="AS112" i="3"/>
  <c r="AR112" i="3"/>
  <c r="AQ112" i="3"/>
  <c r="V112" i="3"/>
  <c r="U112" i="3"/>
  <c r="AS111" i="3"/>
  <c r="AR111" i="3"/>
  <c r="AQ111" i="3"/>
  <c r="V111" i="3"/>
  <c r="U111" i="3"/>
  <c r="AS110" i="3"/>
  <c r="AR110" i="3"/>
  <c r="AQ110" i="3"/>
  <c r="V110" i="3"/>
  <c r="U110" i="3"/>
  <c r="AS109" i="3"/>
  <c r="AR109" i="3"/>
  <c r="AQ109" i="3"/>
  <c r="V109" i="3"/>
  <c r="U109" i="3"/>
  <c r="AS108" i="3"/>
  <c r="AR108" i="3"/>
  <c r="AQ108" i="3"/>
  <c r="V108" i="3"/>
  <c r="U108" i="3"/>
  <c r="AS107" i="3"/>
  <c r="AR107" i="3"/>
  <c r="AQ107" i="3"/>
  <c r="V107" i="3"/>
  <c r="U107" i="3"/>
  <c r="AS106" i="3"/>
  <c r="AR106" i="3"/>
  <c r="AQ106" i="3"/>
  <c r="V106" i="3"/>
  <c r="U106" i="3"/>
  <c r="AS105" i="3"/>
  <c r="AR105" i="3"/>
  <c r="AQ105" i="3"/>
  <c r="V105" i="3"/>
  <c r="U105" i="3"/>
  <c r="AS104" i="3"/>
  <c r="AR104" i="3"/>
  <c r="AQ104" i="3"/>
  <c r="V104" i="3"/>
  <c r="U104" i="3"/>
  <c r="AS103" i="3"/>
  <c r="AR103" i="3"/>
  <c r="AQ103" i="3"/>
  <c r="V103" i="3"/>
  <c r="U103" i="3"/>
  <c r="AS102" i="3"/>
  <c r="AR102" i="3"/>
  <c r="AQ102" i="3"/>
  <c r="V102" i="3"/>
  <c r="U102" i="3"/>
  <c r="AS101" i="3"/>
  <c r="AR101" i="3"/>
  <c r="AQ101" i="3"/>
  <c r="V101" i="3"/>
  <c r="U101" i="3"/>
  <c r="AS100" i="3"/>
  <c r="AR100" i="3"/>
  <c r="AQ100" i="3"/>
  <c r="V100" i="3"/>
  <c r="U100" i="3"/>
  <c r="AS99" i="3"/>
  <c r="AR99" i="3"/>
  <c r="AQ99" i="3"/>
  <c r="V99" i="3"/>
  <c r="U99" i="3"/>
  <c r="AS98" i="3"/>
  <c r="AR98" i="3"/>
  <c r="AQ98" i="3"/>
  <c r="V98" i="3"/>
  <c r="U98" i="3"/>
  <c r="AS97" i="3"/>
  <c r="AR97" i="3"/>
  <c r="AQ97" i="3"/>
  <c r="V97" i="3"/>
  <c r="U97" i="3"/>
  <c r="AS96" i="3"/>
  <c r="AR96" i="3"/>
  <c r="AQ96" i="3"/>
  <c r="V96" i="3"/>
  <c r="U96" i="3"/>
  <c r="AS95" i="3"/>
  <c r="AR95" i="3"/>
  <c r="AQ95" i="3"/>
  <c r="V95" i="3"/>
  <c r="U95" i="3"/>
  <c r="AS94" i="3"/>
  <c r="AR94" i="3"/>
  <c r="AQ94" i="3"/>
  <c r="V94" i="3"/>
  <c r="U94" i="3"/>
  <c r="AS93" i="3"/>
  <c r="AR93" i="3"/>
  <c r="AQ93" i="3"/>
  <c r="V93" i="3"/>
  <c r="U93" i="3"/>
  <c r="AS92" i="3"/>
  <c r="AR92" i="3"/>
  <c r="AQ92" i="3"/>
  <c r="V92" i="3"/>
  <c r="U92" i="3"/>
  <c r="AS91" i="3"/>
  <c r="AR91" i="3"/>
  <c r="AQ91" i="3"/>
  <c r="V91" i="3"/>
  <c r="U91" i="3"/>
  <c r="AS90" i="3"/>
  <c r="AR90" i="3"/>
  <c r="AQ90" i="3"/>
  <c r="V90" i="3"/>
  <c r="U90" i="3"/>
  <c r="AS89" i="3"/>
  <c r="AR89" i="3"/>
  <c r="AQ89" i="3"/>
  <c r="V89" i="3"/>
  <c r="U89" i="3"/>
  <c r="AS88" i="3"/>
  <c r="AR88" i="3"/>
  <c r="AQ88" i="3"/>
  <c r="V88" i="3"/>
  <c r="U88" i="3"/>
  <c r="AS87" i="3"/>
  <c r="AR87" i="3"/>
  <c r="AQ87" i="3"/>
  <c r="V87" i="3"/>
  <c r="U87" i="3"/>
  <c r="AS86" i="3"/>
  <c r="AR86" i="3"/>
  <c r="AQ86" i="3"/>
  <c r="V86" i="3"/>
  <c r="U86" i="3"/>
  <c r="AS85" i="3"/>
  <c r="AR85" i="3"/>
  <c r="AQ85" i="3"/>
  <c r="V85" i="3"/>
  <c r="U85" i="3"/>
  <c r="AS84" i="3"/>
  <c r="AR84" i="3"/>
  <c r="AQ84" i="3"/>
  <c r="V84" i="3"/>
  <c r="U84" i="3"/>
  <c r="AS83" i="3"/>
  <c r="AR83" i="3"/>
  <c r="AQ83" i="3"/>
  <c r="V83" i="3"/>
  <c r="U83" i="3"/>
  <c r="AS82" i="3"/>
  <c r="AR82" i="3"/>
  <c r="AQ82" i="3"/>
  <c r="V82" i="3"/>
  <c r="U82" i="3"/>
  <c r="AS81" i="3"/>
  <c r="AR81" i="3"/>
  <c r="AQ81" i="3"/>
  <c r="V81" i="3"/>
  <c r="U81" i="3"/>
  <c r="AS80" i="3"/>
  <c r="AR80" i="3"/>
  <c r="AQ80" i="3"/>
  <c r="V80" i="3"/>
  <c r="U80" i="3"/>
  <c r="AS79" i="3"/>
  <c r="AR79" i="3"/>
  <c r="AQ79" i="3"/>
  <c r="V79" i="3"/>
  <c r="U79" i="3"/>
  <c r="AS78" i="3"/>
  <c r="AR78" i="3"/>
  <c r="AQ78" i="3"/>
  <c r="V78" i="3"/>
  <c r="U78" i="3"/>
  <c r="AS77" i="3"/>
  <c r="AR77" i="3"/>
  <c r="AQ77" i="3"/>
  <c r="V77" i="3"/>
  <c r="U77" i="3"/>
  <c r="AS76" i="3"/>
  <c r="AR76" i="3"/>
  <c r="AQ76" i="3"/>
  <c r="V76" i="3"/>
  <c r="U76" i="3"/>
  <c r="AS75" i="3"/>
  <c r="AR75" i="3"/>
  <c r="AQ75" i="3"/>
  <c r="V75" i="3"/>
  <c r="U75" i="3"/>
  <c r="AS74" i="3"/>
  <c r="AR74" i="3"/>
  <c r="AQ74" i="3"/>
  <c r="V74" i="3"/>
  <c r="U74" i="3"/>
  <c r="AS73" i="3"/>
  <c r="AR73" i="3"/>
  <c r="AQ73" i="3"/>
  <c r="V73" i="3"/>
  <c r="U73" i="3"/>
  <c r="AS72" i="3"/>
  <c r="AR72" i="3"/>
  <c r="AQ72" i="3"/>
  <c r="V72" i="3"/>
  <c r="U72" i="3"/>
  <c r="AS71" i="3"/>
  <c r="AR71" i="3"/>
  <c r="AQ71" i="3"/>
  <c r="V71" i="3"/>
  <c r="U71" i="3"/>
  <c r="AS70" i="3"/>
  <c r="AR70" i="3"/>
  <c r="AQ70" i="3"/>
  <c r="V70" i="3"/>
  <c r="U70" i="3"/>
  <c r="AS69" i="3"/>
  <c r="AR69" i="3"/>
  <c r="AQ69" i="3"/>
  <c r="V69" i="3"/>
  <c r="U69" i="3"/>
  <c r="AS68" i="3"/>
  <c r="AR68" i="3"/>
  <c r="AQ68" i="3"/>
  <c r="V68" i="3"/>
  <c r="U68" i="3"/>
  <c r="AS67" i="3"/>
  <c r="AR67" i="3"/>
  <c r="AQ67" i="3"/>
  <c r="V67" i="3"/>
  <c r="U67" i="3"/>
  <c r="AS66" i="3"/>
  <c r="AR66" i="3"/>
  <c r="AQ66" i="3"/>
  <c r="V66" i="3"/>
  <c r="U66" i="3"/>
  <c r="AS65" i="3"/>
  <c r="AR65" i="3"/>
  <c r="AQ65" i="3"/>
  <c r="V65" i="3"/>
  <c r="U65" i="3"/>
  <c r="AS64" i="3"/>
  <c r="AR64" i="3"/>
  <c r="AQ64" i="3"/>
  <c r="V64" i="3"/>
  <c r="U64" i="3"/>
  <c r="AS63" i="3"/>
  <c r="AR63" i="3"/>
  <c r="AQ63" i="3"/>
  <c r="V63" i="3"/>
  <c r="U63" i="3"/>
  <c r="AS62" i="3"/>
  <c r="AR62" i="3"/>
  <c r="AQ62" i="3"/>
  <c r="V62" i="3"/>
  <c r="U62" i="3"/>
  <c r="AS61" i="3"/>
  <c r="AR61" i="3"/>
  <c r="AQ61" i="3"/>
  <c r="V61" i="3"/>
  <c r="U61" i="3"/>
  <c r="AS60" i="3"/>
  <c r="AR60" i="3"/>
  <c r="AQ60" i="3"/>
  <c r="V60" i="3"/>
  <c r="U60" i="3"/>
  <c r="AS59" i="3"/>
  <c r="AR59" i="3"/>
  <c r="AQ59" i="3"/>
  <c r="V59" i="3"/>
  <c r="U59" i="3"/>
  <c r="AS58" i="3"/>
  <c r="AR58" i="3"/>
  <c r="AQ58" i="3"/>
  <c r="V58" i="3"/>
  <c r="U58" i="3"/>
  <c r="AS57" i="3"/>
  <c r="AR57" i="3"/>
  <c r="AQ57" i="3"/>
  <c r="V57" i="3"/>
  <c r="U57" i="3"/>
  <c r="AS56" i="3"/>
  <c r="AR56" i="3"/>
  <c r="AQ56" i="3"/>
  <c r="V56" i="3"/>
  <c r="U56" i="3"/>
  <c r="AS55" i="3"/>
  <c r="AR55" i="3"/>
  <c r="AQ55" i="3"/>
  <c r="V55" i="3"/>
  <c r="U55" i="3"/>
  <c r="AS54" i="3"/>
  <c r="AR54" i="3"/>
  <c r="AQ54" i="3"/>
  <c r="V54" i="3"/>
  <c r="U54" i="3"/>
  <c r="AS53" i="3"/>
  <c r="AR53" i="3"/>
  <c r="AQ53" i="3"/>
  <c r="V53" i="3"/>
  <c r="U53" i="3"/>
  <c r="AS52" i="3"/>
  <c r="AR52" i="3"/>
  <c r="AQ52" i="3"/>
  <c r="V52" i="3"/>
  <c r="U52" i="3"/>
  <c r="AS51" i="3"/>
  <c r="AR51" i="3"/>
  <c r="AQ51" i="3"/>
  <c r="V51" i="3"/>
  <c r="U51" i="3"/>
  <c r="AS50" i="3"/>
  <c r="AR50" i="3"/>
  <c r="AQ50" i="3"/>
  <c r="V50" i="3"/>
  <c r="U50" i="3"/>
  <c r="AS49" i="3"/>
  <c r="AR49" i="3"/>
  <c r="AQ49" i="3"/>
  <c r="V49" i="3"/>
  <c r="U49" i="3"/>
  <c r="AS48" i="3"/>
  <c r="AR48" i="3"/>
  <c r="AQ48" i="3"/>
  <c r="V48" i="3"/>
  <c r="U48" i="3"/>
  <c r="AS47" i="3"/>
  <c r="AR47" i="3"/>
  <c r="AQ47" i="3"/>
  <c r="V47" i="3"/>
  <c r="U47" i="3"/>
  <c r="AS46" i="3"/>
  <c r="AR46" i="3"/>
  <c r="AQ46" i="3"/>
  <c r="V46" i="3"/>
  <c r="U46" i="3"/>
  <c r="AS45" i="3"/>
  <c r="AR45" i="3"/>
  <c r="AQ45" i="3"/>
  <c r="V45" i="3"/>
  <c r="U45" i="3"/>
  <c r="AS44" i="3"/>
  <c r="AR44" i="3"/>
  <c r="AQ44" i="3"/>
  <c r="V44" i="3"/>
  <c r="U44" i="3"/>
  <c r="AS43" i="3"/>
  <c r="AR43" i="3"/>
  <c r="AQ43" i="3"/>
  <c r="V43" i="3"/>
  <c r="U43" i="3"/>
  <c r="AS42" i="3"/>
  <c r="AR42" i="3"/>
  <c r="AQ42" i="3"/>
  <c r="V42" i="3"/>
  <c r="U42" i="3"/>
  <c r="AS41" i="3"/>
  <c r="AR41" i="3"/>
  <c r="AQ41" i="3"/>
  <c r="V41" i="3"/>
  <c r="U41" i="3"/>
  <c r="AS40" i="3"/>
  <c r="AR40" i="3"/>
  <c r="AQ40" i="3"/>
  <c r="V40" i="3"/>
  <c r="U40" i="3"/>
  <c r="AS39" i="3"/>
  <c r="AR39" i="3"/>
  <c r="AQ39" i="3"/>
  <c r="V39" i="3"/>
  <c r="U39" i="3"/>
  <c r="AS38" i="3"/>
  <c r="AR38" i="3"/>
  <c r="AQ38" i="3"/>
  <c r="V38" i="3"/>
  <c r="U38" i="3"/>
  <c r="AS37" i="3"/>
  <c r="AR37" i="3"/>
  <c r="AQ37" i="3"/>
  <c r="V37" i="3"/>
  <c r="U37" i="3"/>
  <c r="AS36" i="3"/>
  <c r="AR36" i="3"/>
  <c r="AQ36" i="3"/>
  <c r="V36" i="3"/>
  <c r="U36" i="3"/>
  <c r="AS35" i="3"/>
  <c r="AR35" i="3"/>
  <c r="AQ35" i="3"/>
  <c r="V35" i="3"/>
  <c r="U35" i="3"/>
  <c r="AS34" i="3"/>
  <c r="AR34" i="3"/>
  <c r="AQ34" i="3"/>
  <c r="V34" i="3"/>
  <c r="U34" i="3"/>
  <c r="AS33" i="3"/>
  <c r="AR33" i="3"/>
  <c r="AQ33" i="3"/>
  <c r="V33" i="3"/>
  <c r="U33" i="3"/>
  <c r="AS32" i="3"/>
  <c r="AR32" i="3"/>
  <c r="AQ32" i="3"/>
  <c r="V32" i="3"/>
  <c r="U32" i="3"/>
  <c r="AS31" i="3"/>
  <c r="AR31" i="3"/>
  <c r="AQ31" i="3"/>
  <c r="V31" i="3"/>
  <c r="U31" i="3"/>
  <c r="AS30" i="3"/>
  <c r="AR30" i="3"/>
  <c r="AQ30" i="3"/>
  <c r="V30" i="3"/>
  <c r="U30" i="3"/>
  <c r="AS29" i="3"/>
  <c r="AR29" i="3"/>
  <c r="AQ29" i="3"/>
  <c r="V29" i="3"/>
  <c r="U29" i="3"/>
  <c r="AS28" i="3"/>
  <c r="AR28" i="3"/>
  <c r="AQ28" i="3"/>
  <c r="V28" i="3"/>
  <c r="U28" i="3"/>
  <c r="AS27" i="3"/>
  <c r="AR27" i="3"/>
  <c r="AQ27" i="3"/>
  <c r="V27" i="3"/>
  <c r="U27" i="3"/>
  <c r="AS26" i="3"/>
  <c r="AR26" i="3"/>
  <c r="AQ26" i="3"/>
  <c r="V26" i="3"/>
  <c r="U26" i="3"/>
  <c r="AS25" i="3"/>
  <c r="AR25" i="3"/>
  <c r="AQ25" i="3"/>
  <c r="V25" i="3"/>
  <c r="U25" i="3"/>
  <c r="AS24" i="3"/>
  <c r="AR24" i="3"/>
  <c r="AQ24" i="3"/>
  <c r="V24" i="3"/>
  <c r="U24" i="3"/>
  <c r="AS23" i="3"/>
  <c r="AR23" i="3"/>
  <c r="AQ23" i="3"/>
  <c r="V23" i="3"/>
  <c r="U23" i="3"/>
  <c r="AS22" i="3"/>
  <c r="AR22" i="3"/>
  <c r="AQ22" i="3"/>
  <c r="V22" i="3"/>
  <c r="U22" i="3"/>
  <c r="AS21" i="3"/>
  <c r="AR21" i="3"/>
  <c r="AQ21" i="3"/>
  <c r="V21" i="3"/>
  <c r="U21" i="3"/>
  <c r="AS20" i="3"/>
  <c r="AR20" i="3"/>
  <c r="AQ20" i="3"/>
  <c r="V20" i="3"/>
  <c r="U20" i="3"/>
  <c r="AS19" i="3"/>
  <c r="AR19" i="3"/>
  <c r="AQ19" i="3"/>
  <c r="V19" i="3"/>
  <c r="U19" i="3"/>
  <c r="AS18" i="3"/>
  <c r="AR18" i="3"/>
  <c r="AQ18" i="3"/>
  <c r="AH18" i="3"/>
  <c r="AG18" i="3"/>
  <c r="AF18" i="3"/>
  <c r="V18" i="3"/>
  <c r="U18" i="3"/>
  <c r="AS17" i="3"/>
  <c r="AR17" i="3"/>
  <c r="AQ17" i="3"/>
  <c r="AG17" i="3"/>
  <c r="AF17" i="3"/>
  <c r="V17" i="3"/>
  <c r="U17" i="3"/>
  <c r="AS16" i="3"/>
  <c r="AR16" i="3"/>
  <c r="AQ16" i="3"/>
  <c r="AG16" i="3"/>
  <c r="AF16" i="3"/>
  <c r="V16" i="3"/>
  <c r="U16" i="3"/>
  <c r="AS15" i="3"/>
  <c r="AR15" i="3"/>
  <c r="AQ15" i="3"/>
  <c r="AH15" i="3"/>
  <c r="AG15" i="3"/>
  <c r="AF15" i="3"/>
  <c r="V15" i="3"/>
  <c r="U15" i="3"/>
  <c r="AS14" i="3"/>
  <c r="AR14" i="3"/>
  <c r="AQ14" i="3"/>
  <c r="AH14" i="3"/>
  <c r="AG14" i="3"/>
  <c r="V14" i="3"/>
  <c r="U14" i="3"/>
  <c r="AS13" i="3"/>
  <c r="AR13" i="3"/>
  <c r="AQ13" i="3"/>
  <c r="AH13" i="3"/>
  <c r="AG13" i="3"/>
  <c r="AF13" i="3"/>
  <c r="V13" i="3"/>
  <c r="U13" i="3"/>
  <c r="AS12" i="3"/>
  <c r="AR12" i="3"/>
  <c r="AQ12" i="3"/>
  <c r="AH12" i="3"/>
  <c r="AG12" i="3"/>
  <c r="AF12" i="3"/>
  <c r="V12" i="3"/>
  <c r="U12" i="3"/>
  <c r="AS11" i="3"/>
  <c r="AR11" i="3"/>
  <c r="AQ11" i="3"/>
  <c r="AH11" i="3"/>
  <c r="AG11" i="3"/>
  <c r="AF11" i="3"/>
  <c r="V11" i="3"/>
  <c r="U11" i="3"/>
  <c r="AS10" i="3"/>
  <c r="AR10" i="3"/>
  <c r="AQ10" i="3"/>
  <c r="AH10" i="3"/>
  <c r="AG10" i="3"/>
  <c r="AF10" i="3"/>
  <c r="V10" i="3"/>
  <c r="U10" i="3"/>
  <c r="AS9" i="3"/>
  <c r="AR9" i="3"/>
  <c r="AQ9" i="3"/>
  <c r="AH9" i="3"/>
  <c r="AG9" i="3"/>
  <c r="AF9" i="3"/>
  <c r="V9" i="3"/>
  <c r="U9" i="3"/>
  <c r="AS8" i="3"/>
  <c r="AR8" i="3"/>
  <c r="AQ8" i="3"/>
  <c r="AH8" i="3"/>
  <c r="AG8" i="3"/>
  <c r="AF8" i="3"/>
  <c r="V8" i="3"/>
  <c r="U8" i="3"/>
  <c r="AS7" i="3"/>
  <c r="AR7" i="3"/>
  <c r="AQ7" i="3"/>
  <c r="AH7" i="3"/>
  <c r="AG7" i="3"/>
  <c r="AF7" i="3"/>
  <c r="V7" i="3"/>
  <c r="U7" i="3"/>
  <c r="AS6" i="3"/>
  <c r="AR6" i="3"/>
  <c r="AQ6" i="3"/>
  <c r="AH6" i="3"/>
  <c r="AG6" i="3"/>
  <c r="AF6" i="3"/>
  <c r="V6" i="3"/>
  <c r="U6" i="3"/>
  <c r="AS5" i="3"/>
  <c r="AR5" i="3"/>
  <c r="AQ5" i="3"/>
  <c r="AH5" i="3"/>
  <c r="AG5" i="3"/>
  <c r="AF5" i="3"/>
  <c r="V5" i="3"/>
  <c r="U5" i="3"/>
  <c r="AS4" i="3"/>
  <c r="AR4" i="3"/>
  <c r="AQ4" i="3"/>
  <c r="AH4" i="3"/>
  <c r="AG4" i="3"/>
  <c r="AF4" i="3"/>
  <c r="V4" i="3"/>
  <c r="U4" i="3"/>
  <c r="AS3" i="3"/>
  <c r="AS215" i="3" s="1"/>
  <c r="AR3" i="3"/>
  <c r="AR215" i="3" s="1"/>
  <c r="AQ3" i="3"/>
  <c r="AQ215" i="3" s="1"/>
  <c r="AH3" i="3"/>
  <c r="AG3" i="3"/>
  <c r="AF3" i="3"/>
  <c r="V3" i="3"/>
  <c r="U3" i="3"/>
  <c r="AH2" i="3"/>
  <c r="AH19" i="3" s="1"/>
  <c r="AG2" i="3"/>
  <c r="AG19" i="3" s="1"/>
  <c r="AF2" i="3"/>
  <c r="V2" i="3"/>
  <c r="U2" i="3"/>
  <c r="D12" i="2"/>
  <c r="C12" i="2"/>
  <c r="B12" i="2"/>
  <c r="D5" i="2"/>
  <c r="C5" i="2"/>
  <c r="C7" i="2" s="1"/>
  <c r="B5" i="2"/>
  <c r="B6" i="2" s="1"/>
  <c r="AF1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tc={0E7B2AA0-5C06-4526-9CD0-B35356BCC51F}</author>
    <author>Fartukova, Elena M SPD-TM3</author>
  </authors>
  <commentList>
    <comment ref="E6" authorId="0" shapeId="0" xr:uid="{0E7B2AA0-5C06-4526-9CD0-B35356BCC51F}">
      <text>
        <r>
          <rPr>
            <sz val="11"/>
            <color theme="1"/>
            <rFont val="Calibri"/>
            <family val="2"/>
            <charset val="204"/>
            <scheme val="minor"/>
          </rPr>
          <t>[Threaded comment]
Your version of Excel allows you to read this threaded comment; however, any edits to it will get removed if the file is opened in a newer version of Excel. Learn more: https://go.microsoft.com/fwlink/?linkid=870924
Comment:
    среднее за три года</t>
        </r>
      </text>
    </comment>
    <comment ref="D8" authorId="1" shapeId="0" xr:uid="{FA96D56D-7702-4929-A5FF-F69DE2E9C313}">
      <text>
        <r>
          <rPr>
            <b/>
            <sz val="9"/>
            <color indexed="81"/>
            <rFont val="Tahoma"/>
            <family val="2"/>
            <charset val="204"/>
          </rPr>
          <t>Fartukova, Elena M SPD-TM3:</t>
        </r>
        <r>
          <rPr>
            <sz val="9"/>
            <color indexed="81"/>
            <rFont val="Tahoma"/>
            <family val="2"/>
            <charset val="204"/>
          </rPr>
          <t xml:space="preserve">
Jan-Sep 2019</t>
        </r>
      </text>
    </comment>
  </commentList>
</comments>
</file>

<file path=xl/sharedStrings.xml><?xml version="1.0" encoding="utf-8"?>
<sst xmlns="http://schemas.openxmlformats.org/spreadsheetml/2006/main" count="10871" uniqueCount="2705">
  <si>
    <t xml:space="preserve">[‎28-‎Oct-‎19 13:27]  Letyuk, Dmitry A SPD-TM3:  </t>
  </si>
  <si>
    <t>Число косячников = N = 15</t>
  </si>
  <si>
    <t>бригад</t>
  </si>
  <si>
    <t>месяцев</t>
  </si>
  <si>
    <t>все WO и COM</t>
  </si>
  <si>
    <t>Число косяков на каждого косячника = []</t>
  </si>
  <si>
    <r>
      <t xml:space="preserve">Сколько всего было «ускорений» за период T 
</t>
    </r>
    <r>
      <rPr>
        <sz val="11"/>
        <color theme="0" tint="-0.499984740745262"/>
        <rFont val="Calibri"/>
        <family val="2"/>
        <charset val="204"/>
        <scheme val="minor"/>
      </rPr>
      <t>/ 
Кол-во работ, для которых отслеживались "ускорения"</t>
    </r>
    <r>
      <rPr>
        <sz val="11"/>
        <color theme="1"/>
        <rFont val="Calibri"/>
        <family val="2"/>
        <charset val="204"/>
        <scheme val="minor"/>
      </rPr>
      <t>=</t>
    </r>
  </si>
  <si>
    <t>182
/
309</t>
  </si>
  <si>
    <t>184
/
242</t>
  </si>
  <si>
    <t>141
/
172</t>
  </si>
  <si>
    <t xml:space="preserve">ускорения / кол-во работ, для которых считали ускорения </t>
  </si>
  <si>
    <t>Кол-во "ускорений" / Кол-во работ, для которых отслеживались "ускорения", %</t>
  </si>
  <si>
    <t>Кол-во работ с "ускорением" перед косяком</t>
  </si>
  <si>
    <t>Rework всего за период Т = </t>
  </si>
  <si>
    <t>Rework на каждого косячника:</t>
  </si>
  <si>
    <t>Статистика по кол-ву косяков по кажд.бригаде</t>
  </si>
  <si>
    <t>Reworks (=если повторная работа проведена, как НПВ для КРС и не оплачена)</t>
  </si>
  <si>
    <t>Common Well Name</t>
  </si>
  <si>
    <t>Objective</t>
  </si>
  <si>
    <t>Actual Start Date</t>
  </si>
  <si>
    <t>End Date</t>
  </si>
  <si>
    <t>Total time</t>
  </si>
  <si>
    <t>Time paid</t>
  </si>
  <si>
    <t>Year</t>
  </si>
  <si>
    <t>Бригада</t>
  </si>
  <si>
    <t>Rework по причине:</t>
  </si>
  <si>
    <t>Cable change</t>
  </si>
  <si>
    <t>Повредили кабель.ЭЦН не запустился после пред.ремонта</t>
  </si>
  <si>
    <t>Tubing change</t>
  </si>
  <si>
    <t>Оставили TWCV</t>
  </si>
  <si>
    <t>Total</t>
  </si>
  <si>
    <t>Column Labels</t>
  </si>
  <si>
    <t>Event Code</t>
  </si>
  <si>
    <t>Job Category</t>
  </si>
  <si>
    <t>Start Date/Time</t>
  </si>
  <si>
    <t>End Date/Time</t>
  </si>
  <si>
    <t>Net Time (hr)</t>
  </si>
  <si>
    <t>code_desc</t>
  </si>
  <si>
    <t>Description</t>
  </si>
  <si>
    <t>Comments</t>
  </si>
  <si>
    <t>Local Vendor</t>
  </si>
  <si>
    <t>HRS</t>
  </si>
  <si>
    <t>Sum of Net Time (hr)</t>
  </si>
  <si>
    <t>Row Labels</t>
  </si>
  <si>
    <t>Grand Total</t>
  </si>
  <si>
    <t>WO</t>
  </si>
  <si>
    <t>Completions and Well Interventions Remedial Work</t>
  </si>
  <si>
    <t>CTL</t>
  </si>
  <si>
    <t xml:space="preserve">CTL </t>
  </si>
  <si>
    <t>COM</t>
  </si>
  <si>
    <t>Replace fluid tanks - arrived after cleaning and steaming</t>
  </si>
  <si>
    <t>Extra time spent for RD work platform</t>
  </si>
  <si>
    <t>Remove TWCV (-). Do not place in an adapter coil. Nipple down X-Tree; In an adapter coil internal bore 60mm. Delivery of the adapter coil. Replacement adapter coil.</t>
  </si>
  <si>
    <t>Found mistake in tubing tally, POOH ESP +jet pump, RD jet pump, RIH ESP at planned depth, RU jet pump, RIH ESP +jet pump</t>
  </si>
  <si>
    <t>Installing and functional test of BOP (9"x 5000) (Non-productive time)</t>
  </si>
  <si>
    <t>Packer depth correlation. Unplanned. Crew made a mistake in pipe tally, decided to correlate with WL.</t>
  </si>
  <si>
    <t>POOH and RIH ESP for 980 m due to violation of the work plan (not installation of protectors)</t>
  </si>
  <si>
    <t xml:space="preserve">Pick up TH - got damaged X-tree cross. Performed inspection of damaged X-tree cross, decided to change out the damaged X-tree cross. Change well X-tree AFK1 80x21.06 #36.on AFK1 80x21.06 #71. </t>
  </si>
  <si>
    <t>Re-run TCP due to broken surge disc while running-in</t>
  </si>
  <si>
    <t>CTL - agreed w/ C&amp;WI engineers (the crew which was running misfollowed procedure - then the crew change happened - therefore NPT is for the 1st run)</t>
  </si>
  <si>
    <t>S/G run (could not run deeper Scraper @3228 m, MS @3241 m), Reamer run (hard tag @3240 m), RIH MS, injectivity test. WL drift run, stopped @3233 m, cancelled WL logging, RIH MS @3234 m (hard tag), POOH MS. LIB run. WL survey. NPT confirmed by Zimov.</t>
  </si>
  <si>
    <t>Set Up tubing hanger. Lifting weigh 24,5t weigh running-in 15,4t.</t>
  </si>
  <si>
    <t>CTL (works were stretched by Contractor intentionally)</t>
  </si>
  <si>
    <t>Stop of work. Elimination remarks of supervisor</t>
  </si>
  <si>
    <t>Pressure tests annuls-A and lower cable enters flange P=90bar, no leaks.</t>
  </si>
  <si>
    <t>Stop of work. Fire alarm on pad (accidentely activated by assistant driller)</t>
  </si>
  <si>
    <t>Violation of the threaded connection fishing head</t>
  </si>
  <si>
    <t>Tubing drifter d=59.6 drop in tubing. ESP 2-5/45-645 POOH with tbg 2 7/8" from the 403m to 51m. Drifter found on circulation valve. Circulation valve pin is partially damaged. Circulation valve replacement. RIH ESP 80*2078 with tbg 2 7/8" from 51m to 403m. R-100 Mohm.</t>
  </si>
  <si>
    <t>After geophysical work it turned out that did not properly prepared  the string  tubing for geophysical work . (Crew did not perform lengthening of the tubing).</t>
  </si>
  <si>
    <t xml:space="preserve">POOH MS-S-GR on tubing 88,9mm from 3272 m to 3264 m with closed BOP pipe rams, weight increased from 44 tn to 75 tn, tubing coupling parted, tubing string remained at spider. Wait on overshot OV-140x89 RU overshot and connect it to tubing string. </t>
  </si>
  <si>
    <t>Decided to POOH dual packer assembly due to slack offs @1532 m (found sheared pins of upper packer), Re-run dual packer assembly</t>
  </si>
  <si>
    <t>Pick up tubing hanger with the string ESP. Up Weight hook 43 tn, POOH with weight 43 tn. Make down tubing hanger.</t>
  </si>
  <si>
    <t>Failed to record pressure test results w/ SIAM. Decided to repeat again</t>
  </si>
  <si>
    <t>Cable jam in spider slips during ESP running in hole. Cover cable with a new armour by Borets representative.</t>
  </si>
  <si>
    <t>Mistake in a pipe tally. ND X-tree, NU&amp;PT BOP, RU working platform. Pick up TH, POOH ESP 36 m, cable splice, RIH ESP 36 m, RIH ESP to planned depth (production time). land TH, ND BOP,NU X-tree.</t>
  </si>
  <si>
    <t>Attempts to open ball valve</t>
  </si>
  <si>
    <t>RU working platform with tubing racks transposition</t>
  </si>
  <si>
    <t xml:space="preserve">Starting comission. Prescription clearing. </t>
  </si>
  <si>
    <t>Could not PT packer. No brine left.</t>
  </si>
  <si>
    <t>Stop operations by SPD supervisor (violation of ESP RIH equirements).</t>
  </si>
  <si>
    <t xml:space="preserve">Crew damaged TH, w/o decision, repair TH, alignment of mast </t>
  </si>
  <si>
    <t>CTL - as per SPV daily report (Z-rate)</t>
  </si>
  <si>
    <t>Extra-killing well due to pulling frac packer not in run-in position (confirmed by Smolkov A.)</t>
  </si>
  <si>
    <t>Fishing of milling BHA left in welll while milling out of permanent packer</t>
  </si>
  <si>
    <t>Starting comission. Prescription clearing.</t>
  </si>
  <si>
    <t xml:space="preserve">Drilling spacing pup-joint for pressure equalizing by Intra company, P in tubing after drilling 67 bar. Bleed off pressure in tubing to 0 bar. RD ball valve. RU TWCV. </t>
  </si>
  <si>
    <t xml:space="preserve">Pressure tests lower &amp; upper cable entres, flange P=100bar (Negative). Upper cable entry is leaking. Nipple down X-Tree. Revision of upper cable entry. Set Up X-Tree AFK1E-80x21HL-M6. </t>
  </si>
  <si>
    <t>Pull out of tubing hanger of the string ESP (tubing 3 1/2") with weight 14.1t, POOH with weight 14t. Lay down tubing hanger.</t>
  </si>
  <si>
    <t xml:space="preserve"> Pressure tests X-Tree P=210 at (-) Leakage at the flange connections </t>
  </si>
  <si>
    <t>Recalculated pipe tally - discovered that packer @3529 m. Space out packer</t>
  </si>
  <si>
    <t xml:space="preserve">Stop work to wrap cable armour properly </t>
  </si>
  <si>
    <t xml:space="preserve">Replacement of gasket ring. </t>
  </si>
  <si>
    <t>Unplanned latch KC-22 to packer, release KC-22 from packer</t>
  </si>
  <si>
    <t>Wait on delivery TH.</t>
  </si>
  <si>
    <t>While pulling BHA back, fall down tbg elevetor into spyder occurred. Delivery n Change tbg elevetor n spyder.</t>
  </si>
  <si>
    <t>While RU S/G string crew dropped tubing drift into the well. POOH S/G for 113 m.</t>
  </si>
  <si>
    <t>Transposition of tbg 88,9 x 7,34 "N-80" NU from reserve piperacks to basic piperacks -50jts.</t>
  </si>
  <si>
    <t>Crew damaged ESP cable while NU X-tree. POOH ESP for 11 m.</t>
  </si>
  <si>
    <t>Crew change</t>
  </si>
  <si>
    <t>CTL (the crew was changing with no reason for so long period and there was no kill string in the well while crew change - he process was not safe)</t>
  </si>
  <si>
    <t>Set Up X-Tree AFK1E-80x21HL-M6, work with upper cable entres.</t>
  </si>
  <si>
    <t>CTL (the crew had to replace TH retention pin)</t>
  </si>
  <si>
    <t>Dismantling ESP (first pump section), rising to a current lead SEM (nut missing), Assembling ESP D1200EZ. Perform the hydraulic test of the system: motor, cable sleeve, SEM at a pressure P=5 bar for 5 min (OK).</t>
  </si>
  <si>
    <t xml:space="preserve">CTL (the crew dropped slip into the well while running in frac string)  </t>
  </si>
  <si>
    <t>Reverse circulation the well with brine KCl+NaCl Y=1.14 g/cc V=35 m3. Stopping work supervisor (infringement process). Wait On Vacuum Truck</t>
  </si>
  <si>
    <t>CTL (crew violated the procedure)</t>
  </si>
  <si>
    <t>POOH ESP CN2-40-1600-1100 to retrieve a dropped tubing drift. Re-run ESP to 1124 m</t>
  </si>
  <si>
    <t>Pressure test of primary seal tubing hanger P=160bar (-). Pull out of  tubing hanger of the string ESP. Inspection tubing hanger,replacement of a sealing ring.Set Up tubing hanger. Lifting weigh 36t  weigh running-in 20t.</t>
  </si>
  <si>
    <t>Run magnet to fish part of hydraulic tong slip</t>
  </si>
  <si>
    <t>Stop work. Incomplete crew. Improper PPE (boots)</t>
  </si>
  <si>
    <t>Stopping work.Prescription clearing.</t>
  </si>
  <si>
    <t>Waiting for performing prescripts after "Commissioning (permit to work)"</t>
  </si>
  <si>
    <t>After X-tree preccure testing checked cable insulation (R=0). ND X-tree, NU&amp;PT BOP, pick up TH (cable damaged in lower cable entry), POOH ESP at 1 tubing, land TH, ND BOP, NU&amp;PT X-tree.</t>
  </si>
  <si>
    <t>CTL (upon decision of I. Zimov)</t>
  </si>
  <si>
    <t>Crew made mistake in the length of tubing therefore POOH packer string for 86 m</t>
  </si>
  <si>
    <t>RU pipe line, Pressure test (-)</t>
  </si>
  <si>
    <t>Dragging a ESP cable through a cable roller</t>
  </si>
  <si>
    <t>RIH  Scraper-5" Instead of Scraper-4.5" (incorrect size of scraper was run and could not enter the liner). Re-run Scraper</t>
  </si>
  <si>
    <t>The crew made mistake in S/G string assembly. Re-run GR string for 200 m</t>
  </si>
  <si>
    <t>PT X-tree cable ntries (-). Damaged cable insulation, ND X-tree, NU&amp;PT BOP, pick up TH, POOH ESP at 1 tubing, and TH, ND BOP, NU X-tree</t>
  </si>
  <si>
    <t>Crew got pup joint pin broke down and milling string was left in the well. Fishing (+). POOH milling BHA</t>
  </si>
  <si>
    <t>Driller ignored  S/G string slack off that led to plugging of the tbg. POOH S/G (pulling tbg wet). WL run of cumulative puncher</t>
  </si>
  <si>
    <t>Incorrect pipe tally while ESP RIH (gap for 44 m)</t>
  </si>
  <si>
    <t>Attempts to PT TH (-), pick up TH, replace seals</t>
  </si>
  <si>
    <t>The crew dropped metal guide of BOP ram in the well.</t>
  </si>
  <si>
    <t>When RIH ESP cable was jammed at cable roller. POOH ESP, cable splice, RIH ESP.</t>
  </si>
  <si>
    <t>Pressure tests annuls-A and lower cable enters flange P=75bar, no leaks.</t>
  </si>
  <si>
    <t>Attempts to replace BOP rams (89/73), but the rams were of the wrong type.</t>
  </si>
  <si>
    <t>Waiting for the delivery of cable line for cable splice ESP</t>
  </si>
  <si>
    <t>Commision findings removal</t>
  </si>
  <si>
    <t>CTL (crew damaged the TH)</t>
  </si>
  <si>
    <t>Crew dropped S/G string into the well (fish @274.54 m: 361 jnts, L=3458.36 m), elevator and spider damaged (part of elevator 176x59x69 mm dropped into the well). Fishing (+). Re-run S/G</t>
  </si>
  <si>
    <t>Crew made mistake in tally of S/G string</t>
  </si>
  <si>
    <t>Long change out pipe rams from 89mm to 73mm.</t>
  </si>
  <si>
    <t>Set the packer PRO-YAMO2-145 on depth 2351,48 m (apply weight on packer: 12 tonnes).Pressure test casing 7" ;Pressure up to 175atm (Ok) . (Repeated crimping due to lack of recording on SIAM). Unset the packer 42 tn. Self weight 40 tn.</t>
  </si>
  <si>
    <t>CTL (not working SIAM)</t>
  </si>
  <si>
    <t>ND BOP, c/o R-49 (crew did not clean the seating place), NU&amp;PT BOP (+)</t>
  </si>
  <si>
    <t>Pressure tests X-Tree P=210 bar (-). The non-return valve is not hermetically sealed</t>
  </si>
  <si>
    <t>Damage to the cable armor (at the splice) by passing over the roller. Replacement of armor . R=100 MOm.</t>
  </si>
  <si>
    <t>Pressure test upper cable entry, X-tree flanges with leaks elimination</t>
  </si>
  <si>
    <t>Blocking elevator in spider during RU WlL. replacement of elevator and spider</t>
  </si>
  <si>
    <t>Milling BHA had been left in the well, fishing operations</t>
  </si>
  <si>
    <t>Investigation of ESP slack off. POOH ESP.Nipple Down ESP.Assembling ESP.RIH ESP</t>
  </si>
  <si>
    <t>Assembling ESP 80-2040.</t>
  </si>
  <si>
    <t>CTL(R=100, found that crew installed cable protector OD113mm  for 73mm tbg that was damaged) - approved by Schennikov A. &amp; Roud I.</t>
  </si>
  <si>
    <t>Fishing MS string</t>
  </si>
  <si>
    <t>CTL (weight loss while POOH MS)</t>
  </si>
  <si>
    <t>Cable armor were damaged by crown block, repair cable armor.</t>
  </si>
  <si>
    <t>Cut jammed ESP cable and ESP cable splice, R-100Mom (After next tubing connection, was activated cable reel cutting device due to travelling block impact. ESP cable was damaged. Control mesurement of ESP cable resistance R=0 Mohm)</t>
  </si>
  <si>
    <t>Elimination of DROPs audit recommendations</t>
  </si>
  <si>
    <t>Tubing drift was dropped to the well during ESP RIH. POOH ESP MT5A-125 DP from 1461m to 1360m. Waiting for n mud can delivery. POOH ESP MT5A-125 from 1360m to 0m. Removing tubing drift d = 59,6mm (+). Check resistence ESP cable R=100 Mom. Re-run ESP @1461 m</t>
  </si>
  <si>
    <t>CTL (crew dropped tbg drift into the tbg string while running ESP)</t>
  </si>
  <si>
    <t>Elimination of startup commission prescriptions.</t>
  </si>
  <si>
    <t>RIH packer for JSP (found mistake in tally) @2856 m. Re-run packer for JSP (confirmed by Smolkov A.)</t>
  </si>
  <si>
    <t>RU cable enters - unsuccessfully, damage to the threads of cable enters. C/o TH</t>
  </si>
  <si>
    <t>Crew dropped tbg drift 48mm in the well. Re-run LSA on tbg 2 3/8"</t>
  </si>
  <si>
    <t>Wait and change on cable of ESP delivery.Cut jammed ESP cable and ESP cable splice, R-100Mom.</t>
  </si>
  <si>
    <t xml:space="preserve">Wait on  replacement BOP  2 7/8" </t>
  </si>
  <si>
    <t>Idle running of TCP as tbg grease was found above surge disc whie WL correlation  - perforation was not possible</t>
  </si>
  <si>
    <t>When fishing downhole screen noticed decreae of weight, pulled tubing out of hole - the tubing disconnected at threaded connection (in the well left tubing spear+downhole screen). Fishing tubing spear+downhole screen.</t>
  </si>
  <si>
    <t>Cable damaged in cable sheave, w/o Borets representative, cable splice</t>
  </si>
  <si>
    <t>Crew dropped hammer wrench 203x72 mm in the well. POOH PROYAMO4 packer. RIH magnet (-), RIH fishing tool + hydraulic jar on drill pipes 73 mm, fished PYADZG packer, POOH and Re-run PYADZHG packer. Re-run PYADZH packer. Re-run PROYAMO4 packer</t>
  </si>
  <si>
    <t xml:space="preserve">Crew broke wrench for cable entry and got cable damaged (R=0), re-run ESP for 1 tbg </t>
  </si>
  <si>
    <t xml:space="preserve">Crew failed to land TH correctly, PT TH (-), c/o TH seals </t>
  </si>
  <si>
    <t>Prescription elimination aftre startup commission</t>
  </si>
  <si>
    <t>ESP cable splice</t>
  </si>
  <si>
    <t>ESP cable respooling</t>
  </si>
  <si>
    <t>Audit findings elimination</t>
  </si>
  <si>
    <t>Recounts the measures of the tubing, the tubing remaining on the shelves (crew made mistake in tally)</t>
  </si>
  <si>
    <t xml:space="preserve">Set dual packer assembly - crew made mistakes in tbg tally therefore space out the assembly </t>
  </si>
  <si>
    <t>Stop the work supervisor. There are no pressure lines in the crew.</t>
  </si>
  <si>
    <t>Stop work - audit findings elimination</t>
  </si>
  <si>
    <t>Stop work (not the full staff)</t>
  </si>
  <si>
    <t>Crew dropped PLS packer+tubing to well. RIH overshot, fishing, POOH overshot with fish.</t>
  </si>
  <si>
    <t>Set Up X-Tree AFK-80x21.06 - extra time spent by the crew</t>
  </si>
  <si>
    <t>Elimination of audit recommendations</t>
  </si>
  <si>
    <t>Extra time for. Slip&amp;Cut drill line</t>
  </si>
  <si>
    <t>Stop of work, elimination of supervisor's comments</t>
  </si>
  <si>
    <t>Pressure test of primary seal tubing hanger P=210bar (-). Improper RU and landing of TH by the crew members. C/o rubber seals, centering of mast, repeat landing TH</t>
  </si>
  <si>
    <t>ESP string slack off @2225m. Reciprocating and  POOH ESP MI2A-50-2115 from 2225 m to 0 m. Re-run ESP MI2A-50-2115 to planned depth</t>
  </si>
  <si>
    <t>Pressure tests X-Tree flange P=210at (-). Improper NU of X-tree by crew members. C/o upper TH seals, NU X-tree</t>
  </si>
  <si>
    <t>Failed PT of TH. C/o TH seals. Repeat PT (+)</t>
  </si>
  <si>
    <t>Found out that check valve was installed at wrong depth, POOH ESP, RD check valve, RIH ESP, RU check valve</t>
  </si>
  <si>
    <t xml:space="preserve">Mistake in pipe tally, attempts to set and PT frac packer (-), checked pipe tally, POOH frac packer at planned depth. </t>
  </si>
  <si>
    <t>NU BOP adapter spool. RD and repeat RU work platform due to misalignment</t>
  </si>
  <si>
    <t>Prescription clearing after srat up commission.</t>
  </si>
  <si>
    <t>CTL (Agreed by Smolkov A. and Nalobin A.)</t>
  </si>
  <si>
    <t>Wait on cable splice (mechanical damage by the crew)</t>
  </si>
  <si>
    <t>Crew got fallen parts of the die in the well. RIH magnet for fishing, POOH magnet (+).</t>
  </si>
  <si>
    <t xml:space="preserve">Crew made mistake in tally and run extra 62 m. Atempt to POOH frac string ro set packer at planned depth. </t>
  </si>
  <si>
    <t>ESP cable was damaged by crew while NU X-tree (Rc=0). POOH ESP @@2977.20 m (+)</t>
  </si>
  <si>
    <t>Elimination remarks Start up commission</t>
  </si>
  <si>
    <t xml:space="preserve">NU&amp;PT X-tree (Rc=0). The crew damaged cable in the lower cable entry. POOH ESP for 8.2 m. </t>
  </si>
  <si>
    <t>Set Up X-Tree OVS-80x35, work with upper cable entries (complicated NU X-tree 80x35 - ND, NU adapter spool) - no alignment</t>
  </si>
  <si>
    <t>RD/RU working platform - one stand of working platform lean on cable rack</t>
  </si>
  <si>
    <t>The crew ddn't check the cable in advance and therefore they have to POOH ESP for 40 m for deep cable splce. Then RIH ESP for 40 m to TD</t>
  </si>
  <si>
    <t xml:space="preserve">Transposition 3 1/2" NU 10.2 lb/ft N80 tubing 150 joints (there are no wooden pads under the tubing) </t>
  </si>
  <si>
    <t>Attempts to POOH GUK-112 after setting cement plug (-). WL cut tubing. Repeat setting of cmt plug</t>
  </si>
  <si>
    <t>Sum( Hours (hr))</t>
  </si>
  <si>
    <t>Well integrity/Tubing change/Concentric</t>
  </si>
  <si>
    <t>ESP change</t>
  </si>
  <si>
    <t>ESP change/Cyclic</t>
  </si>
  <si>
    <t>ESP change/Live Pull</t>
  </si>
  <si>
    <t>WMA</t>
  </si>
  <si>
    <t>Well integrity</t>
  </si>
  <si>
    <t>Conversion to IW</t>
  </si>
  <si>
    <t>WIN</t>
  </si>
  <si>
    <t>Pressure Test</t>
  </si>
  <si>
    <t>Abandonment</t>
  </si>
  <si>
    <t>ESP change/Live Pull/Cyclic</t>
  </si>
  <si>
    <t>Maintenance - Xmas Tree/Wellhead</t>
  </si>
  <si>
    <t>Well integrity/Tubing change</t>
  </si>
  <si>
    <t>Jet Pump change</t>
  </si>
  <si>
    <t>Conversion to Concentric Inj/Live Pull</t>
  </si>
  <si>
    <t>Cable change/Live Pull</t>
  </si>
  <si>
    <t>ESP change/w-Frac job/Live Pull</t>
  </si>
  <si>
    <t>Conversion to IW/w-Frac job/Live Pull</t>
  </si>
  <si>
    <t>Abandonment/Live Pull</t>
  </si>
  <si>
    <t>Well integrity/w-Frac job</t>
  </si>
  <si>
    <t>ESP change/w-Frac job</t>
  </si>
  <si>
    <t>Complete to PO</t>
  </si>
  <si>
    <t>Conservation</t>
  </si>
  <si>
    <t>Complete to PO/w-MSFrac job</t>
  </si>
  <si>
    <t>Conversion to DW</t>
  </si>
  <si>
    <t>ESP change/w-Frac job/Cyclic</t>
  </si>
  <si>
    <t>Reconservation/Cyclic</t>
  </si>
  <si>
    <t>Bleed-off</t>
  </si>
  <si>
    <t xml:space="preserve">Complete to PO </t>
  </si>
  <si>
    <t>ESP change/w-Frac job/Live Pull/Cyclic</t>
  </si>
  <si>
    <t>Conversion to WP</t>
  </si>
  <si>
    <t>Well Intervention - Mechanical</t>
  </si>
  <si>
    <t>Conversion to Concentric Inj</t>
  </si>
  <si>
    <t>Conversion to OB</t>
  </si>
  <si>
    <t>Conservation/Live Pull</t>
  </si>
  <si>
    <t>Well integrity on DW</t>
  </si>
  <si>
    <t>Reconservation</t>
  </si>
  <si>
    <t>Cleanup</t>
  </si>
  <si>
    <t>Cable change/Cyclic</t>
  </si>
  <si>
    <t>ESP change/Cyclic/Live Pull</t>
  </si>
  <si>
    <t>Prepare for Workover</t>
  </si>
  <si>
    <t>Smart ESP change/Live Pull</t>
  </si>
  <si>
    <t>Well integrity on DW/w-Frac job</t>
  </si>
  <si>
    <t>Well integrity on DW/Casing</t>
  </si>
  <si>
    <t>Conversion to DW/Casing</t>
  </si>
  <si>
    <t>Conversion to IW/Live Pull</t>
  </si>
  <si>
    <t>Testing</t>
  </si>
  <si>
    <t>Maintenance - Completion/Pressure Test</t>
  </si>
  <si>
    <t>ESP change/w-MSFrac job</t>
  </si>
  <si>
    <t>вероятность косяка, %</t>
  </si>
  <si>
    <t>value</t>
  </si>
  <si>
    <t>counts</t>
  </si>
  <si>
    <t>prob, %</t>
  </si>
  <si>
    <t>можно в расчет не брать</t>
  </si>
  <si>
    <t>работ в месяц</t>
  </si>
  <si>
    <t>среднее</t>
  </si>
  <si>
    <t>2019 pred</t>
  </si>
  <si>
    <t>prob,%</t>
  </si>
  <si>
    <t>Warm the well head and equipment (late request from FUps crew)</t>
  </si>
  <si>
    <t>Elimination of engineer's remarks FUps engener.</t>
  </si>
  <si>
    <t>Ellimination of Audit findings by FUps engineer.</t>
  </si>
  <si>
    <t>Stop work. Elimination of requirements of the FUps engineer.</t>
  </si>
  <si>
    <t xml:space="preserve">Catwalk not coaxial with working platform. Reinstallation catwalk. R/D FUps unit APR-80. Displacement FUps. R/U FUps unit APR-80. </t>
  </si>
  <si>
    <t>Elimination of requirements of the FUps engineer.</t>
  </si>
  <si>
    <t>FUps operations stopped by SPD Supervisor till corrective actions will apply.</t>
  </si>
  <si>
    <t>Elimination of requirements of the FUps engineer. (auxiliary equipment moving)</t>
  </si>
  <si>
    <t>Waiting for the representative of "Borez" for control measure of cable resistance - due to wrong measurement by FUps crew</t>
  </si>
  <si>
    <t>FUps crew could not open ball valve and bleed off pressure from tubing. Preparation for drilling a hole in tubing by Intra crew.</t>
  </si>
  <si>
    <t>Leaving the downhole motor at the bottom of the well (8.7 m of fish) - failed improper tbg connection. Fishing w/ overshot (-). RIH MS @1500 m, FUps moved f/ well as there is no proper fishing eq-t and no clue for further ops</t>
  </si>
  <si>
    <t>Damage coble during make up cable entry. Nipple down X-Tree.Nipple up BOP.R/U FUps working platform and hydraulic wrench; APR-80 mast has been aligned/centered.BOP blind rams and pipe rams pressure tested to P=210 bar. during 10 min. (OK);Pick up tubing hanger with the string ESP. Up Weight hook 27 tn.Change tube - 1ps. RIH ESP 400-1050-2292 to 2805,57m. R-100 mOm.R/D spider, FUps working platform and hydraulic wrench.Nipple down BOP.Make up and pressure test X-Tree.</t>
  </si>
  <si>
    <t>Crew released packer without perforation valve and discharge line installed. Oil spilled at the welhead and FUps unit. Cleaning pad and equipment from oil.</t>
  </si>
  <si>
    <t>FUps crew didn't open BOP rams before RIH TCP.</t>
  </si>
  <si>
    <t>Extra time for tubing reloading: tubing was delivered in packs, FUps crew didn't prepared tubing for running 1000 m of MS.</t>
  </si>
  <si>
    <t xml:space="preserve">Fix problem after check FUps supervisor </t>
  </si>
  <si>
    <t>RIH pilot mill, attempts to start milling (-), circulation pressure increased, POOH pilot mill, at RD found out that mill plugged with metal scales (FUps crew didn't perform drifting of tubing)</t>
  </si>
  <si>
    <t>Wrong OD of WL equipment (miscommunication from FUps crew side)</t>
  </si>
  <si>
    <t>R/U FUps unit APR-60/80.</t>
  </si>
  <si>
    <t>Moving FUps camp (the distance to FUps camp less than 25 m)</t>
  </si>
  <si>
    <t>Stop the work of the FUps crew (POOH tubing without safety caps)</t>
  </si>
  <si>
    <t>Cable insulation damage while pulling cable thru cable entries. RU FUps equipemnt, POOH ESP for 9 m. RD FUps equipment</t>
  </si>
  <si>
    <t>Failure removal show up by auditing FUps ( 1) Violation of tubing measuring while running in hole. 2) the crew does not install tubing protective caps while rolling out tubing joints from pipe racks to the catwalk. 3) the crew does not put the tubing dri</t>
  </si>
  <si>
    <t>Pressure tests lower &amp; upper cable entres, flange P=100at (-). Improper RU of cable entries by FUps crew. Replace cable entry seals.</t>
  </si>
  <si>
    <t>Unexplained waste of time by the FUps crew (from Varakuta O)</t>
  </si>
  <si>
    <t>The crew started POOH with 3 1/2 tubing string. Driller forgot to open BOP pipe rams prior to starting POOH. W/o overshot delivery, RU&amp;RIH overshot @100 m, land TH, PT BOP pipe rams @210bar (+), RD FUps, inspection of FUps mast (+), RU FUps, pick up TH, RIH overshot @204 m, fishing (+), POOH overshot @0m (+)</t>
  </si>
  <si>
    <t xml:space="preserve">Damage coble during make up cable entry. Nipple down X-Tree.Nipple up BOP.R/U FUps working platform and hydraulic wrench; APR-80 mast has been aligned/centered.BOP blind rams and pipe rams pressure tested to P=210 bar. during 10 min. (OK);Pick up tubing </t>
  </si>
  <si>
    <t>Mounting anchors under the FUps. Rearrangement of working bridges.</t>
  </si>
  <si>
    <t>Inspection of the FUps brake system after dropping elevator incident</t>
  </si>
  <si>
    <t xml:space="preserve">The crew started POOH with 3 1/2 tubing string. Driller forgot to open BOP pipe rams prior to starting POOH. W/o overshot delivery, RU&amp;RIH overshot @100 m, land TH, PT BOP pipe rams @210bar (+), RD FUps, inspection of FUps mast (+), RU FUps, pick up TH, </t>
  </si>
  <si>
    <t>Stop operation. Elimination of requirements of the FUps engineer.</t>
  </si>
  <si>
    <t>Failure removal show up by auditing FUps ( 1) Violation of tubing measuring while running in hole. 2) the crew does not install tubing protective caps while rolling out tubing joints from pipe racks to the catwalk. 3) the crew does not put the tubing drift into the case after getting it out of the tubing joint.)</t>
  </si>
  <si>
    <t>FUps 26 B</t>
  </si>
  <si>
    <t>B</t>
  </si>
  <si>
    <t>FUps 10 B</t>
  </si>
  <si>
    <t>FUps 14 B</t>
  </si>
  <si>
    <t>FUps 23 B</t>
  </si>
  <si>
    <t>FUps 29 B</t>
  </si>
  <si>
    <t>FUps 30 B</t>
  </si>
  <si>
    <t>FUps 24 B</t>
  </si>
  <si>
    <t>FUps 28 B</t>
  </si>
  <si>
    <t>Re-run packer for Acid thru CT as B #29 (while well preparation) dropped tbg gage into the well and did not informed about it</t>
  </si>
  <si>
    <t>FUps 5 O</t>
  </si>
  <si>
    <t>FUps 4 O</t>
  </si>
  <si>
    <t>FUps 9 O</t>
  </si>
  <si>
    <t>FUps 27 O</t>
  </si>
  <si>
    <t>FUps 16 O</t>
  </si>
  <si>
    <t>FUps 18 O</t>
  </si>
  <si>
    <t>FUps 25 O</t>
  </si>
  <si>
    <t>FUps 6 O</t>
  </si>
  <si>
    <t>FUps 8 O</t>
  </si>
  <si>
    <t>Dummy run reaming BHA to TD (no reaming). BHA was provided by O</t>
  </si>
  <si>
    <t>O</t>
  </si>
  <si>
    <t>Release of a cable by employees "O" (ESP cable re-spooling)</t>
  </si>
  <si>
    <t>S-1064-K51-18</t>
  </si>
  <si>
    <t>S-1064-WOV005</t>
  </si>
  <si>
    <t>S-53324-K66-21</t>
  </si>
  <si>
    <t>S-53324-COM001</t>
  </si>
  <si>
    <t>S-1035-K51-06</t>
  </si>
  <si>
    <t>S-1035-WOV009</t>
  </si>
  <si>
    <t>S-51177-K56-05</t>
  </si>
  <si>
    <t>S-51177-WOV003</t>
  </si>
  <si>
    <t>S-53057-K66-17-ST</t>
  </si>
  <si>
    <t>S-53057-WOV001</t>
  </si>
  <si>
    <t>S-53054-K63-08</t>
  </si>
  <si>
    <t>S-53054-WOV002</t>
  </si>
  <si>
    <t>S-1063-K51-10</t>
  </si>
  <si>
    <t>S-1063-WOV008</t>
  </si>
  <si>
    <t>S-9051-K151-01</t>
  </si>
  <si>
    <t>S-9051-WOV003</t>
  </si>
  <si>
    <t>S-3021-K61-24</t>
  </si>
  <si>
    <t>S-3021-WOV006</t>
  </si>
  <si>
    <t>S-3021-WOV007</t>
  </si>
  <si>
    <t>S-53046-K52-16</t>
  </si>
  <si>
    <t>S-53046-WOV001</t>
  </si>
  <si>
    <t>S-51220-K56-24</t>
  </si>
  <si>
    <t>S-51220-WOV001</t>
  </si>
  <si>
    <t>S-1047-K54-18</t>
  </si>
  <si>
    <t>S-1047-WOV009</t>
  </si>
  <si>
    <t>S-51165-K56-15-ST2</t>
  </si>
  <si>
    <t>S-51165-WOV002</t>
  </si>
  <si>
    <t>S-1082-K151-17-ST</t>
  </si>
  <si>
    <t>S-1082-WOV002</t>
  </si>
  <si>
    <t>S-53072-K56-11</t>
  </si>
  <si>
    <t>S-53072-WOV002</t>
  </si>
  <si>
    <t>S-1021-K54-15-ST</t>
  </si>
  <si>
    <t>S-1021-WOV003</t>
  </si>
  <si>
    <t>S-51152-K63-04</t>
  </si>
  <si>
    <t>S-51152-WOV003</t>
  </si>
  <si>
    <t>S-9043-K151-14</t>
  </si>
  <si>
    <t>S-9043-WOV005</t>
  </si>
  <si>
    <t>S-1043-K51-05</t>
  </si>
  <si>
    <t>S-1043-WOV005</t>
  </si>
  <si>
    <t>S-53038-K52-03</t>
  </si>
  <si>
    <t>S-53038-WOV002</t>
  </si>
  <si>
    <t>S-51318-K65-12</t>
  </si>
  <si>
    <t>S-51318-COM001</t>
  </si>
  <si>
    <t>S-51152-WOV004</t>
  </si>
  <si>
    <t>S-51019-K67-02</t>
  </si>
  <si>
    <t>S-51019-COM001</t>
  </si>
  <si>
    <t>S-53311-K63-24</t>
  </si>
  <si>
    <t>S-53311-WOV004</t>
  </si>
  <si>
    <t>S-9061-K151-02</t>
  </si>
  <si>
    <t>S-9061-WOV005</t>
  </si>
  <si>
    <t>S-55395-K67-09</t>
  </si>
  <si>
    <t>S-55395-COM001</t>
  </si>
  <si>
    <t>S-55400-K67-04</t>
  </si>
  <si>
    <t>S-55400-WOV001</t>
  </si>
  <si>
    <t>S-53158-K66-12</t>
  </si>
  <si>
    <t>S-53158-WOV001</t>
  </si>
  <si>
    <t>S-6143-K62-02</t>
  </si>
  <si>
    <t>S-6143-WOV001</t>
  </si>
  <si>
    <t>S-55352-K68-02</t>
  </si>
  <si>
    <t>S-55352-COM001</t>
  </si>
  <si>
    <t>S-50144-K66-09</t>
  </si>
  <si>
    <t>S-50144-WOV002</t>
  </si>
  <si>
    <t>S-1050-K50-03</t>
  </si>
  <si>
    <t>S-1050-WOV012</t>
  </si>
  <si>
    <t>S-51102-K52-13</t>
  </si>
  <si>
    <t>S-51102-WOV002</t>
  </si>
  <si>
    <t>S-6140-K62-05</t>
  </si>
  <si>
    <t>S-6140-COM001</t>
  </si>
  <si>
    <t>S-55336-K68-03</t>
  </si>
  <si>
    <t>S-55336-COM001</t>
  </si>
  <si>
    <t>S-55423-K67-12</t>
  </si>
  <si>
    <t>S-55423-WOV001</t>
  </si>
  <si>
    <t>S-3022-K62-13</t>
  </si>
  <si>
    <t>S-3022-COM001</t>
  </si>
  <si>
    <t>S-53319-K65-06</t>
  </si>
  <si>
    <t>S-53319-WOV002</t>
  </si>
  <si>
    <t>S-3021-WOV008</t>
  </si>
  <si>
    <t>S-55344-K68-14</t>
  </si>
  <si>
    <t>S-55344-COM001</t>
  </si>
  <si>
    <t>S-3021-WOV009</t>
  </si>
  <si>
    <t>S-51190-K56-19-ST</t>
  </si>
  <si>
    <t>S-51190-WOV004</t>
  </si>
  <si>
    <t>S-1082-WOV004</t>
  </si>
  <si>
    <t>W-7390-K128-02</t>
  </si>
  <si>
    <t>W-7390-WOV003</t>
  </si>
  <si>
    <t>W-7330-K126-15</t>
  </si>
  <si>
    <t>W-7330-WOV006</t>
  </si>
  <si>
    <t>W-5678-K04-11</t>
  </si>
  <si>
    <t>W-5678-WOV004</t>
  </si>
  <si>
    <t>Detected minor damage ESP cable, R = 100MOm. In coordination with the Department of W, SSFT and WRFM  decided to lift a tubing.</t>
  </si>
  <si>
    <t>W-7538-K04-07</t>
  </si>
  <si>
    <t>W-7538-WOV008</t>
  </si>
  <si>
    <t>W-1103-K02-06</t>
  </si>
  <si>
    <t>W-1103-WOV010</t>
  </si>
  <si>
    <t>W-7281-K39-17</t>
  </si>
  <si>
    <t>W-7281-WOV001</t>
  </si>
  <si>
    <t>W-7679-K104-21</t>
  </si>
  <si>
    <t>W-7679-WOV001</t>
  </si>
  <si>
    <t>W-1398-K10-04</t>
  </si>
  <si>
    <t>W-1398-WOV008</t>
  </si>
  <si>
    <t>W-1306-K26-19</t>
  </si>
  <si>
    <t>W-1306-WOV004</t>
  </si>
  <si>
    <t>W-1268-K20-02</t>
  </si>
  <si>
    <t>W-1268-WOV010</t>
  </si>
  <si>
    <t>W-7284-K126-09</t>
  </si>
  <si>
    <t>W-7284-WOV004</t>
  </si>
  <si>
    <t>W-7425-K125-23</t>
  </si>
  <si>
    <t>W-7425-WOV005</t>
  </si>
  <si>
    <t>W-7535-K128-22</t>
  </si>
  <si>
    <t>W-7535-WOV002</t>
  </si>
  <si>
    <t>W-1200-K07-16-ST2</t>
  </si>
  <si>
    <t>W-1200-WOV006</t>
  </si>
  <si>
    <t>W-7510-K125-08</t>
  </si>
  <si>
    <t>W-7510-WOV006</t>
  </si>
  <si>
    <t>W-7184-K15-01</t>
  </si>
  <si>
    <t>W-7184-COM001</t>
  </si>
  <si>
    <t>W-7465-K114-20</t>
  </si>
  <si>
    <t>W-7465-WOV005</t>
  </si>
  <si>
    <t>W-7472-K125-18</t>
  </si>
  <si>
    <t>W-7472-WOV007</t>
  </si>
  <si>
    <t>W-7525-K04-06</t>
  </si>
  <si>
    <t>W-7525-WOV004</t>
  </si>
  <si>
    <t>W-7590-K06-13</t>
  </si>
  <si>
    <t>W-7590-WOV011</t>
  </si>
  <si>
    <t>W-1401-K26-06</t>
  </si>
  <si>
    <t>W-1401-WOV008</t>
  </si>
  <si>
    <t>W-1395-K13-15</t>
  </si>
  <si>
    <t>W-1395-WOV007</t>
  </si>
  <si>
    <t>W-1104-K02-14</t>
  </si>
  <si>
    <t>W-1104-WOV010</t>
  </si>
  <si>
    <t>W-1223-K07-06-ST2</t>
  </si>
  <si>
    <t>W-1223-WOV005</t>
  </si>
  <si>
    <t>W-7481-K128-10</t>
  </si>
  <si>
    <t>W-7481-WOV001</t>
  </si>
  <si>
    <t>W-1073-K16-12</t>
  </si>
  <si>
    <t>W-1073-WOV005</t>
  </si>
  <si>
    <t>W-7503-K128-11</t>
  </si>
  <si>
    <t>W-7503-WOV001</t>
  </si>
  <si>
    <t>W-1205-K02-15</t>
  </si>
  <si>
    <t>W-1205-WOV003</t>
  </si>
  <si>
    <t>W-1086-K05-02</t>
  </si>
  <si>
    <t>W-1086-WOV009</t>
  </si>
  <si>
    <t>W-1417-K13-20-ST</t>
  </si>
  <si>
    <t>W-1417-WOV006</t>
  </si>
  <si>
    <t>W-7256-K13-23</t>
  </si>
  <si>
    <t>W-7256-WOV004</t>
  </si>
  <si>
    <t>W-7569-K29-15</t>
  </si>
  <si>
    <t>W-7569-WOV003</t>
  </si>
  <si>
    <t>W-7294-K15-16</t>
  </si>
  <si>
    <t>W-7294-COM001</t>
  </si>
  <si>
    <t>W-30023-K300-08</t>
  </si>
  <si>
    <t>W-30023-WOV004</t>
  </si>
  <si>
    <t>W-1270-K20-13</t>
  </si>
  <si>
    <t>W-1270-WOV010</t>
  </si>
  <si>
    <t>W-1554-K12-07</t>
  </si>
  <si>
    <t>W-1554-WOV005</t>
  </si>
  <si>
    <t>ArroWet packer was accidentally set by FUps crew at 58 m, POOH packer, RIH S/G @200 m, POOH S/G, re-run new packer PLS-7 at 58 m</t>
  </si>
  <si>
    <t>No record on SIAM while PT ArroWet packer (the crew cound't manage the record from the 1st time)</t>
  </si>
  <si>
    <t>W-1529-K03-23</t>
  </si>
  <si>
    <t>W-1529-WOV006</t>
  </si>
  <si>
    <t>W-7295-K15-20</t>
  </si>
  <si>
    <t>W-7295-WOV001</t>
  </si>
  <si>
    <t>W-1311-K09-12</t>
  </si>
  <si>
    <t>W-1311-WOV009</t>
  </si>
  <si>
    <t>W-30031-K300-07</t>
  </si>
  <si>
    <t>W-30031-WOV001</t>
  </si>
  <si>
    <t>W-1220-K07-17</t>
  </si>
  <si>
    <t>W-1220-WOV008</t>
  </si>
  <si>
    <t>W-7181-K109-04</t>
  </si>
  <si>
    <t>W-7181-WOV005</t>
  </si>
  <si>
    <t>W-7510-WOV007</t>
  </si>
  <si>
    <t>W-7470-K125-15</t>
  </si>
  <si>
    <t>W-7470-WOV007</t>
  </si>
  <si>
    <t>W-1561-K03-14</t>
  </si>
  <si>
    <t>W-1561-WOV002</t>
  </si>
  <si>
    <t>W-7617-K125-09</t>
  </si>
  <si>
    <t>W-7617-WOV007</t>
  </si>
  <si>
    <t>W-1317-K20-17</t>
  </si>
  <si>
    <t>W-1317-WOV012</t>
  </si>
  <si>
    <t>W-1162-K02-01</t>
  </si>
  <si>
    <t>W-1162-WOV011</t>
  </si>
  <si>
    <t>W-1103-WOV011</t>
  </si>
  <si>
    <t>W-7677-K04-10</t>
  </si>
  <si>
    <t>W-7677-WOV005</t>
  </si>
  <si>
    <t>W-5901-K49-09</t>
  </si>
  <si>
    <t>W-5901-WOV001</t>
  </si>
  <si>
    <t>W-7564-K112-09</t>
  </si>
  <si>
    <t>W-7564-WOV003</t>
  </si>
  <si>
    <t>W-7377-K126-19</t>
  </si>
  <si>
    <t>W-7377-WOV007</t>
  </si>
  <si>
    <t>W-7541-K04-24</t>
  </si>
  <si>
    <t>W-7541-WOV004</t>
  </si>
  <si>
    <t>W-1264-K09-10</t>
  </si>
  <si>
    <t>W-1264-WOV009</t>
  </si>
  <si>
    <t>W-7586-K114-07</t>
  </si>
  <si>
    <t>W-7586-WOV005</t>
  </si>
  <si>
    <t>W-1553-K03-11</t>
  </si>
  <si>
    <t>W-1553-WOV008</t>
  </si>
  <si>
    <t>W-1358-K09-11</t>
  </si>
  <si>
    <t>W-1358-WOV011</t>
  </si>
  <si>
    <t>W-1449-K23-13</t>
  </si>
  <si>
    <t>W-1449-WOV014</t>
  </si>
  <si>
    <t>W-1395-WOV008</t>
  </si>
  <si>
    <t>W-7799-K66-05-ST</t>
  </si>
  <si>
    <t>W-7799-WOV004</t>
  </si>
  <si>
    <t>W-7402-K126-13</t>
  </si>
  <si>
    <t>W-7402-WOV009</t>
  </si>
  <si>
    <t>W-7378-K126-12</t>
  </si>
  <si>
    <t>W-7378-WOV010</t>
  </si>
  <si>
    <t>W-7793-K104-07</t>
  </si>
  <si>
    <t>W-7793-WOV001</t>
  </si>
  <si>
    <t>W-1267-K01-11</t>
  </si>
  <si>
    <t>W-1267-WOV005</t>
  </si>
  <si>
    <t>W-7331-K126-18</t>
  </si>
  <si>
    <t>W-7331-WOV004</t>
  </si>
  <si>
    <t>W-1327-K10-15</t>
  </si>
  <si>
    <t>W-1327-WOV005</t>
  </si>
  <si>
    <t>W-55004-K113-02</t>
  </si>
  <si>
    <t>W-55004-COM001</t>
  </si>
  <si>
    <t>U-24034-K123-08</t>
  </si>
  <si>
    <t>U-24034-WOV001</t>
  </si>
  <si>
    <t xml:space="preserve"> At the end of the work shift occurred through the fault of the driller spontaneoU descent sUpension tubing with discharge elevator and traveling block  on spider. Waiting  for a mechanic. Repair APR-80. Tackle system, the release of wireline sandwiched between the crown block and mast roller frame. Change spider, elevator ES-80. RU &amp; RD FUps. Slip &amp; cut drilling line Ø25mm (30m)</t>
  </si>
  <si>
    <t>U-663-K03-06</t>
  </si>
  <si>
    <t>U-663-COM001</t>
  </si>
  <si>
    <t>CTL: Adaptor X-over was plugged with scales, crew didn't check that at the beggining of WO and didn't order replacement of the x-over in advance. DiscUsed with SPV.</t>
  </si>
  <si>
    <t>FUps #27 re-entry to the well. The previoU well W-7795-K104-20 hadn't started becaUe of damaged cable. DiscUsed with Zimove to make re-entry as NPT with Z-rate.</t>
  </si>
  <si>
    <t>Move FUps to the well-353 Pad-11 U (Non-productive time). Crew didn't follow instructions of the SPV.</t>
  </si>
  <si>
    <t>U-8343-K06-15</t>
  </si>
  <si>
    <t>U-8343-WOV002</t>
  </si>
  <si>
    <t>U-686-K03-08</t>
  </si>
  <si>
    <t>U-686-COM001</t>
  </si>
  <si>
    <t>U-24011-K123-20</t>
  </si>
  <si>
    <t>U-24011-COM001</t>
  </si>
  <si>
    <t>When tried to pUh packer to the well, elevator opened and packer dropped to the well. Fishing operations.</t>
  </si>
  <si>
    <t>U-8150-K06-14</t>
  </si>
  <si>
    <t>U-8150-WOV006</t>
  </si>
  <si>
    <t>Crew left TWCV inside X-tree - the well #696 did not started (move from / to well to start the previoU well)</t>
  </si>
  <si>
    <t>Wait on vacuum truck as a result of fault toolpUher.</t>
  </si>
  <si>
    <t>Move the FUps to re-repair the well U-696-K09-03 as the well did not started (the crew left TWCV inside X-tree)</t>
  </si>
  <si>
    <t>U-177-K05-04</t>
  </si>
  <si>
    <t>U-177-WOV003</t>
  </si>
  <si>
    <t>U-24006-K123-21</t>
  </si>
  <si>
    <t>U-24006-COM001</t>
  </si>
  <si>
    <t xml:space="preserve">Inspection of equipment revision. Replacement of the spider sUpension. POOH Frac BHA on 88,9 x 7,34 "N-80" NU tbg with filling-up the well from depth 678 m to 354 m POOH Frac BHA on 88,9 x 7,34 "N-80" NU tbg with filling-up the well from depth 354 m to 333,5 m. Fishing job on the depth reciprocate fish from 0tn to 8th - Unsuccessful . Sole weight of string (hook load)-4,5tn. POOH Frac BHA on 88,9 x 7,34 "N-80" NU tbg with filling-up the well from depth 173 m to 0 m. Extraction of fragments of a wedge of a spider from the well Disassembling of BHA: "funnel" + tbg 88,9x7,34 mm "N-80" NU + carrier with memory gauge + paker 2POM YGK 150-1000 Wait on mill MF-150mm delivery. Preparation &amp; components string assembling: mill MF-150mm + tbg 88,9 (40 m) + scraper C-168. RIH BHA (mill MF-150mm + scraper C-168) on tubing 88,9 x 7,34 with check run &amp; tubing drifting to 1400 m.  </t>
  </si>
  <si>
    <t>Pamping viscoUity pills V=3 m3 at brine KCL Y=1,02 g/cc &amp; Barazan (25 kg) with flUh to bottom of brine KCL Y=1,02 g/cc in V=11,5 m3. Installation pack a viscoU feedback loop solution KCI Y = 1,02 g / cm3 V = 3 m3. Pressure P = 60atm.</t>
  </si>
  <si>
    <t>U-24007-K123-22</t>
  </si>
  <si>
    <t>U-24007-COM001</t>
  </si>
  <si>
    <t xml:space="preserve"> At the end of the work shift occurred through the fault of the driller spontaneoU descent sUpension tubing with discharge elevator and traveling block  on spider. Waiting  for a mechanic. Repair APR-80. Tackle system, the release of wireline sandwiche</t>
  </si>
  <si>
    <t>Inspection of equipment revision. Replacement of the spider sUpension. POOH Frac BHA on 88,9 x 7,34 "N-80" NU tbg with filling-up the well from depth 678 m to 354 m POOH Frac BHA on 88,9 x 7,34 "N-80" NU tbg with filling-up the well from depth 354 m to 3</t>
  </si>
  <si>
    <t>U-353-K11-01</t>
  </si>
  <si>
    <t>U-353-WOV002</t>
  </si>
  <si>
    <t xml:space="preserve">Leakage through BOP rams. Open-close BOP tubing rams. Pressure test BOP and packer at the A-annulU to P=100atm/10min (+). </t>
  </si>
  <si>
    <t>U-24007-WOV001</t>
  </si>
  <si>
    <t>U-23107-K06-03</t>
  </si>
  <si>
    <t>U-23107-WOV001</t>
  </si>
  <si>
    <t>U-153-K11-05</t>
  </si>
  <si>
    <t>U-153-WOV004</t>
  </si>
  <si>
    <t>U-181-K05-01</t>
  </si>
  <si>
    <t>U-181-WOV001</t>
  </si>
  <si>
    <t>U-697-K03-23</t>
  </si>
  <si>
    <t>U-697-COM001</t>
  </si>
  <si>
    <t>U-8340-K15-09</t>
  </si>
  <si>
    <t>U-8340-WOV002</t>
  </si>
  <si>
    <t>While RIH ArroWet packer crew has damaged 2 thread connections that caUed leaking while PT packer. Re-run ArroWet packer. (approved by Smolkov A.)</t>
  </si>
  <si>
    <t>CTL (crew Ued  protective flange diameter is 142 mm instead of 102 mm needed)</t>
  </si>
  <si>
    <t>U-24036-K123-02</t>
  </si>
  <si>
    <t>U-24036-WOV001</t>
  </si>
  <si>
    <t>U-359-K11-17</t>
  </si>
  <si>
    <t>U-359-WOV004</t>
  </si>
  <si>
    <t>U-353-WOV003</t>
  </si>
  <si>
    <t>U-675-K03-05</t>
  </si>
  <si>
    <t>U-675-WOV001</t>
  </si>
  <si>
    <t>U-24039-K123-03</t>
  </si>
  <si>
    <t>U-24039-WOV002</t>
  </si>
  <si>
    <t>APR 60/80 derrick center adjUtment (remedial work).</t>
  </si>
  <si>
    <t>U-8145-K15-05</t>
  </si>
  <si>
    <t>U-8145-WOV005</t>
  </si>
  <si>
    <t>U-24040-K16-02</t>
  </si>
  <si>
    <t>U-24040-COM001</t>
  </si>
  <si>
    <t>U-685-K03-22</t>
  </si>
  <si>
    <t>U-685-WOV001</t>
  </si>
  <si>
    <t>U-24042-K16-04</t>
  </si>
  <si>
    <t>U-24042-COM001</t>
  </si>
  <si>
    <t>U-8144-K15-03</t>
  </si>
  <si>
    <t>U-8144-WOV003</t>
  </si>
  <si>
    <t>U-22039-K13-13</t>
  </si>
  <si>
    <t>U-22039-COM001</t>
  </si>
  <si>
    <t>U-7117-K07-18-ST</t>
  </si>
  <si>
    <t>U-7117-WOV012</t>
  </si>
  <si>
    <t>U-22022-K13-06</t>
  </si>
  <si>
    <t>U-22022-WOV001</t>
  </si>
  <si>
    <t>U-24047-K16-05</t>
  </si>
  <si>
    <t>U-24047-COM001</t>
  </si>
  <si>
    <t>U-24043-K16-06</t>
  </si>
  <si>
    <t>U-24043-COM001</t>
  </si>
  <si>
    <t xml:space="preserve">Pressure test the A-annulU to P=90bar/15 min - OK.  </t>
  </si>
  <si>
    <t>U-22021-K13-18</t>
  </si>
  <si>
    <t>U-22021-WOV001</t>
  </si>
  <si>
    <t>U-24044-K16-09</t>
  </si>
  <si>
    <t>U-24044-COM001</t>
  </si>
  <si>
    <t>U-2270-K12-01</t>
  </si>
  <si>
    <t>U-2270-WOV001</t>
  </si>
  <si>
    <t>U-22019-K13-17</t>
  </si>
  <si>
    <t>U-22019-WOV001</t>
  </si>
  <si>
    <t>U-37-K02-07</t>
  </si>
  <si>
    <t>U-37-WOV011</t>
  </si>
  <si>
    <t>U-22042-K81-12</t>
  </si>
  <si>
    <t>U-22042-COM001</t>
  </si>
  <si>
    <t>U-24059-K16-19</t>
  </si>
  <si>
    <t>U-24059-COM001</t>
  </si>
  <si>
    <t>U-22021-WOV002</t>
  </si>
  <si>
    <t>U-22036-K81-16</t>
  </si>
  <si>
    <t>U-22036-COM001</t>
  </si>
  <si>
    <t>U-7116-K07-15</t>
  </si>
  <si>
    <t>U-7116-WOV009</t>
  </si>
  <si>
    <t>U-147-K11-22</t>
  </si>
  <si>
    <t>U-147-WOV003</t>
  </si>
  <si>
    <t>U-3028-K116-03</t>
  </si>
  <si>
    <t>U-3028-COM001</t>
  </si>
  <si>
    <t>U-24081-K116-12</t>
  </si>
  <si>
    <t>U-24081-COM001</t>
  </si>
  <si>
    <t>U-22BIS-K07-01</t>
  </si>
  <si>
    <t>U-22BIS-WOV008</t>
  </si>
  <si>
    <t>U-2246-K12-13</t>
  </si>
  <si>
    <t>U-2246-WOV001</t>
  </si>
  <si>
    <t>U-2323-K02-05</t>
  </si>
  <si>
    <t>U-2323-WOV001</t>
  </si>
  <si>
    <t>U-8319-K06-07</t>
  </si>
  <si>
    <t>U-8319-WOV006</t>
  </si>
  <si>
    <t>U-744-K09-03</t>
  </si>
  <si>
    <t>U-744-COM001</t>
  </si>
  <si>
    <t>U-745-K09-01</t>
  </si>
  <si>
    <t>U-745-COM001</t>
  </si>
  <si>
    <t>U-190-K05-10</t>
  </si>
  <si>
    <t>U-190-WOV002</t>
  </si>
  <si>
    <t>U-158-K11-04</t>
  </si>
  <si>
    <t>U-158-WOV007</t>
  </si>
  <si>
    <t>U-8138-K06-20</t>
  </si>
  <si>
    <t>U-8138-WOV005</t>
  </si>
  <si>
    <t>U-722-K09-14</t>
  </si>
  <si>
    <t>U-722-COM001</t>
  </si>
  <si>
    <t>U-110-K01A-17</t>
  </si>
  <si>
    <t>U-110-WOV013</t>
  </si>
  <si>
    <t>U-2270-WOV006</t>
  </si>
  <si>
    <t>U-673-K03-12</t>
  </si>
  <si>
    <t>U-673-WOV002</t>
  </si>
  <si>
    <t>U-24056-K16-21</t>
  </si>
  <si>
    <t>U-24056-WOV002</t>
  </si>
  <si>
    <t>U-8372-K06-06</t>
  </si>
  <si>
    <t>U-8372-WOV002</t>
  </si>
  <si>
    <t>U-24089-K19-08</t>
  </si>
  <si>
    <t>U-24089-COM001</t>
  </si>
  <si>
    <t>U-3043-K19-01</t>
  </si>
  <si>
    <t>U-3043-COM001</t>
  </si>
  <si>
    <t>U-24021-COM001</t>
  </si>
  <si>
    <t>U-24039-WOV001</t>
  </si>
  <si>
    <t>U-8150-WOV005</t>
  </si>
  <si>
    <t>U-3001-K01A-18</t>
  </si>
  <si>
    <t>U-3001-WOV010</t>
  </si>
  <si>
    <t>U-24019-COM001</t>
  </si>
  <si>
    <t>U-174-K05-03</t>
  </si>
  <si>
    <t>U-174-WOV003</t>
  </si>
  <si>
    <t>U-24025-K123-11</t>
  </si>
  <si>
    <t>U-24025-WOV001</t>
  </si>
  <si>
    <t>U-23101-K06-05</t>
  </si>
  <si>
    <t>U-23101-WOV003</t>
  </si>
  <si>
    <t>U-675-COM001</t>
  </si>
  <si>
    <t>U-196-K05-11</t>
  </si>
  <si>
    <t>U-196-WOV003</t>
  </si>
  <si>
    <t>U-24013-COM001</t>
  </si>
  <si>
    <t>U-23104-K06-01</t>
  </si>
  <si>
    <t>U-23104-WOV002</t>
  </si>
  <si>
    <t>U-8350-K06-24</t>
  </si>
  <si>
    <t>U-8350-WOV002</t>
  </si>
  <si>
    <t>U-24026-K123-07</t>
  </si>
  <si>
    <t>U-24026-WOV001</t>
  </si>
  <si>
    <t>U-651-COM001</t>
  </si>
  <si>
    <t>U-147-WOV002</t>
  </si>
  <si>
    <t>U-2119-K02-06</t>
  </si>
  <si>
    <t>U-2119-WOV005</t>
  </si>
  <si>
    <t>U-24008-COM001</t>
  </si>
  <si>
    <t>U-24026-WIN001</t>
  </si>
  <si>
    <t>U-166-K11-18</t>
  </si>
  <si>
    <t>U-166-WOV005</t>
  </si>
  <si>
    <t>U-188-K05-07</t>
  </si>
  <si>
    <t>U-188-WOV002</t>
  </si>
  <si>
    <t>U-183-K07-09</t>
  </si>
  <si>
    <t>U-183-WOV006</t>
  </si>
  <si>
    <t>U-24028-COM001</t>
  </si>
  <si>
    <t>U-713-COM001</t>
  </si>
  <si>
    <t>U-3007-COM001</t>
  </si>
  <si>
    <t>U-24012-COM001</t>
  </si>
  <si>
    <t>U-693-COM001</t>
  </si>
  <si>
    <t>U-8330-K06-19</t>
  </si>
  <si>
    <t>U-8330-WOV005</t>
  </si>
  <si>
    <t>U-662-K03-02</t>
  </si>
  <si>
    <t>U-662-WOV001</t>
  </si>
  <si>
    <t>U-178-K05-05</t>
  </si>
  <si>
    <t>U-178-WOV001</t>
  </si>
  <si>
    <t>U-673-COM001</t>
  </si>
  <si>
    <t>U-3009-COM001</t>
  </si>
  <si>
    <t>U-24028-K123-16</t>
  </si>
  <si>
    <t>U-24028-WOV001</t>
  </si>
  <si>
    <t>U-45-ABA001</t>
  </si>
  <si>
    <t>U-8348-K15-13</t>
  </si>
  <si>
    <t>U-8348-WOV003</t>
  </si>
  <si>
    <t>U-723-COM001</t>
  </si>
  <si>
    <t>U-24014-COM001</t>
  </si>
  <si>
    <t>U-3009-K123-18</t>
  </si>
  <si>
    <t>U-3009-WOV001</t>
  </si>
  <si>
    <t>U-2114-K02-12</t>
  </si>
  <si>
    <t>U-2114-WOV004</t>
  </si>
  <si>
    <t>U-24011-WIN001</t>
  </si>
  <si>
    <t>U-167-K11-20</t>
  </si>
  <si>
    <t>U-167-WOV004</t>
  </si>
  <si>
    <t>U-8125-K06-09</t>
  </si>
  <si>
    <t>U-8125-WOV002</t>
  </si>
  <si>
    <t>U-8137-K15-04</t>
  </si>
  <si>
    <t>U-8137-WOV004</t>
  </si>
  <si>
    <t>U-713-K03-10</t>
  </si>
  <si>
    <t>U-713-WOV001</t>
  </si>
  <si>
    <t>U-687-COM001</t>
  </si>
  <si>
    <t>U-22BIS-WOV007</t>
  </si>
  <si>
    <t>U-8138-WOV001</t>
  </si>
  <si>
    <t>U-3001-WOV011</t>
  </si>
  <si>
    <t>U-24020-K123-09</t>
  </si>
  <si>
    <t>U-24020-WOV001</t>
  </si>
  <si>
    <t>U-2316-K02-14</t>
  </si>
  <si>
    <t>U-2316-WOV003</t>
  </si>
  <si>
    <t>U-348-K02-02</t>
  </si>
  <si>
    <t>U-348-WOV011</t>
  </si>
  <si>
    <t>U-8327-K15-17-ST</t>
  </si>
  <si>
    <t>U-8327-WOV003</t>
  </si>
  <si>
    <t>U-165-K11-09</t>
  </si>
  <si>
    <t>U-165-WOV004</t>
  </si>
  <si>
    <t>U-24002-COM001</t>
  </si>
  <si>
    <t>U-351-K02-09</t>
  </si>
  <si>
    <t>U-351-WOV006</t>
  </si>
  <si>
    <t>U-8145-WOV004</t>
  </si>
  <si>
    <t>U-7117-WOV010</t>
  </si>
  <si>
    <t>U-671-COM001</t>
  </si>
  <si>
    <t>U-661-COM001</t>
  </si>
  <si>
    <t>U-672-COM001</t>
  </si>
  <si>
    <t>U-129-K01A-01</t>
  </si>
  <si>
    <t>U-129-WOV009</t>
  </si>
  <si>
    <t>U-22008-COM001</t>
  </si>
  <si>
    <t>U-22018-COM001</t>
  </si>
  <si>
    <t>U-62-WIF001</t>
  </si>
  <si>
    <t>U-665-COM001</t>
  </si>
  <si>
    <t>U-351-WOV007</t>
  </si>
  <si>
    <t>U-637-COM001</t>
  </si>
  <si>
    <t>U-676-COM001</t>
  </si>
  <si>
    <t>U-24015-COM001</t>
  </si>
  <si>
    <t>U-22006-COM001</t>
  </si>
  <si>
    <t>U-158-WOV006</t>
  </si>
  <si>
    <t>U-351-WOV008</t>
  </si>
  <si>
    <t>U-705-COM001</t>
  </si>
  <si>
    <t>U-637-K03-13</t>
  </si>
  <si>
    <t>U-637-WOV001</t>
  </si>
  <si>
    <t>U-129-WOV010</t>
  </si>
  <si>
    <t>U-2116-K02-10</t>
  </si>
  <si>
    <t>U-2116-WOV009</t>
  </si>
  <si>
    <t>U-7116-WOV008</t>
  </si>
  <si>
    <t>U-8340-WIN005</t>
  </si>
  <si>
    <t>U-7315-K07-13</t>
  </si>
  <si>
    <t>U-7315-WIN002</t>
  </si>
  <si>
    <t>U-726-COM001</t>
  </si>
  <si>
    <t>U-24002-K123-23</t>
  </si>
  <si>
    <t>U-24002-WOV001</t>
  </si>
  <si>
    <t>U-8348-WIN001</t>
  </si>
  <si>
    <t>U-650-K03-01</t>
  </si>
  <si>
    <t>U-650-WOV001</t>
  </si>
  <si>
    <t>U-7317-K07-19</t>
  </si>
  <si>
    <t>U-7317-WOV004</t>
  </si>
  <si>
    <t>U-202-K05-23</t>
  </si>
  <si>
    <t>U-202-WOV001</t>
  </si>
  <si>
    <t>U-187-K05-06</t>
  </si>
  <si>
    <t>U-187-WOV004</t>
  </si>
  <si>
    <t>U-23314-K06-12</t>
  </si>
  <si>
    <t>U-23314-WOV003</t>
  </si>
  <si>
    <t>U-125-K01A-04</t>
  </si>
  <si>
    <t>U-125-WOV007</t>
  </si>
  <si>
    <t>U-103-K01-02</t>
  </si>
  <si>
    <t>U-103-WOV006</t>
  </si>
  <si>
    <t>U-22011-COM001</t>
  </si>
  <si>
    <t>U-2230-COM001</t>
  </si>
  <si>
    <t>U-167-WOV005</t>
  </si>
  <si>
    <t>U-22007-COM001</t>
  </si>
  <si>
    <t>U-369-K05-02</t>
  </si>
  <si>
    <t>U-369-WOV001</t>
  </si>
  <si>
    <t>U-166-WOV006</t>
  </si>
  <si>
    <t>U-2271-COM001</t>
  </si>
  <si>
    <t>U-3007-K123-14</t>
  </si>
  <si>
    <t>U-3007-WOV001</t>
  </si>
  <si>
    <t>U-24026-WIN002</t>
  </si>
  <si>
    <t>U-678-COM001</t>
  </si>
  <si>
    <t>U-166-WOV007</t>
  </si>
  <si>
    <t>U-651-K03-04</t>
  </si>
  <si>
    <t>U-651-WOV001</t>
  </si>
  <si>
    <t>U-104-K01-06</t>
  </si>
  <si>
    <t>U-104-WOV011</t>
  </si>
  <si>
    <t>U-8125-WOV003</t>
  </si>
  <si>
    <t>U-653-COM001</t>
  </si>
  <si>
    <t>U-8340-WIN006</t>
  </si>
  <si>
    <t>U-24026-WIN003</t>
  </si>
  <si>
    <t>U-8328-K15-18</t>
  </si>
  <si>
    <t>U-8328-WIN005</t>
  </si>
  <si>
    <t>U-2270-WMA001</t>
  </si>
  <si>
    <t>U-22022-COM001</t>
  </si>
  <si>
    <t>U-3004-K06-16</t>
  </si>
  <si>
    <t>U-3004-WOV003</t>
  </si>
  <si>
    <t>U-685-COM001</t>
  </si>
  <si>
    <t>U-132-K05-21</t>
  </si>
  <si>
    <t>U-132-WOV003</t>
  </si>
  <si>
    <t>U-23302-K06-02</t>
  </si>
  <si>
    <t>U-23302-WOV004</t>
  </si>
  <si>
    <t>U-22012-COM001</t>
  </si>
  <si>
    <t>U-306-K01A-12</t>
  </si>
  <si>
    <t>U-306K1A-WOV003</t>
  </si>
  <si>
    <t>U-2320-K02-08</t>
  </si>
  <si>
    <t>U-2320-WOV001</t>
  </si>
  <si>
    <t>U-8136-K15-16</t>
  </si>
  <si>
    <t>U-8136-WOV003</t>
  </si>
  <si>
    <t>U-22008-K13-03</t>
  </si>
  <si>
    <t>U-22008-WOV001</t>
  </si>
  <si>
    <t>U-3023-COM001</t>
  </si>
  <si>
    <t>U-22038-COM001</t>
  </si>
  <si>
    <t>U-8328-WOV006</t>
  </si>
  <si>
    <t>U-22019-COM001</t>
  </si>
  <si>
    <t>U-22023-COM001</t>
  </si>
  <si>
    <t>U-304-K01-04</t>
  </si>
  <si>
    <t>U-304-WOV010</t>
  </si>
  <si>
    <t>U-185-K07-02-ST</t>
  </si>
  <si>
    <t>U-185-WOV001</t>
  </si>
  <si>
    <t>U-22018-K13-02</t>
  </si>
  <si>
    <t>U-22018-WOV001</t>
  </si>
  <si>
    <t>U-7117-WOV011</t>
  </si>
  <si>
    <t>U-176-K11-19</t>
  </si>
  <si>
    <t>U-176-WOV006</t>
  </si>
  <si>
    <t>U-24008-K123-12</t>
  </si>
  <si>
    <t>U-24008-WOV001</t>
  </si>
  <si>
    <t>U-2270-COM001</t>
  </si>
  <si>
    <t>U-3001-WOV012</t>
  </si>
  <si>
    <t>U-22015-COM001</t>
  </si>
  <si>
    <t>U-2242-K12-03</t>
  </si>
  <si>
    <t>U-2242-WOV001</t>
  </si>
  <si>
    <t>U-2230-K12-04</t>
  </si>
  <si>
    <t>U-2230-WOV001</t>
  </si>
  <si>
    <t>U-22006-K13-01</t>
  </si>
  <si>
    <t>U-22006-WOV001</t>
  </si>
  <si>
    <t>U-2223-COM001</t>
  </si>
  <si>
    <t>U-54-K123-01</t>
  </si>
  <si>
    <t>U-54-WOV001</t>
  </si>
  <si>
    <t>U-24041-COM001</t>
  </si>
  <si>
    <t>U-8171-K06-10</t>
  </si>
  <si>
    <t>U-8171-WOV004</t>
  </si>
  <si>
    <t>U-22021-WIN001</t>
  </si>
  <si>
    <t>U-3004-WOV004</t>
  </si>
  <si>
    <t>U-142-K01A-08</t>
  </si>
  <si>
    <t>U-142-WOV012</t>
  </si>
  <si>
    <t>U-61-COM001</t>
  </si>
  <si>
    <t>U-8188-COM001</t>
  </si>
  <si>
    <t>U-22011-K13-05</t>
  </si>
  <si>
    <t>U-22011-WOV001</t>
  </si>
  <si>
    <t>U-22014-K13-19</t>
  </si>
  <si>
    <t>U-22014-WOV001</t>
  </si>
  <si>
    <t>U-24028-WOV002</t>
  </si>
  <si>
    <t>U-24025-WOV002</t>
  </si>
  <si>
    <t>U-2119-WOV006</t>
  </si>
  <si>
    <t>U-193-K07-08</t>
  </si>
  <si>
    <t>U-193-WOV008</t>
  </si>
  <si>
    <t>U-24040-WOV001</t>
  </si>
  <si>
    <t>U-22015-K13-11</t>
  </si>
  <si>
    <t>U-22015-WOV001</t>
  </si>
  <si>
    <t>U-22016-COM001</t>
  </si>
  <si>
    <t>U-3003-K15-24</t>
  </si>
  <si>
    <t>U-3003-WOV005</t>
  </si>
  <si>
    <t>U-22016-K13-07</t>
  </si>
  <si>
    <t>U-22016-WOV001</t>
  </si>
  <si>
    <t>U-24042-WOV001</t>
  </si>
  <si>
    <t>U-142-WOV013</t>
  </si>
  <si>
    <t>U-2242-COM001</t>
  </si>
  <si>
    <t>U-3023-K13-09</t>
  </si>
  <si>
    <t>U-3023-WOV001</t>
  </si>
  <si>
    <t>U-22000-COM001</t>
  </si>
  <si>
    <t>U-148-K11-21</t>
  </si>
  <si>
    <t>U-148-WOV003</t>
  </si>
  <si>
    <t>U-23104-WOV003</t>
  </si>
  <si>
    <t>U-22014-COM001</t>
  </si>
  <si>
    <t>U-3023-WOV002</t>
  </si>
  <si>
    <t>U-3001-WOV013</t>
  </si>
  <si>
    <t>U-24051-K16-10</t>
  </si>
  <si>
    <t>U-24051-WMA001</t>
  </si>
  <si>
    <t>U-22021-COM001</t>
  </si>
  <si>
    <t>U-2116-WOV010</t>
  </si>
  <si>
    <t>U-8139-K06-22</t>
  </si>
  <si>
    <t>U-8139-WOV003</t>
  </si>
  <si>
    <t>U-22021-WIN002</t>
  </si>
  <si>
    <t>U-24045-COM001</t>
  </si>
  <si>
    <t>U-8137-WOV005</t>
  </si>
  <si>
    <t>U-22024-COM001</t>
  </si>
  <si>
    <t>U-22019-WOV002</t>
  </si>
  <si>
    <t>U-160-K11-10</t>
  </si>
  <si>
    <t>U-160-WOV004</t>
  </si>
  <si>
    <t>U-22028-COM001</t>
  </si>
  <si>
    <t>U-197-K05-12</t>
  </si>
  <si>
    <t>U-197-WOV001</t>
  </si>
  <si>
    <t>U-8125-WOV004</t>
  </si>
  <si>
    <t>U-351-WOV009</t>
  </si>
  <si>
    <t>U-175-K11-16</t>
  </si>
  <si>
    <t>U-175-WOV002</t>
  </si>
  <si>
    <t>U-3023-WOV003</t>
  </si>
  <si>
    <t>U-176-WOV007</t>
  </si>
  <si>
    <t>U-22019-WOV003</t>
  </si>
  <si>
    <t>U-2211-COM001</t>
  </si>
  <si>
    <t>U-2228-COM001</t>
  </si>
  <si>
    <t>U-7117-WOV013</t>
  </si>
  <si>
    <t>U-110-WOV012</t>
  </si>
  <si>
    <t>U-8327-WOV004</t>
  </si>
  <si>
    <t>U-22035-COM001</t>
  </si>
  <si>
    <t>U-637-WOV002</t>
  </si>
  <si>
    <t>U-369-WOV002</t>
  </si>
  <si>
    <t>U-194-K05-13</t>
  </si>
  <si>
    <t>U-194-WOV001</t>
  </si>
  <si>
    <t>U-348-WOV012</t>
  </si>
  <si>
    <t>U-188-WOV003</t>
  </si>
  <si>
    <t>U-195-K05-14</t>
  </si>
  <si>
    <t>U-195-WOV002</t>
  </si>
  <si>
    <t>U-2216-COM001</t>
  </si>
  <si>
    <t>U-369-WIN001</t>
  </si>
  <si>
    <t>U-24049-COM001</t>
  </si>
  <si>
    <t>U-2223-K12-05</t>
  </si>
  <si>
    <t>U-2223-WOV001</t>
  </si>
  <si>
    <t>U-196-WOV004</t>
  </si>
  <si>
    <t>U-2246-COM001</t>
  </si>
  <si>
    <t>U-8138-WOV002</t>
  </si>
  <si>
    <t>U-3026-COM001</t>
  </si>
  <si>
    <t>U-8188-K13-16</t>
  </si>
  <si>
    <t>U-8188-WOV001</t>
  </si>
  <si>
    <t>U-68-COM001</t>
  </si>
  <si>
    <t>U-2262-COM001</t>
  </si>
  <si>
    <t>U-2221-COM001</t>
  </si>
  <si>
    <t>U-7317-WOV005</t>
  </si>
  <si>
    <t>U-22034-COM001</t>
  </si>
  <si>
    <t>U-65-WIF001</t>
  </si>
  <si>
    <t>U-2215-COM001</t>
  </si>
  <si>
    <t>U-24028-WOV003</t>
  </si>
  <si>
    <t>U-22020-COM001</t>
  </si>
  <si>
    <t>U-150-K11-13</t>
  </si>
  <si>
    <t>U-150-WOV004</t>
  </si>
  <si>
    <t>U-24051-WOV001</t>
  </si>
  <si>
    <t>U-24058-COM001</t>
  </si>
  <si>
    <t>U-2114-WOV005</t>
  </si>
  <si>
    <t>U-22040-COM001</t>
  </si>
  <si>
    <t>U-671-K03-14</t>
  </si>
  <si>
    <t>U-671-WOV001</t>
  </si>
  <si>
    <t>U-22031-K81-09</t>
  </si>
  <si>
    <t>U-22031-WIN001</t>
  </si>
  <si>
    <t>U-23107-WOV002</t>
  </si>
  <si>
    <t>U-24046-COM001</t>
  </si>
  <si>
    <t>U-2250-COM001</t>
  </si>
  <si>
    <t>U-22034-K13-22</t>
  </si>
  <si>
    <t>U-22034-WOV001</t>
  </si>
  <si>
    <t>U-22017-COM001</t>
  </si>
  <si>
    <t>U-2320-WOV002</t>
  </si>
  <si>
    <t>U-24050-K16-13</t>
  </si>
  <si>
    <t>U-24050-WOV001</t>
  </si>
  <si>
    <t>U-24051-COM001</t>
  </si>
  <si>
    <t>U-24048-COM001</t>
  </si>
  <si>
    <t>U-2257-COM001</t>
  </si>
  <si>
    <t>U-24034-WOV002</t>
  </si>
  <si>
    <t>U-2212-K12-07</t>
  </si>
  <si>
    <t>U-2212-WOV001</t>
  </si>
  <si>
    <t>U-2212-COM001</t>
  </si>
  <si>
    <t>U-22030-COM001</t>
  </si>
  <si>
    <t>U-8138-WOV003</t>
  </si>
  <si>
    <t>U-2208-COM001</t>
  </si>
  <si>
    <t>U-3027-COM001</t>
  </si>
  <si>
    <t>U-22045-COM001</t>
  </si>
  <si>
    <t>U-22020-K13-20</t>
  </si>
  <si>
    <t>U-22020-WOV001</t>
  </si>
  <si>
    <t>U-2266-COM001</t>
  </si>
  <si>
    <t>U-2270-WOV002</t>
  </si>
  <si>
    <t>U-22029-COM001</t>
  </si>
  <si>
    <t>U-22031-WOV001</t>
  </si>
  <si>
    <t>U-2267-COM001</t>
  </si>
  <si>
    <t>U-8342-K15-08</t>
  </si>
  <si>
    <t>U-8342-WOV005</t>
  </si>
  <si>
    <t>U-24010-K123-05</t>
  </si>
  <si>
    <t>U-24010-WOV001</t>
  </si>
  <si>
    <t>U-8150-WOV007</t>
  </si>
  <si>
    <t>U-24050-COM001</t>
  </si>
  <si>
    <t>U-22031-COM001</t>
  </si>
  <si>
    <t>U-8319-WOV005</t>
  </si>
  <si>
    <t>U-3024-COM001</t>
  </si>
  <si>
    <t>U-8138-WOV004</t>
  </si>
  <si>
    <t>U-2232-COM001</t>
  </si>
  <si>
    <t>U-200-K05-19</t>
  </si>
  <si>
    <t>U-200-WOV001</t>
  </si>
  <si>
    <t>U-2115-COM001</t>
  </si>
  <si>
    <t>U-24052-COM001</t>
  </si>
  <si>
    <t>U-1451-K81-08</t>
  </si>
  <si>
    <t>U-1451-WOV001</t>
  </si>
  <si>
    <t>U-24011-WOV001</t>
  </si>
  <si>
    <t>U-391-K07-10</t>
  </si>
  <si>
    <t>U-391-WOV006</t>
  </si>
  <si>
    <t>U-1451-COM001</t>
  </si>
  <si>
    <t>U-199-K05-20</t>
  </si>
  <si>
    <t>U-199-WOV001</t>
  </si>
  <si>
    <t>U-65-WIF002</t>
  </si>
  <si>
    <t>U-8150-WOV008</t>
  </si>
  <si>
    <t>U-2213-COM001</t>
  </si>
  <si>
    <t>U-24060-COM001</t>
  </si>
  <si>
    <t>U-151-K11-06</t>
  </si>
  <si>
    <t>U-151-WOV003</t>
  </si>
  <si>
    <t>U-23101-WOV004</t>
  </si>
  <si>
    <t>U-109-K07-12</t>
  </si>
  <si>
    <t>U-109-WOV008</t>
  </si>
  <si>
    <t>U-132-WOV004</t>
  </si>
  <si>
    <t>U-2219-COM001</t>
  </si>
  <si>
    <t>U-146-K11-23</t>
  </si>
  <si>
    <t>U-146-WOV004</t>
  </si>
  <si>
    <t>U-24062-K116-01</t>
  </si>
  <si>
    <t>U-24062-WMA001</t>
  </si>
  <si>
    <t>U-383-K07-06</t>
  </si>
  <si>
    <t>U-383-WOV007</t>
  </si>
  <si>
    <t>U-24053-COM001</t>
  </si>
  <si>
    <t>U-22032-COM001</t>
  </si>
  <si>
    <t>U-24013-K123-15</t>
  </si>
  <si>
    <t>U-24013-WOV001</t>
  </si>
  <si>
    <t>U-22037-COM001</t>
  </si>
  <si>
    <t>U-120-K01A-15</t>
  </si>
  <si>
    <t>U-120-WOV010</t>
  </si>
  <si>
    <t>U-24065-COM001</t>
  </si>
  <si>
    <t>U-3026-K16-08</t>
  </si>
  <si>
    <t>U-3026-WOV001</t>
  </si>
  <si>
    <t>U-24055-COM001</t>
  </si>
  <si>
    <t>U-2228-K12-16</t>
  </si>
  <si>
    <t>U-2228-WOV001</t>
  </si>
  <si>
    <t>U-22025-COM001</t>
  </si>
  <si>
    <t>U-22041-K81-10</t>
  </si>
  <si>
    <t>U-22041-WOV001</t>
  </si>
  <si>
    <t>U-693-K03-11</t>
  </si>
  <si>
    <t>U-693-WOV001</t>
  </si>
  <si>
    <t>U-3007-WOV002</t>
  </si>
  <si>
    <t>U-68-K81-01</t>
  </si>
  <si>
    <t>U-68-WOV001</t>
  </si>
  <si>
    <t>U-24056-COM001</t>
  </si>
  <si>
    <t>U-22008-WOV002</t>
  </si>
  <si>
    <t>U-22012-K13-04</t>
  </si>
  <si>
    <t>U-22012-WOV001</t>
  </si>
  <si>
    <t>U-24057-COM001</t>
  </si>
  <si>
    <t>U-24057-K16-22</t>
  </si>
  <si>
    <t>U-24057-WOV001</t>
  </si>
  <si>
    <t>U-343-K05-15</t>
  </si>
  <si>
    <t>U-343-WOV001</t>
  </si>
  <si>
    <t>U-3025-COM001</t>
  </si>
  <si>
    <t>U-2123-K02-04</t>
  </si>
  <si>
    <t>U-2123-WOV008</t>
  </si>
  <si>
    <t>U-369-WOV003</t>
  </si>
  <si>
    <t>U-22046-K81-15</t>
  </si>
  <si>
    <t>U-22046-WOV001</t>
  </si>
  <si>
    <t>U-201-K05-17</t>
  </si>
  <si>
    <t>U-201-WOV003</t>
  </si>
  <si>
    <t>U-22041-COM001</t>
  </si>
  <si>
    <t>U-2270-WOV003</t>
  </si>
  <si>
    <t>U-3009-WOV002</t>
  </si>
  <si>
    <t>U-3027-K16-16</t>
  </si>
  <si>
    <t>U-3027-WOV001</t>
  </si>
  <si>
    <t>U-181-WOV002</t>
  </si>
  <si>
    <t>U-24055-K16-23</t>
  </si>
  <si>
    <t>U-24055-WOV001</t>
  </si>
  <si>
    <t>U-22002-COM001</t>
  </si>
  <si>
    <t>U-2118-K02-13</t>
  </si>
  <si>
    <t>U-2118-WOV007</t>
  </si>
  <si>
    <t>U-132-WOV005</t>
  </si>
  <si>
    <t>U-24057-WOV002</t>
  </si>
  <si>
    <t>U-22044-COM001</t>
  </si>
  <si>
    <t>U-22000-K13-12</t>
  </si>
  <si>
    <t>U-22000-WOV001</t>
  </si>
  <si>
    <t>U-1451-WOV002</t>
  </si>
  <si>
    <t>U-353-WOV004</t>
  </si>
  <si>
    <t>U-2318-K02-11</t>
  </si>
  <si>
    <t>U-2318-WOV009</t>
  </si>
  <si>
    <t>U-3030-COM001</t>
  </si>
  <si>
    <t>U-195-WOV003</t>
  </si>
  <si>
    <t>U-22040-K81-06</t>
  </si>
  <si>
    <t>U-22040-WOV001</t>
  </si>
  <si>
    <t>U-166-WOV008</t>
  </si>
  <si>
    <t>U-8125-WOV005</t>
  </si>
  <si>
    <t>U-3026-WOV002</t>
  </si>
  <si>
    <t>U-22025-K81-05</t>
  </si>
  <si>
    <t>U-22025-WOV001</t>
  </si>
  <si>
    <t>U-8145-WOV006</t>
  </si>
  <si>
    <t>U-24062-WOV001</t>
  </si>
  <si>
    <t>U-3007-WOV003</t>
  </si>
  <si>
    <t>U-161-K11-12</t>
  </si>
  <si>
    <t>U-161-WOV005</t>
  </si>
  <si>
    <t>U-160-WOV005</t>
  </si>
  <si>
    <t>U-137-K01A-05</t>
  </si>
  <si>
    <t>U-137-WOV007</t>
  </si>
  <si>
    <t>U-3002-K15-23</t>
  </si>
  <si>
    <t>U-3002-WOV004</t>
  </si>
  <si>
    <t>U-8382-K06-11</t>
  </si>
  <si>
    <t>U-8382-WOV002</t>
  </si>
  <si>
    <t>U-22047-COM001</t>
  </si>
  <si>
    <t>U-166-WOV009</t>
  </si>
  <si>
    <t>U-8342-WOV006</t>
  </si>
  <si>
    <t>U-22013-COM001</t>
  </si>
  <si>
    <t>U-8105-K82-03</t>
  </si>
  <si>
    <t>U-8105-WIN001</t>
  </si>
  <si>
    <t>U-22027-COM001</t>
  </si>
  <si>
    <t>U-696-K09-04</t>
  </si>
  <si>
    <t>U-696-WIN001</t>
  </si>
  <si>
    <t>U-687-K03-07</t>
  </si>
  <si>
    <t>U-687-WOV001</t>
  </si>
  <si>
    <t>U-8123-K06-04</t>
  </si>
  <si>
    <t>U-8123-WOV006</t>
  </si>
  <si>
    <t>U-22055-K81-20</t>
  </si>
  <si>
    <t>U-22055-WOV001</t>
  </si>
  <si>
    <t>U-24061-COM001</t>
  </si>
  <si>
    <t>U-187-WOV005</t>
  </si>
  <si>
    <t>U-23310-K15-07</t>
  </si>
  <si>
    <t>U-23310-WOV003</t>
  </si>
  <si>
    <t>U-22056-COM001</t>
  </si>
  <si>
    <t>U-22046-COM001</t>
  </si>
  <si>
    <t>U-22007-K13-10</t>
  </si>
  <si>
    <t>U-22007-WOV001</t>
  </si>
  <si>
    <t>U-188-WOV004</t>
  </si>
  <si>
    <t>U-194-WOV002</t>
  </si>
  <si>
    <t>U-8139-WOV004</t>
  </si>
  <si>
    <t>U-24097-K116-10</t>
  </si>
  <si>
    <t>U-24097-WOV001</t>
  </si>
  <si>
    <t>U-188-WIN001</t>
  </si>
  <si>
    <t>U-185-WOV002</t>
  </si>
  <si>
    <t>U-391-WOV007</t>
  </si>
  <si>
    <t>U-24056-WOV001</t>
  </si>
  <si>
    <t>U-22033-COM001</t>
  </si>
  <si>
    <t>U-24039-WOV003</t>
  </si>
  <si>
    <t>U-640-K03-03</t>
  </si>
  <si>
    <t>U-640-WOV001</t>
  </si>
  <si>
    <t>U-8145-WOV007</t>
  </si>
  <si>
    <t>U-380-K05-08</t>
  </si>
  <si>
    <t>U-380-WOV001</t>
  </si>
  <si>
    <t>U-24063-COM001</t>
  </si>
  <si>
    <t>U-24062-COM001</t>
  </si>
  <si>
    <t>U-129-WOV011</t>
  </si>
  <si>
    <t>U-2270-WOV004</t>
  </si>
  <si>
    <t>U-22055-COM001</t>
  </si>
  <si>
    <t>U-304-WOV011</t>
  </si>
  <si>
    <t>U-22018-WOV002</t>
  </si>
  <si>
    <t>U-104-WOV012</t>
  </si>
  <si>
    <t>U-24077-COM001</t>
  </si>
  <si>
    <t>U-744-WOV001</t>
  </si>
  <si>
    <t>U-22023-K13-08</t>
  </si>
  <si>
    <t>U-22023-WOV001</t>
  </si>
  <si>
    <t>U-199-WOV002</t>
  </si>
  <si>
    <t>U-24072-COM001</t>
  </si>
  <si>
    <t>U-24083-COM001</t>
  </si>
  <si>
    <t>U-8350-WOV003</t>
  </si>
  <si>
    <t>U-24064-COM001</t>
  </si>
  <si>
    <t>U-745-WOV001</t>
  </si>
  <si>
    <t>U-22043-COM001</t>
  </si>
  <si>
    <t>U-1451-WOV003</t>
  </si>
  <si>
    <t>U-185-WOV003</t>
  </si>
  <si>
    <t>U-391-WOV008</t>
  </si>
  <si>
    <t>U-23302-WOV005</t>
  </si>
  <si>
    <t>U-8354-K82-04</t>
  </si>
  <si>
    <t>U-8354-WOV001</t>
  </si>
  <si>
    <t>U-22014-WOV002</t>
  </si>
  <si>
    <t>U-2270-WOV005</t>
  </si>
  <si>
    <t>U-338-K11-24</t>
  </si>
  <si>
    <t>U-338-WOV001</t>
  </si>
  <si>
    <t>U-673-WOV001</t>
  </si>
  <si>
    <t>U-391-WOV009</t>
  </si>
  <si>
    <t>U-178-WOV002</t>
  </si>
  <si>
    <t>U-23302-WOV006</t>
  </si>
  <si>
    <t>U-687-WOV002</t>
  </si>
  <si>
    <t>U-2266-K12-11</t>
  </si>
  <si>
    <t>U-2266-WOV001</t>
  </si>
  <si>
    <t>U-24067-K116-21</t>
  </si>
  <si>
    <t>U-24067-WOV001</t>
  </si>
  <si>
    <t>U-22029-K81-03</t>
  </si>
  <si>
    <t>U-22029-WOV001</t>
  </si>
  <si>
    <t>U-24097-COM001</t>
  </si>
  <si>
    <t>U-663-WOV001</t>
  </si>
  <si>
    <t>U-3030-K81-21</t>
  </si>
  <si>
    <t>U-3030-WOV001</t>
  </si>
  <si>
    <t>U-3026-WOV003</t>
  </si>
  <si>
    <t>U-24080-COM001</t>
  </si>
  <si>
    <t>U-3030-WMA002</t>
  </si>
  <si>
    <t>U-24027-K123-06</t>
  </si>
  <si>
    <t>U-24027-WOV001</t>
  </si>
  <si>
    <t>U-24079-COM001</t>
  </si>
  <si>
    <t>U-174-WOV004</t>
  </si>
  <si>
    <t>U-3030-WOV002</t>
  </si>
  <si>
    <t>U-159-K11-07</t>
  </si>
  <si>
    <t>U-159-WOV006</t>
  </si>
  <si>
    <t>U-338-WIN001</t>
  </si>
  <si>
    <t>U-1451-WOV004</t>
  </si>
  <si>
    <t>U-2232-K12-24</t>
  </si>
  <si>
    <t>U-2232-WOV001</t>
  </si>
  <si>
    <t>U-23110-K15-02</t>
  </si>
  <si>
    <t>U-23110-WOV004</t>
  </si>
  <si>
    <t>U-24034-WOV003</t>
  </si>
  <si>
    <t>U-24073-COM001</t>
  </si>
  <si>
    <t>U-8354-COM001</t>
  </si>
  <si>
    <t>U-24015-K123-24</t>
  </si>
  <si>
    <t>U-24015-WOV001</t>
  </si>
  <si>
    <t>U-369-WOV004</t>
  </si>
  <si>
    <t>U-183-WOV007</t>
  </si>
  <si>
    <t>U-348-WOV013</t>
  </si>
  <si>
    <t>U-8056-K82-12</t>
  </si>
  <si>
    <t>U-8056-WOV001</t>
  </si>
  <si>
    <t>U-354-K11-03</t>
  </si>
  <si>
    <t>U-354-WOV002</t>
  </si>
  <si>
    <t>U-24078-COM001</t>
  </si>
  <si>
    <t>U-24083-K116-06</t>
  </si>
  <si>
    <t>U-24083-WOV001</t>
  </si>
  <si>
    <t>U-196-WOV005</t>
  </si>
  <si>
    <t>U-137-WOV008</t>
  </si>
  <si>
    <t>U-22016-WOV002</t>
  </si>
  <si>
    <t>U-8105-COM001</t>
  </si>
  <si>
    <t>U-712-K09-18</t>
  </si>
  <si>
    <t>U-712-WOV001</t>
  </si>
  <si>
    <t>U-696-COM001</t>
  </si>
  <si>
    <t>U-24076-COM001</t>
  </si>
  <si>
    <t>U-24075-COM001</t>
  </si>
  <si>
    <t>U-24105-COM001</t>
  </si>
  <si>
    <t>U-24074-COM001</t>
  </si>
  <si>
    <t>U-3029-COM001</t>
  </si>
  <si>
    <t>U-8108-COM001</t>
  </si>
  <si>
    <t>U-8064-COM001</t>
  </si>
  <si>
    <t>U-24068-COM001</t>
  </si>
  <si>
    <t>U-698-COM001</t>
  </si>
  <si>
    <t>U-709-COM001</t>
  </si>
  <si>
    <t>U-636-COM001</t>
  </si>
  <si>
    <t>U-8104-COM001</t>
  </si>
  <si>
    <t>U-710-COM001</t>
  </si>
  <si>
    <t>U-717-COM001</t>
  </si>
  <si>
    <t>U-24069-COM001</t>
  </si>
  <si>
    <t>U-8094-COM001</t>
  </si>
  <si>
    <t>U-3005-COM001</t>
  </si>
  <si>
    <t>U-24070-COM001</t>
  </si>
  <si>
    <t>U-8107-COM001</t>
  </si>
  <si>
    <t>U-24103-COM001</t>
  </si>
  <si>
    <t>U-708-COM001</t>
  </si>
  <si>
    <t>U-630-COM001</t>
  </si>
  <si>
    <t>U-8121-COM001</t>
  </si>
  <si>
    <t>U-24067-COM001</t>
  </si>
  <si>
    <t>U-8056-COM001</t>
  </si>
  <si>
    <t>U-721-COM001</t>
  </si>
  <si>
    <t>U-729-COM001</t>
  </si>
  <si>
    <t>U-728-COM001</t>
  </si>
  <si>
    <t>U-734-COM001</t>
  </si>
  <si>
    <t>U-8074-COM001</t>
  </si>
  <si>
    <t>U-24085-COM001</t>
  </si>
  <si>
    <t>U-8119-COM001</t>
  </si>
  <si>
    <t>U-8057-COM001</t>
  </si>
  <si>
    <t>U-8084-COM001</t>
  </si>
  <si>
    <t>U-24106-COM001</t>
  </si>
  <si>
    <t>U-738-COM001</t>
  </si>
  <si>
    <t>U-730-COM001</t>
  </si>
  <si>
    <t>U-718-COM001</t>
  </si>
  <si>
    <t>U-733-COM001</t>
  </si>
  <si>
    <t>U-24091-COM001</t>
  </si>
  <si>
    <t>U-712-COM001</t>
  </si>
  <si>
    <t>U-24084-COM001</t>
  </si>
  <si>
    <t>W-5641-K25-10</t>
  </si>
  <si>
    <t>W-5641-WOV012</t>
  </si>
  <si>
    <t>W-1069-K05-01</t>
  </si>
  <si>
    <t>W-1069-WOV010</t>
  </si>
  <si>
    <t>W-1141-K07-07</t>
  </si>
  <si>
    <t>W-1141-WOV006</t>
  </si>
  <si>
    <t>W-47068-K300-03</t>
  </si>
  <si>
    <t>W-47068-WOV004</t>
  </si>
  <si>
    <t>W-7243-K109-09</t>
  </si>
  <si>
    <t>W-7243-WOV007</t>
  </si>
  <si>
    <t>W-202-K49-01</t>
  </si>
  <si>
    <t>W-202-WOV003</t>
  </si>
  <si>
    <t>W-7144-K102-01</t>
  </si>
  <si>
    <t>W-7144-WOV004</t>
  </si>
  <si>
    <t>W-7509-K25-21</t>
  </si>
  <si>
    <t>W-7509-WOV007</t>
  </si>
  <si>
    <t>W-2158-K16-23</t>
  </si>
  <si>
    <t>W-2158-WOV010</t>
  </si>
  <si>
    <t>W-5638-K06-22</t>
  </si>
  <si>
    <t>W-5638-WOV018</t>
  </si>
  <si>
    <t>W-7518-K112-02</t>
  </si>
  <si>
    <t>W-7518-WOV003</t>
  </si>
  <si>
    <t>W-7640-K125-07</t>
  </si>
  <si>
    <t>W-7640-WOV004</t>
  </si>
  <si>
    <t>W-1478-K03-20</t>
  </si>
  <si>
    <t>W-1478-WOV003</t>
  </si>
  <si>
    <t>W-7446-K06-16</t>
  </si>
  <si>
    <t>W-7446-WOV006</t>
  </si>
  <si>
    <t>W-7448-K125-17</t>
  </si>
  <si>
    <t>W-7448-WOV006</t>
  </si>
  <si>
    <t>W-5587-K14-23</t>
  </si>
  <si>
    <t>W-5587-WOV011</t>
  </si>
  <si>
    <t>W-1235-K39-10</t>
  </si>
  <si>
    <t>W-1235-WOV001</t>
  </si>
  <si>
    <t>W-1418-K13-14</t>
  </si>
  <si>
    <t>W-1418-WOV006</t>
  </si>
  <si>
    <t>W-1552-K03-17</t>
  </si>
  <si>
    <t>W-1552-WOV006</t>
  </si>
  <si>
    <t>W-7795-K104-20</t>
  </si>
  <si>
    <t>W-7795-WOV001</t>
  </si>
  <si>
    <t>W-1069-WOV011</t>
  </si>
  <si>
    <t>W-7795-WMA001</t>
  </si>
  <si>
    <t>W-7617-WOV006</t>
  </si>
  <si>
    <t>W-7444-K14-05</t>
  </si>
  <si>
    <t>W-7444-WOV009</t>
  </si>
  <si>
    <t>W-7468-K06-15</t>
  </si>
  <si>
    <t>W-7468-WOV006</t>
  </si>
  <si>
    <t>W-1556-K12-12</t>
  </si>
  <si>
    <t>W-1556-WOV003</t>
  </si>
  <si>
    <t>W-7014-K218-20</t>
  </si>
  <si>
    <t>W-7014-WOV001</t>
  </si>
  <si>
    <t>W-1449-WOV013</t>
  </si>
  <si>
    <t>W-1530-K03-19</t>
  </si>
  <si>
    <t>W-1530-WOV007</t>
  </si>
  <si>
    <t>W-7515-K103-01</t>
  </si>
  <si>
    <t>W-7515-WOV003</t>
  </si>
  <si>
    <t>W-1413-K28-01</t>
  </si>
  <si>
    <t>W-1413-WOV004</t>
  </si>
  <si>
    <t>W-1527-K04-01</t>
  </si>
  <si>
    <t>W-1527-WOV006</t>
  </si>
  <si>
    <t>W-7556-K12-17</t>
  </si>
  <si>
    <t>W-7556-WOV002</t>
  </si>
  <si>
    <t>W-1353-K26-18</t>
  </si>
  <si>
    <t>W-1353-WOV007</t>
  </si>
  <si>
    <t>W-7491-K125-13</t>
  </si>
  <si>
    <t>W-7491-WOV004</t>
  </si>
  <si>
    <t>W-7402-WOV006</t>
  </si>
  <si>
    <t>W-7142-K102-03</t>
  </si>
  <si>
    <t>W-7142-WOV009</t>
  </si>
  <si>
    <t>W-1396-K10-07</t>
  </si>
  <si>
    <t>W-1396-WOV009</t>
  </si>
  <si>
    <t>W-5640-K06-10</t>
  </si>
  <si>
    <t>W-5640-WOV009</t>
  </si>
  <si>
    <t>W-1333-K09-04</t>
  </si>
  <si>
    <t>W-1333-WOV018</t>
  </si>
  <si>
    <t>W-7505-K128-18</t>
  </si>
  <si>
    <t>W-7505-WOV002</t>
  </si>
  <si>
    <t>W-1303-K10-17</t>
  </si>
  <si>
    <t>W-1303-WOV006</t>
  </si>
  <si>
    <t>W-7546-K112-24</t>
  </si>
  <si>
    <t>W-7546-WOV001</t>
  </si>
  <si>
    <t>W-7590-WOV010</t>
  </si>
  <si>
    <t>W-7794-K104-02</t>
  </si>
  <si>
    <t>W-7794-WOV003</t>
  </si>
  <si>
    <t>W-7141-K102-10</t>
  </si>
  <si>
    <t>W-7141-WOV002</t>
  </si>
  <si>
    <t>W-7142-WOV010</t>
  </si>
  <si>
    <t>W-1270-WOV008</t>
  </si>
  <si>
    <t>W-1012-K05-23</t>
  </si>
  <si>
    <t>W-1012-WOV003</t>
  </si>
  <si>
    <t>W-1498-K21-16</t>
  </si>
  <si>
    <t>W-1498-WOV004</t>
  </si>
  <si>
    <t>W-7445-K14-08</t>
  </si>
  <si>
    <t>W-7445-WOV004</t>
  </si>
  <si>
    <t>W-1104-WOV009</t>
  </si>
  <si>
    <t>W-1528-K21-18</t>
  </si>
  <si>
    <t>W-1528-WOV005</t>
  </si>
  <si>
    <t>W-7397-K13-02</t>
  </si>
  <si>
    <t>W-7397-WOV008</t>
  </si>
  <si>
    <t>W-5640-WMA001</t>
  </si>
  <si>
    <t>W-7377-WOV006</t>
  </si>
  <si>
    <t>W-1552-WOV007</t>
  </si>
  <si>
    <t>W-7103-K102-17</t>
  </si>
  <si>
    <t>W-7103-WMA001</t>
  </si>
  <si>
    <t>W-7222-K109-06</t>
  </si>
  <si>
    <t>W-7222-WOV005</t>
  </si>
  <si>
    <t>W-7832-COM001</t>
  </si>
  <si>
    <t>W-7396-K13-03</t>
  </si>
  <si>
    <t>W-7396-WOV006</t>
  </si>
  <si>
    <t>W-7375-K114-01</t>
  </si>
  <si>
    <t>W-7375-WOV008</t>
  </si>
  <si>
    <t>W-7444-WOV010</t>
  </si>
  <si>
    <t>W-1182-K07-01</t>
  </si>
  <si>
    <t>W-1182-WOV009</t>
  </si>
  <si>
    <t>W-7615-K06-19</t>
  </si>
  <si>
    <t>W-7615-WOV008</t>
  </si>
  <si>
    <t>W-7434-K103-10</t>
  </si>
  <si>
    <t>W-7434-WOV004</t>
  </si>
  <si>
    <t>W-5590-K06-05</t>
  </si>
  <si>
    <t>W-5590-WOV008</t>
  </si>
  <si>
    <t>W-1147-K16-15</t>
  </si>
  <si>
    <t>W-1147-WOV005</t>
  </si>
  <si>
    <t>W-7306-K126-14</t>
  </si>
  <si>
    <t>W-7306-WOV003</t>
  </si>
  <si>
    <t>W-30011-K300-06</t>
  </si>
  <si>
    <t>W-30011-WOV005</t>
  </si>
  <si>
    <t>W-1107-K16-13</t>
  </si>
  <si>
    <t>W-1107-WMA001</t>
  </si>
  <si>
    <t>W-7264-K126-01</t>
  </si>
  <si>
    <t>W-7264-WOV005</t>
  </si>
  <si>
    <t>W-7581-K300-16</t>
  </si>
  <si>
    <t>W-7581-WOV001</t>
  </si>
  <si>
    <t>W-7545-K112-04</t>
  </si>
  <si>
    <t>W-7545-WOV002</t>
  </si>
  <si>
    <t>W-47068-WOV005</t>
  </si>
  <si>
    <t>W-7418-K08-05-ST2</t>
  </si>
  <si>
    <t>W-7418-WOV004</t>
  </si>
  <si>
    <t>W-7543-K29-05</t>
  </si>
  <si>
    <t>W-7543-WOV004</t>
  </si>
  <si>
    <t>W-7571-K112-16</t>
  </si>
  <si>
    <t>W-7571-WOV002</t>
  </si>
  <si>
    <t>W-7219-K109-17-ST</t>
  </si>
  <si>
    <t>W-7219-WOV005</t>
  </si>
  <si>
    <t>W-53001-K49-02</t>
  </si>
  <si>
    <t>W-53001-WOV002</t>
  </si>
  <si>
    <t>W-1257-K13-12</t>
  </si>
  <si>
    <t>W-1257-WOV006</t>
  </si>
  <si>
    <t>W-7571-WOV003</t>
  </si>
  <si>
    <t>W-7334-K126-05</t>
  </si>
  <si>
    <t>W-7334-WOV002</t>
  </si>
  <si>
    <t>W-5590-WOV009</t>
  </si>
  <si>
    <t>W-7303-K13-11</t>
  </si>
  <si>
    <t>W-7303-WOV005</t>
  </si>
  <si>
    <t>W-7484-K128-08</t>
  </si>
  <si>
    <t>W-7484-WOV002</t>
  </si>
  <si>
    <t>W-1271-K20-19</t>
  </si>
  <si>
    <t>W-1271-WOV007</t>
  </si>
  <si>
    <t>W-7832-K66-22</t>
  </si>
  <si>
    <t>W-7832-WOV001</t>
  </si>
  <si>
    <t>W-5606-K128-12</t>
  </si>
  <si>
    <t>W-5606-WOV002</t>
  </si>
  <si>
    <t>W-7448-WOV007</t>
  </si>
  <si>
    <t>W-1357-K09-06</t>
  </si>
  <si>
    <t>W-1357-WOV008</t>
  </si>
  <si>
    <t>W-5589-K06-07</t>
  </si>
  <si>
    <t>W-5589-WOV006</t>
  </si>
  <si>
    <t>W-7792-K104-17</t>
  </si>
  <si>
    <t>W-7792-WOV001</t>
  </si>
  <si>
    <t>W-7679-WOV002</t>
  </si>
  <si>
    <t>W-7243-WOV008</t>
  </si>
  <si>
    <t>W-7400-K126-20</t>
  </si>
  <si>
    <t>W-7400-WOV005</t>
  </si>
  <si>
    <t>W-7303-WOV006</t>
  </si>
  <si>
    <t>W-1350-K10-13</t>
  </si>
  <si>
    <t>W-1350-WOV010</t>
  </si>
  <si>
    <t>W-1371-K13-16</t>
  </si>
  <si>
    <t>W-1371-WOV004</t>
  </si>
  <si>
    <t>W-7543-WOV005</t>
  </si>
  <si>
    <t>W-7181-WOV004</t>
  </si>
  <si>
    <t>W-7373-K13-04</t>
  </si>
  <si>
    <t>W-7373-WOV003</t>
  </si>
  <si>
    <t>W-7145-COM001</t>
  </si>
  <si>
    <t>W-7508-K25-20</t>
  </si>
  <si>
    <t>W-7508-WOV004</t>
  </si>
  <si>
    <t>W-7589-K06-18</t>
  </si>
  <si>
    <t>W-7589-WOV007</t>
  </si>
  <si>
    <t>W-7043-K102-12</t>
  </si>
  <si>
    <t>W-7043-WOV006</t>
  </si>
  <si>
    <t>W-7707-K112-11</t>
  </si>
  <si>
    <t>W-7707-WOV002</t>
  </si>
  <si>
    <t>W-1417-WOV004</t>
  </si>
  <si>
    <t>W-1206-COM001</t>
  </si>
  <si>
    <t>W-7796-K104-13</t>
  </si>
  <si>
    <t>W-7796-WOV002</t>
  </si>
  <si>
    <t>W-1317-WOV011</t>
  </si>
  <si>
    <t>W-5803-K12-24</t>
  </si>
  <si>
    <t>W-5803-WOV003</t>
  </si>
  <si>
    <t>W-1363-K20-14</t>
  </si>
  <si>
    <t>W-1363-WOV012</t>
  </si>
  <si>
    <t>W-7548-K128-14</t>
  </si>
  <si>
    <t>W-7548-WOV001</t>
  </si>
  <si>
    <t>W-1451-K23-02</t>
  </si>
  <si>
    <t>W-1451-WOV010</t>
  </si>
  <si>
    <t>W-1525-K25-12</t>
  </si>
  <si>
    <t>W-1525-WOV007</t>
  </si>
  <si>
    <t>W-7145-K15-02</t>
  </si>
  <si>
    <t>W-7145-WOV001</t>
  </si>
  <si>
    <t>W-1452-K25-01</t>
  </si>
  <si>
    <t>W-1452-WOV010</t>
  </si>
  <si>
    <t>W-53004-K49-17</t>
  </si>
  <si>
    <t>W-53004-WOV001</t>
  </si>
  <si>
    <t>W-7612-K114-23</t>
  </si>
  <si>
    <t>W-7612-WOV003</t>
  </si>
  <si>
    <t>W-5587-WOV012</t>
  </si>
  <si>
    <t>W-2158-WOV011</t>
  </si>
  <si>
    <t>W-5800-K49-10</t>
  </si>
  <si>
    <t>W-5800-WOV001</t>
  </si>
  <si>
    <t>W-1458-K03-10</t>
  </si>
  <si>
    <t>W-1458-WOV004</t>
  </si>
  <si>
    <t>W-7410-K103-13</t>
  </si>
  <si>
    <t>W-7410-WOV004</t>
  </si>
  <si>
    <t>W-1524-K25-04</t>
  </si>
  <si>
    <t>W-1524-WOV005</t>
  </si>
  <si>
    <t>W-7664-K125-02</t>
  </si>
  <si>
    <t>W-7664-WOV004</t>
  </si>
  <si>
    <t>W-1532-K03-03</t>
  </si>
  <si>
    <t>W-1532-WOV009</t>
  </si>
  <si>
    <t>W-1391-K28-16</t>
  </si>
  <si>
    <t>W-1391-WOV001</t>
  </si>
  <si>
    <t>W-7504-K128-20</t>
  </si>
  <si>
    <t>W-7504-WOV001</t>
  </si>
  <si>
    <t>W-7788-K104-24</t>
  </si>
  <si>
    <t>W-7788-WOV004</t>
  </si>
  <si>
    <t>W-7425-WOV006</t>
  </si>
  <si>
    <t>W-1501-K03-06</t>
  </si>
  <si>
    <t>W-1501-WOV007</t>
  </si>
  <si>
    <t>W-5797-K104-12</t>
  </si>
  <si>
    <t>W-5797-WOV001</t>
  </si>
  <si>
    <t>W-30011-WOV006</t>
  </si>
  <si>
    <t>W-1555-K12-09</t>
  </si>
  <si>
    <t>W-1555-WOV005</t>
  </si>
  <si>
    <t>W-7504-WOV002</t>
  </si>
  <si>
    <t>W-7104-K102-20-ST</t>
  </si>
  <si>
    <t>W-7104-WOV006</t>
  </si>
  <si>
    <t>W-30011-WMA001</t>
  </si>
  <si>
    <t>W-1410-K27-04</t>
  </si>
  <si>
    <t>W-1410-WOV005</t>
  </si>
  <si>
    <t>W-7466-K114-19</t>
  </si>
  <si>
    <t>W-7466-WOV005</t>
  </si>
  <si>
    <t>W-7553-K29-06</t>
  </si>
  <si>
    <t>W-7553-WOV002</t>
  </si>
  <si>
    <t>W-5803-WOV004</t>
  </si>
  <si>
    <t>W-1183-K02-02</t>
  </si>
  <si>
    <t>W-1183-WOV013</t>
  </si>
  <si>
    <t>W-1360-K01-09</t>
  </si>
  <si>
    <t>W-1360-WOV010</t>
  </si>
  <si>
    <t>W-7637-K114-11</t>
  </si>
  <si>
    <t>W-7637-WOV005</t>
  </si>
  <si>
    <t>W-7465-WOV006</t>
  </si>
  <si>
    <t>W-1417-WOV005</t>
  </si>
  <si>
    <t>W-7801-K112-20</t>
  </si>
  <si>
    <t>W-7801-WOV002</t>
  </si>
  <si>
    <t>W-1147-WOV006</t>
  </si>
  <si>
    <t>W-7761-K29-07</t>
  </si>
  <si>
    <t>W-7761-WOV002</t>
  </si>
  <si>
    <t>W-7500-K103-05</t>
  </si>
  <si>
    <t>W-7500-WOV003</t>
  </si>
  <si>
    <t>W-7554-K112-07</t>
  </si>
  <si>
    <t>W-7554-WOV003</t>
  </si>
  <si>
    <t>W-7637-WOV006</t>
  </si>
  <si>
    <t>W-7123-K102-02</t>
  </si>
  <si>
    <t>W-7123-WOV005</t>
  </si>
  <si>
    <t>W-1245-K07-10</t>
  </si>
  <si>
    <t>W-1245-WOV006</t>
  </si>
  <si>
    <t>W-7533-K112-01</t>
  </si>
  <si>
    <t>W-7533-WOV002</t>
  </si>
  <si>
    <t>W-1223-WOV006</t>
  </si>
  <si>
    <t>W-7665-K04-09</t>
  </si>
  <si>
    <t>W-7665-WOV003</t>
  </si>
  <si>
    <t>W-1562-K29-09</t>
  </si>
  <si>
    <t>W-1562-WOV002</t>
  </si>
  <si>
    <t>W-1266-K09-19</t>
  </si>
  <si>
    <t>W-1266-WOV008</t>
  </si>
  <si>
    <t>W-5797-WOV002</t>
  </si>
  <si>
    <t>W-1530-WOV008</t>
  </si>
  <si>
    <t>W-51005-K49-24</t>
  </si>
  <si>
    <t>W-51005-WOV001</t>
  </si>
  <si>
    <t>W-5641-WOV013</t>
  </si>
  <si>
    <t>W-7480-K103-19</t>
  </si>
  <si>
    <t>W-7480-WOV005</t>
  </si>
  <si>
    <t>W-7616-K06-20</t>
  </si>
  <si>
    <t>W-7616-WOV009</t>
  </si>
  <si>
    <t>W-1223-WOV007</t>
  </si>
  <si>
    <t>W-7910-K49-12</t>
  </si>
  <si>
    <t>W-7910-WOV001</t>
  </si>
  <si>
    <t>W-7364-K103-17</t>
  </si>
  <si>
    <t>W-7364-WOV001</t>
  </si>
  <si>
    <t>W-7799-WOV001</t>
  </si>
  <si>
    <t>W-1527-WOV007</t>
  </si>
  <si>
    <t>W-1371-WOV005</t>
  </si>
  <si>
    <t>W-7264-WOV006</t>
  </si>
  <si>
    <t>W-7303-WOV007</t>
  </si>
  <si>
    <t>W-1405-K01-04</t>
  </si>
  <si>
    <t>W-1405-WOV011</t>
  </si>
  <si>
    <t>W-7494-K125-12</t>
  </si>
  <si>
    <t>W-7494-WOV006</t>
  </si>
  <si>
    <t>W-7466-WOV006</t>
  </si>
  <si>
    <t>W-7166-COM001</t>
  </si>
  <si>
    <t>W-3040-K01B-04</t>
  </si>
  <si>
    <t>W-3040-WOV008</t>
  </si>
  <si>
    <t>W-3035-K01-17</t>
  </si>
  <si>
    <t>W-3035-WOV013</t>
  </si>
  <si>
    <t>W-1359-K01-05</t>
  </si>
  <si>
    <t>W-1359-WOV012</t>
  </si>
  <si>
    <t>W-7610-K08-09</t>
  </si>
  <si>
    <t>W-7610-WOV002</t>
  </si>
  <si>
    <t>W-1086-WOV008</t>
  </si>
  <si>
    <t>W-1541-K04-08</t>
  </si>
  <si>
    <t>W-1541-WOV001</t>
  </si>
  <si>
    <t>W-7279-ABA001</t>
  </si>
  <si>
    <t>W-1166-COM001</t>
  </si>
  <si>
    <t>W-5636-K08-13</t>
  </si>
  <si>
    <t>W-5636-WOV002</t>
  </si>
  <si>
    <t>W-7057-K102-21</t>
  </si>
  <si>
    <t>W-7057-WOV003</t>
  </si>
  <si>
    <t>W-1107-WOV005</t>
  </si>
  <si>
    <t>W-7390-WOV004</t>
  </si>
  <si>
    <t>W-1458-WOV005</t>
  </si>
  <si>
    <t>W-7184-WOV001</t>
  </si>
  <si>
    <t>W-7447-K06-14</t>
  </si>
  <si>
    <t>W-7447-WOV006</t>
  </si>
  <si>
    <t>W-7205-COM001</t>
  </si>
  <si>
    <t>W-1358-WOV010</t>
  </si>
  <si>
    <t>W-1415-K28-08</t>
  </si>
  <si>
    <t>W-1415-WOV006</t>
  </si>
  <si>
    <t>W-1043-K05-13</t>
  </si>
  <si>
    <t>W-1043-WOV006</t>
  </si>
  <si>
    <t>W-7820-K49-16</t>
  </si>
  <si>
    <t>W-7820-WOV003</t>
  </si>
  <si>
    <t>W-7563-K112-23</t>
  </si>
  <si>
    <t>W-7563-WOV001</t>
  </si>
  <si>
    <t>W-1534-K12-06</t>
  </si>
  <si>
    <t>W-1534-WOV005</t>
  </si>
  <si>
    <t>W-1209-COM001</t>
  </si>
  <si>
    <t>W-1290-K01-21</t>
  </si>
  <si>
    <t>W-1290-WOV006</t>
  </si>
  <si>
    <t>W-7482-K128-17</t>
  </si>
  <si>
    <t>W-7482-WOV001</t>
  </si>
  <si>
    <t>W-7103-WOV004</t>
  </si>
  <si>
    <t>W-7326-K13-13</t>
  </si>
  <si>
    <t>W-7326-WOV009</t>
  </si>
  <si>
    <t>W-1556-WOV004</t>
  </si>
  <si>
    <t>W-7589-WOV008</t>
  </si>
  <si>
    <t>W-7146-COM001</t>
  </si>
  <si>
    <t>W-30011-WOV007</t>
  </si>
  <si>
    <t>W-7457-K103-08</t>
  </si>
  <si>
    <t>W-7457-WOV005</t>
  </si>
  <si>
    <t>W-7104-WOV007</t>
  </si>
  <si>
    <t>W-7676-K125-04</t>
  </si>
  <si>
    <t>W-7676-WOV005</t>
  </si>
  <si>
    <t>W-47085-K300-05</t>
  </si>
  <si>
    <t>W-47085-WOV002</t>
  </si>
  <si>
    <t>W-7568-K29-10</t>
  </si>
  <si>
    <t>W-7568-WOV004</t>
  </si>
  <si>
    <t>W-1209-K15-08</t>
  </si>
  <si>
    <t>W-1209-WOV001</t>
  </si>
  <si>
    <t>W-1371-WOV006</t>
  </si>
  <si>
    <t>W-1552-WOV008</t>
  </si>
  <si>
    <t>W-7799-WOV002</t>
  </si>
  <si>
    <t>W-7374-K13-06</t>
  </si>
  <si>
    <t>W-7374-WOV007</t>
  </si>
  <si>
    <t>W-7545-WOV003</t>
  </si>
  <si>
    <t>W-1502-K03-02</t>
  </si>
  <si>
    <t>W-1502-WOV008</t>
  </si>
  <si>
    <t>W-5832-K49-19</t>
  </si>
  <si>
    <t>W-5832-WOV003</t>
  </si>
  <si>
    <t>W-1378-K26-04</t>
  </si>
  <si>
    <t>W-1378-WOV011</t>
  </si>
  <si>
    <t>W-7642-K25-22</t>
  </si>
  <si>
    <t>W-7642-WOV012</t>
  </si>
  <si>
    <t>W-7471-K125-21</t>
  </si>
  <si>
    <t>W-7471-WOV007</t>
  </si>
  <si>
    <t>W-5642-K25-05</t>
  </si>
  <si>
    <t>W-5642-WOV005</t>
  </si>
  <si>
    <t>W-7492-K125-11</t>
  </si>
  <si>
    <t>W-7492-WOV005</t>
  </si>
  <si>
    <t>W-7188-COM001</t>
  </si>
  <si>
    <t>W-7576-K29-08</t>
  </si>
  <si>
    <t>W-7576-WOV003</t>
  </si>
  <si>
    <t>W-30011-WOV008</t>
  </si>
  <si>
    <t>W-1403-K23-11</t>
  </si>
  <si>
    <t>W-1403-WOV010</t>
  </si>
  <si>
    <t>W-7209-COM001</t>
  </si>
  <si>
    <t>W-7516-K103-07</t>
  </si>
  <si>
    <t>W-7516-WOV003</t>
  </si>
  <si>
    <t>W-1454-K21-05</t>
  </si>
  <si>
    <t>W-1454-WOV002</t>
  </si>
  <si>
    <t>W-7663-K125-01</t>
  </si>
  <si>
    <t>W-7663-WOV005</t>
  </si>
  <si>
    <t>W-7307-K126-11</t>
  </si>
  <si>
    <t>W-7307-WOV004</t>
  </si>
  <si>
    <t>W-1461-K28-15</t>
  </si>
  <si>
    <t>W-1461-WOV004</t>
  </si>
  <si>
    <t>W-1187-COM001</t>
  </si>
  <si>
    <t>W-7795-WOV002</t>
  </si>
  <si>
    <t>W-5900-K49-13</t>
  </si>
  <si>
    <t>W-5900-WOV001</t>
  </si>
  <si>
    <t>W-1068-K05-07</t>
  </si>
  <si>
    <t>W-1068-WOV006</t>
  </si>
  <si>
    <t>W-1349-K10-14</t>
  </si>
  <si>
    <t>W-1349-WOV008</t>
  </si>
  <si>
    <t>W-7402-WOV007</t>
  </si>
  <si>
    <t>W-7444-WOV011</t>
  </si>
  <si>
    <t>W-7312-K109-15</t>
  </si>
  <si>
    <t>W-7312-WOV004</t>
  </si>
  <si>
    <t>W-7331-WOV003</t>
  </si>
  <si>
    <t>W-7353-K126-23</t>
  </si>
  <si>
    <t>W-7353-WOV002</t>
  </si>
  <si>
    <t>W-7374-WOV008</t>
  </si>
  <si>
    <t>W-1258-K10-24</t>
  </si>
  <si>
    <t>W-1258-WOV005</t>
  </si>
  <si>
    <t>W-1289-K01-10</t>
  </si>
  <si>
    <t>W-1289-WOV013</t>
  </si>
  <si>
    <t>W-5707-K12-15</t>
  </si>
  <si>
    <t>W-5707-WMA001</t>
  </si>
  <si>
    <t>W-53001-WOV003</t>
  </si>
  <si>
    <t>W-1225-K02-11</t>
  </si>
  <si>
    <t>W-1225-WOV008</t>
  </si>
  <si>
    <t>W-1309-K09-03</t>
  </si>
  <si>
    <t>W-1309-WOV011</t>
  </si>
  <si>
    <t>W-1313-K01-12</t>
  </si>
  <si>
    <t>W-1313-WOV004</t>
  </si>
  <si>
    <t>W-1073-WOV006</t>
  </si>
  <si>
    <t>W-1208-COM001</t>
  </si>
  <si>
    <t>W-1364-K27-10</t>
  </si>
  <si>
    <t>W-1364-WOV001</t>
  </si>
  <si>
    <t>W-1265-K09-15</t>
  </si>
  <si>
    <t>W-1265-WOV009</t>
  </si>
  <si>
    <t>W-7799-WOV003</t>
  </si>
  <si>
    <t>W-7707-WOV003</t>
  </si>
  <si>
    <t>W-7508-WOV005</t>
  </si>
  <si>
    <t>W-7121-K300-01</t>
  </si>
  <si>
    <t>W-7121-WOV002</t>
  </si>
  <si>
    <t>W-1270-WOV009</t>
  </si>
  <si>
    <t>W-7742-K300-14</t>
  </si>
  <si>
    <t>W-7742-WOV001</t>
  </si>
  <si>
    <t>W-7540-K04-23</t>
  </si>
  <si>
    <t>W-7540-WOV005</t>
  </si>
  <si>
    <t>W-7312-WOV005</t>
  </si>
  <si>
    <t>W-7101-K102-11</t>
  </si>
  <si>
    <t>W-7101-WOV003</t>
  </si>
  <si>
    <t>W-7224-COM001</t>
  </si>
  <si>
    <t>W-5641-WOV014</t>
  </si>
  <si>
    <t>W-7615-WOV009</t>
  </si>
  <si>
    <t>W-1145-K02-18</t>
  </si>
  <si>
    <t>W-1145-WOV010</t>
  </si>
  <si>
    <t>W-7757-K104-23</t>
  </si>
  <si>
    <t>W-7757-WOV002</t>
  </si>
  <si>
    <t>W-7544-K112-05</t>
  </si>
  <si>
    <t>W-7544-WOV004</t>
  </si>
  <si>
    <t>W-1072-K16-08</t>
  </si>
  <si>
    <t>W-1072-WOV011</t>
  </si>
  <si>
    <t>W-1226-COM001</t>
  </si>
  <si>
    <t>W-7451-K125-20</t>
  </si>
  <si>
    <t>W-7451-WOV003</t>
  </si>
  <si>
    <t>W-1410-WOV006</t>
  </si>
  <si>
    <t>W-1503-K28-05</t>
  </si>
  <si>
    <t>W-1503-WOV004</t>
  </si>
  <si>
    <t>W-7161-K300-15-ST</t>
  </si>
  <si>
    <t>W-7161-WOV003</t>
  </si>
  <si>
    <t>W-7349-K13-22</t>
  </si>
  <si>
    <t>W-7349-WOV009</t>
  </si>
  <si>
    <t>W-7248-COM001</t>
  </si>
  <si>
    <t>W-7141-WOV003</t>
  </si>
  <si>
    <t>W-7577-K104-10</t>
  </si>
  <si>
    <t>W-7577-WOV002</t>
  </si>
  <si>
    <t>W-1465-K08-02</t>
  </si>
  <si>
    <t>W-1465-WOV003</t>
  </si>
  <si>
    <t>W-7572-K112-08</t>
  </si>
  <si>
    <t>W-7572-WOV002</t>
  </si>
  <si>
    <t>W-1552-WOV009</t>
  </si>
  <si>
    <t>W-1461-WOV005</t>
  </si>
  <si>
    <t>W-3032-K01-14</t>
  </si>
  <si>
    <t>W-3032-WOV016</t>
  </si>
  <si>
    <t>W-1534-WOV006</t>
  </si>
  <si>
    <t>W-1556-WOV005</t>
  </si>
  <si>
    <t>W-1464-K08-12</t>
  </si>
  <si>
    <t>W-1464-WOV002</t>
  </si>
  <si>
    <t>W-7789-K104-15</t>
  </si>
  <si>
    <t>W-7789-WOV003</t>
  </si>
  <si>
    <t>W-1417-WOV007</t>
  </si>
  <si>
    <t>W-1570-K29-17</t>
  </si>
  <si>
    <t>W-1570-WOV003</t>
  </si>
  <si>
    <t>W-7294-WOV001</t>
  </si>
  <si>
    <t>W-7302-K39-09</t>
  </si>
  <si>
    <t>W-7302-WOV002</t>
  </si>
  <si>
    <t>W-7503-WOV002</t>
  </si>
  <si>
    <t>W-1208-K15-10</t>
  </si>
  <si>
    <t>W-1208-WOV001</t>
  </si>
  <si>
    <t>W-30032-K300-11</t>
  </si>
  <si>
    <t>W-30032-WOV001</t>
  </si>
  <si>
    <t>W-1568-K29-19</t>
  </si>
  <si>
    <t>W-1568-WOV004</t>
  </si>
  <si>
    <t>W-7069-K300-13</t>
  </si>
  <si>
    <t>W-7069-WOV002</t>
  </si>
  <si>
    <t>W-7004-K218-12</t>
  </si>
  <si>
    <t>W-7004-WOV001</t>
  </si>
  <si>
    <t>W-7398-K14-02</t>
  </si>
  <si>
    <t>W-7398-WOV008</t>
  </si>
  <si>
    <t>W-53005-K49-21</t>
  </si>
  <si>
    <t>W-53005-WOV001</t>
  </si>
  <si>
    <t>W-2158-WOV012</t>
  </si>
  <si>
    <t>W-1491-K06-03</t>
  </si>
  <si>
    <t>W-1491-WOV010</t>
  </si>
  <si>
    <t>W-1362-K20-08</t>
  </si>
  <si>
    <t>W-1362-WOV008</t>
  </si>
  <si>
    <t>W-7540-WOV006</t>
  </si>
  <si>
    <t>W-7364-WOV002</t>
  </si>
  <si>
    <t>W-7396-WOV007</t>
  </si>
  <si>
    <t>W-7200-K109-07</t>
  </si>
  <si>
    <t>W-7200-WOV007</t>
  </si>
  <si>
    <t>W-1041-K05-11</t>
  </si>
  <si>
    <t>W-1041-WOV007</t>
  </si>
  <si>
    <t>W-7540-WOV007</t>
  </si>
  <si>
    <t>W-7024-K218-19</t>
  </si>
  <si>
    <t>W-7024-WOV001</t>
  </si>
  <si>
    <t>W-7272-COM001</t>
  </si>
  <si>
    <t>W-1308-K26-07</t>
  </si>
  <si>
    <t>W-1308-WOV007</t>
  </si>
  <si>
    <t>W-1360-WOV011</t>
  </si>
  <si>
    <t>W-5832-WOV004</t>
  </si>
  <si>
    <t>W-7419-K13-01</t>
  </si>
  <si>
    <t>W-7419-WOV007</t>
  </si>
  <si>
    <t>W-7180-K109-03</t>
  </si>
  <si>
    <t>W-7180-WOV002</t>
  </si>
  <si>
    <t>W-7519-K128-15</t>
  </si>
  <si>
    <t>W-7519-WOV001</t>
  </si>
  <si>
    <t>W-7317-COM001</t>
  </si>
  <si>
    <t>W-7352-K39-01</t>
  </si>
  <si>
    <t>W-7352-WOV001</t>
  </si>
  <si>
    <t>W-7295-COM001</t>
  </si>
  <si>
    <t>W-1388-K27-02</t>
  </si>
  <si>
    <t>W-1388-WOV010</t>
  </si>
  <si>
    <t>W-1500-K03-18</t>
  </si>
  <si>
    <t>W-1500-WOV008</t>
  </si>
  <si>
    <t>W-5832-WOV005</t>
  </si>
  <si>
    <t>W-1555-WOV006</t>
  </si>
  <si>
    <t>W-1352-K10-10</t>
  </si>
  <si>
    <t>W-1352-WOV009</t>
  </si>
  <si>
    <t>W-7786-K104-09</t>
  </si>
  <si>
    <t>W-7786-WOV001</t>
  </si>
  <si>
    <t>W-1351-K10-02</t>
  </si>
  <si>
    <t>W-1351-WOV007</t>
  </si>
  <si>
    <t>W-1250-COM001</t>
  </si>
  <si>
    <t>W-7515-WOV004</t>
  </si>
  <si>
    <t>W-7526-K04-02</t>
  </si>
  <si>
    <t>W-7526-WOV002</t>
  </si>
  <si>
    <t>W-5588-K14-19</t>
  </si>
  <si>
    <t>W-5588-WOV008</t>
  </si>
  <si>
    <t>W-7802-K112-12</t>
  </si>
  <si>
    <t>W-7802-WOV002</t>
  </si>
  <si>
    <t>W-7387-K103-04</t>
  </si>
  <si>
    <t>W-7387-WOV005</t>
  </si>
  <si>
    <t>W-1447-K06-01</t>
  </si>
  <si>
    <t>W-1447-WOV007</t>
  </si>
  <si>
    <t>W-1460-K28-12</t>
  </si>
  <si>
    <t>W-1460-WOV003</t>
  </si>
  <si>
    <t>W-202-WOV004</t>
  </si>
  <si>
    <t>W-7101-WOV004</t>
  </si>
  <si>
    <t>W-7588-K14-16</t>
  </si>
  <si>
    <t>W-7588-WOV011</t>
  </si>
  <si>
    <t>W-1552-WOV010</t>
  </si>
  <si>
    <t>W-7527-K04-20</t>
  </si>
  <si>
    <t>W-7527-WOV006</t>
  </si>
  <si>
    <t>W-7435-K103-20</t>
  </si>
  <si>
    <t>W-7435-WOV006</t>
  </si>
  <si>
    <t>W-1559-K04-16</t>
  </si>
  <si>
    <t>W-1559-WOV007</t>
  </si>
  <si>
    <t>W-7142-WOV011</t>
  </si>
  <si>
    <t>W-1552-WOV011</t>
  </si>
  <si>
    <t>W-7289-K109-13</t>
  </si>
  <si>
    <t>W-7289-WOV002</t>
  </si>
  <si>
    <t>W-1417-WOV008</t>
  </si>
  <si>
    <t>W-7008-K218-14</t>
  </si>
  <si>
    <t>W-7008-WOV001</t>
  </si>
  <si>
    <t>W-7553-WOV003</t>
  </si>
  <si>
    <t>W-1012-WOV004</t>
  </si>
  <si>
    <t>W-7553-WIN001</t>
  </si>
  <si>
    <t>W-7294-WIN003</t>
  </si>
  <si>
    <t>W-7124-K102-09</t>
  </si>
  <si>
    <t>W-7124-WOV005</t>
  </si>
  <si>
    <t>W-7532-K12-13</t>
  </si>
  <si>
    <t>W-7532-WOV006</t>
  </si>
  <si>
    <t>W-7484-WOV003</t>
  </si>
  <si>
    <t>W-1144-K02-12</t>
  </si>
  <si>
    <t>W-1144-WOV007</t>
  </si>
  <si>
    <t>W-7376-K126-21</t>
  </si>
  <si>
    <t>W-7376-WOV004</t>
  </si>
  <si>
    <t>W-1068-WOV007</t>
  </si>
  <si>
    <t>W-41086-K300-04</t>
  </si>
  <si>
    <t>W-41086-WOV002</t>
  </si>
  <si>
    <t>W-7792-WOV002</t>
  </si>
  <si>
    <t>W-7524-K125-06</t>
  </si>
  <si>
    <t>W-7524-WOV006</t>
  </si>
  <si>
    <t>W-1144-WOV008</t>
  </si>
  <si>
    <t>W-7285-K126-06</t>
  </si>
  <si>
    <t>W-7285-WOV004</t>
  </si>
  <si>
    <t>W-7638-K114-03</t>
  </si>
  <si>
    <t>W-7638-WOV007</t>
  </si>
  <si>
    <t>W-1104-WOV011</t>
  </si>
  <si>
    <t>W-1365-K27-12</t>
  </si>
  <si>
    <t>W-1365-WOV007</t>
  </si>
  <si>
    <t>W-7284-WOV005</t>
  </si>
  <si>
    <t>W-7449-K125-19</t>
  </si>
  <si>
    <t>W-7449-WOV006</t>
  </si>
  <si>
    <t>W-5641-WOV015</t>
  </si>
  <si>
    <t>W-51010-K49-18</t>
  </si>
  <si>
    <t>W-51010-WOV001</t>
  </si>
  <si>
    <t>W-1333-WOV019</t>
  </si>
  <si>
    <t>W-7245-K109-10</t>
  </si>
  <si>
    <t>W-7245-WOV006</t>
  </si>
  <si>
    <t>W-7057-WOV004</t>
  </si>
  <si>
    <t>W-7449-WOV007</t>
  </si>
  <si>
    <t>W-7327-K13-10</t>
  </si>
  <si>
    <t>W-7327-WOV007</t>
  </si>
  <si>
    <t>W-7520-K128-16</t>
  </si>
  <si>
    <t>W-7520-WOV001</t>
  </si>
  <si>
    <t>W-1365-WOV008</t>
  </si>
  <si>
    <t>W-1281-K10-20</t>
  </si>
  <si>
    <t>W-1281-WOV004</t>
  </si>
  <si>
    <t>W-7451-WOV004</t>
  </si>
  <si>
    <t>W-1263-K09-09</t>
  </si>
  <si>
    <t>W-1263-WOV008</t>
  </si>
  <si>
    <t>W-51293-K49-07</t>
  </si>
  <si>
    <t>W-51293-WOV001</t>
  </si>
  <si>
    <t>W-7391-K128-03</t>
  </si>
  <si>
    <t>W-7391-WOV004</t>
  </si>
  <si>
    <t>W-53002-K49-04</t>
  </si>
  <si>
    <t>W-53002-WOV005</t>
  </si>
  <si>
    <t>W-7554-WOV004</t>
  </si>
  <si>
    <t>W-7222-WOV006</t>
  </si>
  <si>
    <t>W-1365-WOV009</t>
  </si>
  <si>
    <t>W-7374-WOV009</t>
  </si>
  <si>
    <t>W-7054-K102-13</t>
  </si>
  <si>
    <t>W-7054-WOV004</t>
  </si>
  <si>
    <t>W-7788-WOV005</t>
  </si>
  <si>
    <t>W-1309-WOV012</t>
  </si>
  <si>
    <t>W-7388-K103-03</t>
  </si>
  <si>
    <t>W-7388-WOV006</t>
  </si>
  <si>
    <t>W-7559-K29-16</t>
  </si>
  <si>
    <t>W-7559-WOV004</t>
  </si>
  <si>
    <t>W-7143-K102-15</t>
  </si>
  <si>
    <t>W-7143-WOV004</t>
  </si>
  <si>
    <t>W-7813-K112-17</t>
  </si>
  <si>
    <t>W-7813-WOV005</t>
  </si>
  <si>
    <t>W-1303-WOV007</t>
  </si>
  <si>
    <t>W-5661-K06-24</t>
  </si>
  <si>
    <t>W-5661-WMA001</t>
  </si>
  <si>
    <t>W-1365-WOV010</t>
  </si>
  <si>
    <t>W-7181-WOV006</t>
  </si>
  <si>
    <t>W-1357-WOV009</t>
  </si>
  <si>
    <t>W-1445-K14-17</t>
  </si>
  <si>
    <t>W-1445-WOV006</t>
  </si>
  <si>
    <t>W-7287-K109-14</t>
  </si>
  <si>
    <t>W-7287-WOV002</t>
  </si>
  <si>
    <t>W-1122-K02-05</t>
  </si>
  <si>
    <t>W-1122-WOV010</t>
  </si>
  <si>
    <t>W-1446-K14-12</t>
  </si>
  <si>
    <t>W-1446-WOV007</t>
  </si>
  <si>
    <t>W-7832-WOV002</t>
  </si>
  <si>
    <t>W-1180-K07-08</t>
  </si>
  <si>
    <t>W-1180-WMA001</t>
  </si>
  <si>
    <t>W-41068-K300-02</t>
  </si>
  <si>
    <t>W-41068-WMA001</t>
  </si>
  <si>
    <t>W-7057-WOV005</t>
  </si>
  <si>
    <t>W-1122-WOV011</t>
  </si>
  <si>
    <t>W-7402-WOV008</t>
  </si>
  <si>
    <t>W-7294-WOV002</t>
  </si>
  <si>
    <t>W-7504-WOV003</t>
  </si>
  <si>
    <t>W-1492-K23-10</t>
  </si>
  <si>
    <t>W-1492-WOV008</t>
  </si>
  <si>
    <t>W-7007-K218-07</t>
  </si>
  <si>
    <t>W-7007-WOV001</t>
  </si>
  <si>
    <t>W-3040-WOV009</t>
  </si>
  <si>
    <t>W-1266-WOV009</t>
  </si>
  <si>
    <t>W-1033-K218-05</t>
  </si>
  <si>
    <t>W-1033-WOV001</t>
  </si>
  <si>
    <t>W-7831-K66-02</t>
  </si>
  <si>
    <t>W-7831-WOV001</t>
  </si>
  <si>
    <t>W-5639-K06-23</t>
  </si>
  <si>
    <t>W-5639-WOV008</t>
  </si>
  <si>
    <t>W-7814-K112-15</t>
  </si>
  <si>
    <t>W-7814-WOV003</t>
  </si>
  <si>
    <t>W-7615-WOV010</t>
  </si>
  <si>
    <t>W-7575-K29-21</t>
  </si>
  <si>
    <t>W-7575-WOV003</t>
  </si>
  <si>
    <t>W-5587-WOV013</t>
  </si>
  <si>
    <t>W-7464-K08-07</t>
  </si>
  <si>
    <t>W-7464-WOV004</t>
  </si>
  <si>
    <t>W-1122-WOV012</t>
  </si>
  <si>
    <t>W-5637-K114-08</t>
  </si>
  <si>
    <t>W-5637-WMA001</t>
  </si>
  <si>
    <t>W-7678-K04-13</t>
  </si>
  <si>
    <t>W-7678-WOV004</t>
  </si>
  <si>
    <t>W-1401-WOV009</t>
  </si>
  <si>
    <t>W-1184-K02-13</t>
  </si>
  <si>
    <t>W-1184-WOV011</t>
  </si>
  <si>
    <t>W-1226-K15-15</t>
  </si>
  <si>
    <t>W-1226-WOV001</t>
  </si>
  <si>
    <t>W-1367-K27-09</t>
  </si>
  <si>
    <t>W-1367-WOV005</t>
  </si>
  <si>
    <t>W-7308-K126-07</t>
  </si>
  <si>
    <t>W-7308-WOV008</t>
  </si>
  <si>
    <t>W-7394-K08-06</t>
  </si>
  <si>
    <t>W-7394-WOV002</t>
  </si>
  <si>
    <t>W-7260-K39-08</t>
  </si>
  <si>
    <t>W-7260-WOV001</t>
  </si>
  <si>
    <t>W-1378-WOV012</t>
  </si>
  <si>
    <t>W-1452-WOV011</t>
  </si>
  <si>
    <t>W-1532-WOV010</t>
  </si>
  <si>
    <t>W-2158-WOV013</t>
  </si>
  <si>
    <t>W-7372-K13-09</t>
  </si>
  <si>
    <t>W-7372-WOV007</t>
  </si>
  <si>
    <t>W-1316-K20-10</t>
  </si>
  <si>
    <t>W-1316-WOV009</t>
  </si>
  <si>
    <t>W-1418-WOV007</t>
  </si>
  <si>
    <t>W-7351-K13-07</t>
  </si>
  <si>
    <t>W-7351-WOV006</t>
  </si>
  <si>
    <t>W-55184-WIF001</t>
  </si>
  <si>
    <t>W-7479-K103-15</t>
  </si>
  <si>
    <t>W-7479-WOV004</t>
  </si>
  <si>
    <t>W-1181-K07-02</t>
  </si>
  <si>
    <t>W-1181-WOV005</t>
  </si>
  <si>
    <t>W-1223-WOV008</t>
  </si>
  <si>
    <t>W-1451-WOV011</t>
  </si>
  <si>
    <t>W-1295-K27-20</t>
  </si>
  <si>
    <t>W-1295-WOV004</t>
  </si>
  <si>
    <t>W-1492-WOV009</t>
  </si>
  <si>
    <t>W-7706-K112-19</t>
  </si>
  <si>
    <t>W-7706-WOV002</t>
  </si>
  <si>
    <t>W-7528-K04-21</t>
  </si>
  <si>
    <t>W-7528-WOV003</t>
  </si>
  <si>
    <t>W-7571-WOV004</t>
  </si>
  <si>
    <t>W-7541-WOV005</t>
  </si>
  <si>
    <t>W-1410-WOV007</t>
  </si>
  <si>
    <t>W-5832-WOV006</t>
  </si>
  <si>
    <t>W-7514-K103-06</t>
  </si>
  <si>
    <t>W-7514-WOV002</t>
  </si>
  <si>
    <t>W-7803-K112-10</t>
  </si>
  <si>
    <t>W-7803-WOV002</t>
  </si>
  <si>
    <t>W-7085-K102-19-ST</t>
  </si>
  <si>
    <t>W-7085-WOV002</t>
  </si>
  <si>
    <t>W-1556-WOV006</t>
  </si>
  <si>
    <t>W-7569-WOV004</t>
  </si>
  <si>
    <t>W-1362-WOV009</t>
  </si>
  <si>
    <t>W-1478-WOV004</t>
  </si>
  <si>
    <t>W-1295-WOV005</t>
  </si>
  <si>
    <t>W-5606-WOV003</t>
  </si>
  <si>
    <t>W-7459-K128-04</t>
  </si>
  <si>
    <t>W-7459-WOV001</t>
  </si>
  <si>
    <t>W-7377-WOV008</t>
  </si>
  <si>
    <t>W-7538-WOV009</t>
  </si>
  <si>
    <t>W-7437-K128-07</t>
  </si>
  <si>
    <t>W-7437-WOV001</t>
  </si>
  <si>
    <t>W-1405-WOV012</t>
  </si>
  <si>
    <t>W-7479-WOV005</t>
  </si>
  <si>
    <t>W-5687-K04-17</t>
  </si>
  <si>
    <t>W-5687-WOV003</t>
  </si>
  <si>
    <t>W-1458-WOV006</t>
  </si>
  <si>
    <t>W-5900-WOV002</t>
  </si>
  <si>
    <t>W-1457-K03-16</t>
  </si>
  <si>
    <t>W-1457-WOV005</t>
  </si>
  <si>
    <t>W-1573-K12-23</t>
  </si>
  <si>
    <t>W-1573-WOV006</t>
  </si>
  <si>
    <t>W-1414-K28-13</t>
  </si>
  <si>
    <t>W-1414-WOV008</t>
  </si>
  <si>
    <t>W-1283-K26-12</t>
  </si>
  <si>
    <t>W-1283-WOV005</t>
  </si>
  <si>
    <t>W-7832-WOV003</t>
  </si>
  <si>
    <t>W-7572-WOV003</t>
  </si>
  <si>
    <t>W-5613-K14-22</t>
  </si>
  <si>
    <t>W-5613-WOV007</t>
  </si>
  <si>
    <t>W-1067-K05-09</t>
  </si>
  <si>
    <t>W-1067-WOV003</t>
  </si>
  <si>
    <t>W-7085-WOV003</t>
  </si>
  <si>
    <t>W-7219-WOV006</t>
  </si>
  <si>
    <t>W-1502-WOV009</t>
  </si>
  <si>
    <t>W-7527-WOV007</t>
  </si>
  <si>
    <t>W-1107-WOV006</t>
  </si>
  <si>
    <t>W-7491-WOV005</t>
  </si>
  <si>
    <t>W-7260-WOV002</t>
  </si>
  <si>
    <t>W-1295-WOV006</t>
  </si>
  <si>
    <t>W-47055-K218-02</t>
  </si>
  <si>
    <t>W-47055-WOV002</t>
  </si>
  <si>
    <t>W-1317-WOV013</t>
  </si>
  <si>
    <t>W-1401-WOV010</t>
  </si>
  <si>
    <t>W-7309-K126-04-ST</t>
  </si>
  <si>
    <t>W-7309-WOV005</t>
  </si>
  <si>
    <t>W-1070-K05-06</t>
  </si>
  <si>
    <t>W-1070-WOV010</t>
  </si>
  <si>
    <t>W-1407-K21-09</t>
  </si>
  <si>
    <t>W-1407-WOV003</t>
  </si>
  <si>
    <t>W-1350-WOV011</t>
  </si>
  <si>
    <t>W-7355-K126-17</t>
  </si>
  <si>
    <t>W-7355-WOV004</t>
  </si>
  <si>
    <t>W-7611-K08-08</t>
  </si>
  <si>
    <t>W-7611-WOV004</t>
  </si>
  <si>
    <t>W-7556-WOV003</t>
  </si>
  <si>
    <t>W-1242-K09-14</t>
  </si>
  <si>
    <t>W-1242-WOV010</t>
  </si>
  <si>
    <t>W-5800-WOV002</t>
  </si>
  <si>
    <t>W-30031-WOV002</t>
  </si>
  <si>
    <t>W-7560-K14-10</t>
  </si>
  <si>
    <t>W-7560-WOV005</t>
  </si>
  <si>
    <t>W-1554-WOV006</t>
  </si>
  <si>
    <t>W-30032-WOV002</t>
  </si>
  <si>
    <t>W-1513-K21-13</t>
  </si>
  <si>
    <t>W-1513-WOV001</t>
  </si>
  <si>
    <t>W-7444-WOV012</t>
  </si>
  <si>
    <t>W-7442-K08-01</t>
  </si>
  <si>
    <t>W-7442-WOV001</t>
  </si>
  <si>
    <t>W-1307-K26-11</t>
  </si>
  <si>
    <t>W-1307-WOV006</t>
  </si>
  <si>
    <t>W-1056-K05-12</t>
  </si>
  <si>
    <t>W-1056-WOV006</t>
  </si>
  <si>
    <t>W-1354-K26-15</t>
  </si>
  <si>
    <t>W-1354-WOV008</t>
  </si>
  <si>
    <t>W-1450-K23-05</t>
  </si>
  <si>
    <t>W-1450-WOV006</t>
  </si>
  <si>
    <t>W-7374-WOV010</t>
  </si>
  <si>
    <t>W-7640-WOV005</t>
  </si>
  <si>
    <t>W-7436-K128-01</t>
  </si>
  <si>
    <t>W-7436-WOV003</t>
  </si>
  <si>
    <t>W-7794-WOV004</t>
  </si>
  <si>
    <t>W-7424-K06-11</t>
  </si>
  <si>
    <t>W-7424-WOV010</t>
  </si>
  <si>
    <t>W-1317-WOV014</t>
  </si>
  <si>
    <t>W-1397-K10-01</t>
  </si>
  <si>
    <t>W-1397-WOV009</t>
  </si>
  <si>
    <t>W-7548-WOV002</t>
  </si>
  <si>
    <t>W-1572-K12-22</t>
  </si>
  <si>
    <t>W-1572-WOV005</t>
  </si>
  <si>
    <t>W-1200-WOV007</t>
  </si>
  <si>
    <t>W-1493-K23-07</t>
  </si>
  <si>
    <t>W-1493-WOV007</t>
  </si>
  <si>
    <t>W-1070-WOV011</t>
  </si>
  <si>
    <t>W-7548-WOV003</t>
  </si>
  <si>
    <t>W-7450-K125-24</t>
  </si>
  <si>
    <t>W-7450-WOV004</t>
  </si>
  <si>
    <t>W-1550-K04-14</t>
  </si>
  <si>
    <t>W-1550-WOV006</t>
  </si>
  <si>
    <t>W-7421-K14-01</t>
  </si>
  <si>
    <t>W-7421-WOV007</t>
  </si>
  <si>
    <t>W-5586-K14-21</t>
  </si>
  <si>
    <t>W-5586-WOV004</t>
  </si>
  <si>
    <t>W-7794-WOV005</t>
  </si>
  <si>
    <t>W-7042-K102-14</t>
  </si>
  <si>
    <t>W-7042-WOV004</t>
  </si>
  <si>
    <t>W-3031-K01-13</t>
  </si>
  <si>
    <t>W-3031-WOV014</t>
  </si>
  <si>
    <t>W-3037-K01-19</t>
  </si>
  <si>
    <t>W-3037-WOV012</t>
  </si>
  <si>
    <t>W-7421-WOV008</t>
  </si>
  <si>
    <t>W-1305-K10-18</t>
  </si>
  <si>
    <t>W-1305-WOV005</t>
  </si>
  <si>
    <t>W-1374-K10-03</t>
  </si>
  <si>
    <t>W-1374-WOV004</t>
  </si>
  <si>
    <t>W-1550-WOV007</t>
  </si>
  <si>
    <t>W-7209-K15-12</t>
  </si>
  <si>
    <t>W-7209-WOV001</t>
  </si>
  <si>
    <t>W-7567-K29-22</t>
  </si>
  <si>
    <t>W-7567-WOV003</t>
  </si>
  <si>
    <t>W-2156-K16-22</t>
  </si>
  <si>
    <t>W-2156-WOV007</t>
  </si>
  <si>
    <t>W-7141-WOV004</t>
  </si>
  <si>
    <t>W-1144-WOV009</t>
  </si>
  <si>
    <t>W-1450-WOV007</t>
  </si>
  <si>
    <t>W-7162-K102-16</t>
  </si>
  <si>
    <t>W-7162-WOV004</t>
  </si>
  <si>
    <t>W-1315-K20-07</t>
  </si>
  <si>
    <t>W-1315-WOV006</t>
  </si>
  <si>
    <t>W-1351-WOV008</t>
  </si>
  <si>
    <t>W-7410-WOV005</t>
  </si>
  <si>
    <t>W-7221-K109-05</t>
  </si>
  <si>
    <t>W-7221-WOV007</t>
  </si>
  <si>
    <t>W-1526-K04-03</t>
  </si>
  <si>
    <t>W-1526-WOV004</t>
  </si>
  <si>
    <t>W-7263-K126-03</t>
  </si>
  <si>
    <t>W-7263-WOV002</t>
  </si>
  <si>
    <t>W-1319-K27-15</t>
  </si>
  <si>
    <t>W-1319-WOV007</t>
  </si>
  <si>
    <t>W-3031-WIN002</t>
  </si>
  <si>
    <t>W-3037-WIN001</t>
  </si>
  <si>
    <t>W-7550-K104-22</t>
  </si>
  <si>
    <t>W-7550-WOV001</t>
  </si>
  <si>
    <t>W-7794-WOV006</t>
  </si>
  <si>
    <t>W-2069-K218-18</t>
  </si>
  <si>
    <t>W-2069-WOV001</t>
  </si>
  <si>
    <t>W-1044-K16-17</t>
  </si>
  <si>
    <t>W-1044-WOV008</t>
  </si>
  <si>
    <t>W-1535-K12-14-ST</t>
  </si>
  <si>
    <t>W-1535-WOV003</t>
  </si>
  <si>
    <t>W-1312-K09-17</t>
  </si>
  <si>
    <t>W-1312-WOV008</t>
  </si>
  <si>
    <t>W-7517-K128-06</t>
  </si>
  <si>
    <t>W-7517-WOV002</t>
  </si>
  <si>
    <t>W-7327-WOV008</t>
  </si>
  <si>
    <t>W-1399-K26-17</t>
  </si>
  <si>
    <t>W-1399-WOV005</t>
  </si>
  <si>
    <t>W-5803-WOV005</t>
  </si>
  <si>
    <t>W-7613-K114-15</t>
  </si>
  <si>
    <t>W-7613-WOV008</t>
  </si>
  <si>
    <t>W-7519-WOV002</t>
  </si>
  <si>
    <t>W-7585-K08-11</t>
  </si>
  <si>
    <t>W-7585-WOV003</t>
  </si>
  <si>
    <t>W-5900-WOV003</t>
  </si>
  <si>
    <t>W-5637-WOV009</t>
  </si>
  <si>
    <t>W-7473-K125-14</t>
  </si>
  <si>
    <t>W-7473-WOV004</t>
  </si>
  <si>
    <t>W-1145-WOV011</t>
  </si>
  <si>
    <t>W-1070-WOV012</t>
  </si>
  <si>
    <t>W-7543-WOV006</t>
  </si>
  <si>
    <t>W-1187-K15-09</t>
  </si>
  <si>
    <t>W-1187-WOV001</t>
  </si>
  <si>
    <t>W-7441-K08-04</t>
  </si>
  <si>
    <t>W-7441-WOV002</t>
  </si>
  <si>
    <t>W-7400-WOV006</t>
  </si>
  <si>
    <t>W-1415-WOV007</t>
  </si>
  <si>
    <t>W-7221-WOV008</t>
  </si>
  <si>
    <t>W-7553-WOV004</t>
  </si>
  <si>
    <t>W-55179-COM001</t>
  </si>
  <si>
    <t>W-55199-COM001</t>
  </si>
  <si>
    <t>W-55191-COM001</t>
  </si>
  <si>
    <t>W-55216-COM001</t>
  </si>
  <si>
    <t>W-55213-COM001</t>
  </si>
  <si>
    <t>W-55326-COM001</t>
  </si>
  <si>
    <t>W-55020-COM001</t>
  </si>
  <si>
    <t>W-74-ABA001</t>
  </si>
  <si>
    <t>W-55186-COM001</t>
  </si>
  <si>
    <t>W-55184-COM001</t>
  </si>
  <si>
    <t>W-55000-COM001</t>
  </si>
  <si>
    <t>W-55024-COM001</t>
  </si>
  <si>
    <t>W-55190-COM001</t>
  </si>
  <si>
    <t>W-55012-COM001</t>
  </si>
  <si>
    <t>W-55193-COM001</t>
  </si>
  <si>
    <t>W-55006-COM001</t>
  </si>
  <si>
    <t>W-55003-COM001</t>
  </si>
  <si>
    <t>S-1057-K54-14</t>
  </si>
  <si>
    <t>S-1057-WOV003</t>
  </si>
  <si>
    <t>S-51317-COM001</t>
  </si>
  <si>
    <t>S-50346-K49-20</t>
  </si>
  <si>
    <t>S-50346-WOV001</t>
  </si>
  <si>
    <t>S-1052-K51-04</t>
  </si>
  <si>
    <t>S-1052-WOV010</t>
  </si>
  <si>
    <t>S-53319-COM001</t>
  </si>
  <si>
    <t>S-9054-K151-18</t>
  </si>
  <si>
    <t>S-9054-WOV005</t>
  </si>
  <si>
    <t>S-50148-COM001</t>
  </si>
  <si>
    <t>S-3021-WOV005</t>
  </si>
  <si>
    <t>S-53057-COM001</t>
  </si>
  <si>
    <t>S-1066-K54-05</t>
  </si>
  <si>
    <t>S-1066-WOV013</t>
  </si>
  <si>
    <t>S-51021-K47-15</t>
  </si>
  <si>
    <t>S-51021-WOV001</t>
  </si>
  <si>
    <t>S-51164-K63-07</t>
  </si>
  <si>
    <t>S-51164-WOV003</t>
  </si>
  <si>
    <t>S-1015-K50-13</t>
  </si>
  <si>
    <t>S-1015-WOV009</t>
  </si>
  <si>
    <t>S-53327-COM001</t>
  </si>
  <si>
    <t>S-1066-WOV014</t>
  </si>
  <si>
    <t>S-6160-K61-20</t>
  </si>
  <si>
    <t>S-6160-WOV003</t>
  </si>
  <si>
    <t>S-6151-K61-01</t>
  </si>
  <si>
    <t>S-6151-WOV004</t>
  </si>
  <si>
    <t>S-51165-WOV001</t>
  </si>
  <si>
    <t>S-9043-WOV004</t>
  </si>
  <si>
    <t>S-1051-K50-01</t>
  </si>
  <si>
    <t>S-1051-WOV012</t>
  </si>
  <si>
    <t>S-51173-K63-19</t>
  </si>
  <si>
    <t>S-51173-WOV002</t>
  </si>
  <si>
    <t>S-9070-K151-04</t>
  </si>
  <si>
    <t>S-9070-WOV010</t>
  </si>
  <si>
    <t>S-1076-K54-01</t>
  </si>
  <si>
    <t>S-1076-WOV004</t>
  </si>
  <si>
    <t>S-9045-K151-03-ST</t>
  </si>
  <si>
    <t>S-9045-WOV005</t>
  </si>
  <si>
    <t>S-53317-COM001</t>
  </si>
  <si>
    <t>S-1025-K50-10</t>
  </si>
  <si>
    <t>S-1025-WOV010</t>
  </si>
  <si>
    <t>S-51116-K52-19</t>
  </si>
  <si>
    <t>S-51116-WIN001</t>
  </si>
  <si>
    <t>S-50150-COM001</t>
  </si>
  <si>
    <t>S-51116-WOV002</t>
  </si>
  <si>
    <t>S-53056-K56-23</t>
  </si>
  <si>
    <t>S-53056-WOV002</t>
  </si>
  <si>
    <t>S-53324-WOV001</t>
  </si>
  <si>
    <t>S-53071-K63-12</t>
  </si>
  <si>
    <t>S-53071-WOV003</t>
  </si>
  <si>
    <t>S-1043-WOV004</t>
  </si>
  <si>
    <t>S-51094-K52-20</t>
  </si>
  <si>
    <t>S-51094-WOV003</t>
  </si>
  <si>
    <t>S-1030-K54-12</t>
  </si>
  <si>
    <t>S-1030-WOV009</t>
  </si>
  <si>
    <t>S-53066-K56-13</t>
  </si>
  <si>
    <t>S-53066-WOV001</t>
  </si>
  <si>
    <t>S-53320-K65-01</t>
  </si>
  <si>
    <t>S-53320-WOV001</t>
  </si>
  <si>
    <t>S-51163-K63-10</t>
  </si>
  <si>
    <t>S-51163-WMA001</t>
  </si>
  <si>
    <t>S-51176-K63-06</t>
  </si>
  <si>
    <t>S-51176-WMA001</t>
  </si>
  <si>
    <t>S-2-K51-23</t>
  </si>
  <si>
    <t>S-2-WOV004</t>
  </si>
  <si>
    <t>S-11-K51-19</t>
  </si>
  <si>
    <t>S-11-WOV003</t>
  </si>
  <si>
    <t>S-53065-K56-18</t>
  </si>
  <si>
    <t>S-53065-WOV006</t>
  </si>
  <si>
    <t>S-42-K61-05</t>
  </si>
  <si>
    <t>S-42-WOV006</t>
  </si>
  <si>
    <t>S-6152-K61-18</t>
  </si>
  <si>
    <t>S-6152-WOV004</t>
  </si>
  <si>
    <t>S-51202-K56-16</t>
  </si>
  <si>
    <t>S-51202-WOV002</t>
  </si>
  <si>
    <t>S-12-K51-17</t>
  </si>
  <si>
    <t>S-12-WOV001</t>
  </si>
  <si>
    <t>S-1026-K51-22</t>
  </si>
  <si>
    <t>S-1026-WOV001</t>
  </si>
  <si>
    <t>S-9051-WOV002</t>
  </si>
  <si>
    <t>S-53319-WOV001</t>
  </si>
  <si>
    <t>S-51088-K52-08</t>
  </si>
  <si>
    <t>S-51088-WOV005</t>
  </si>
  <si>
    <t>S-51201-K63-13</t>
  </si>
  <si>
    <t>S-51201-WOV002</t>
  </si>
  <si>
    <t>S-51216-COM001</t>
  </si>
  <si>
    <t>S-53318-COM001</t>
  </si>
  <si>
    <t>S-53322-COM001</t>
  </si>
  <si>
    <t>S-1049-K54-06</t>
  </si>
  <si>
    <t>S-1049-WOV010</t>
  </si>
  <si>
    <t>S-6148-K61-02</t>
  </si>
  <si>
    <t>S-6148-WOV003</t>
  </si>
  <si>
    <t>S-6168-K61-16</t>
  </si>
  <si>
    <t>S-6168-WOV002</t>
  </si>
  <si>
    <t>S-53022-K47-13</t>
  </si>
  <si>
    <t>S-53022-WOV002</t>
  </si>
  <si>
    <t>S-51149-K63-09</t>
  </si>
  <si>
    <t>S-51149-WOV003</t>
  </si>
  <si>
    <t>S-51309-K63-22</t>
  </si>
  <si>
    <t>S-51309-WOV002</t>
  </si>
  <si>
    <t>S-6159-K61-08</t>
  </si>
  <si>
    <t>S-6159-WOV004</t>
  </si>
  <si>
    <t>S-53067-K56-21</t>
  </si>
  <si>
    <t>S-53067-WOV003</t>
  </si>
  <si>
    <t>S-51126-K63-01-ST2</t>
  </si>
  <si>
    <t>S-51126-WOV003</t>
  </si>
  <si>
    <t>S-51078-K52-02</t>
  </si>
  <si>
    <t>S-51078-WOV003</t>
  </si>
  <si>
    <t>S-51220-WIN002</t>
  </si>
  <si>
    <t>S-53322-K65-05</t>
  </si>
  <si>
    <t>S-53322-WOV001</t>
  </si>
  <si>
    <t>S-1079-K51-01</t>
  </si>
  <si>
    <t>S-1079-WOV007</t>
  </si>
  <si>
    <t>S-6151-WOV005</t>
  </si>
  <si>
    <t>S-53311-WOV003</t>
  </si>
  <si>
    <t>S-1096-K51-15</t>
  </si>
  <si>
    <t>S-1096-WOV002</t>
  </si>
  <si>
    <t>S-53057-WOV002</t>
  </si>
  <si>
    <t>S-51078-WOV004</t>
  </si>
  <si>
    <t>S-51190-WOV002</t>
  </si>
  <si>
    <t>S-53321-COM001</t>
  </si>
  <si>
    <t>S-51178-K56-06</t>
  </si>
  <si>
    <t>S-51178-WOV002</t>
  </si>
  <si>
    <t>S-51165-WOV003</t>
  </si>
  <si>
    <t>S-53317-K65-04</t>
  </si>
  <si>
    <t>S-53317-WOV001</t>
  </si>
  <si>
    <t>S-53312-COM001</t>
  </si>
  <si>
    <t>S-51327-K66-11</t>
  </si>
  <si>
    <t>S-51327-WOV001</t>
  </si>
  <si>
    <t>S-51127-K52-21</t>
  </si>
  <si>
    <t>S-51127-WOV002</t>
  </si>
  <si>
    <t>S-6151-WOV006</t>
  </si>
  <si>
    <t>S-1031-K54-10</t>
  </si>
  <si>
    <t>S-1031-WOV007</t>
  </si>
  <si>
    <t>S-51321-COM001</t>
  </si>
  <si>
    <t>S-51114-K52-17</t>
  </si>
  <si>
    <t>S-51114-WOV006</t>
  </si>
  <si>
    <t>S-53314-COM001</t>
  </si>
  <si>
    <t>S-53325-K66-06</t>
  </si>
  <si>
    <t>S-53325-WOV001</t>
  </si>
  <si>
    <t>S-51320-COM001</t>
  </si>
  <si>
    <t>S-51200-K63-16</t>
  </si>
  <si>
    <t>S-51200-WOV001</t>
  </si>
  <si>
    <t>S-51154-K56-09</t>
  </si>
  <si>
    <t>S-51154-WOV006</t>
  </si>
  <si>
    <t>S-1084-K54-07</t>
  </si>
  <si>
    <t>S-1084-WOV007</t>
  </si>
  <si>
    <t>S-50150-K66-23</t>
  </si>
  <si>
    <t>S-50150-WOV001</t>
  </si>
  <si>
    <t>S-53313-COM001</t>
  </si>
  <si>
    <t>S-51201-WOV003</t>
  </si>
  <si>
    <t>S-1051-WOV013</t>
  </si>
  <si>
    <t>S-51202-WOV003</t>
  </si>
  <si>
    <t>S-53326-K66-07</t>
  </si>
  <si>
    <t>S-53326-WOV001</t>
  </si>
  <si>
    <t>S-51190-WOV003</t>
  </si>
  <si>
    <t>S-51153-K56-07</t>
  </si>
  <si>
    <t>S-51153-WOV003</t>
  </si>
  <si>
    <t>S-9042-K151-12</t>
  </si>
  <si>
    <t>S-9042-WOV005</t>
  </si>
  <si>
    <t>S-1054-K51-14</t>
  </si>
  <si>
    <t>S-1054-WIN001</t>
  </si>
  <si>
    <t>S-6148-WIN001</t>
  </si>
  <si>
    <t>S-1080-K51-11</t>
  </si>
  <si>
    <t>S-1080-WIN006</t>
  </si>
  <si>
    <t>S-1008-K50-11</t>
  </si>
  <si>
    <t>S-1008-WMA002</t>
  </si>
  <si>
    <t>S-1039-K54-11</t>
  </si>
  <si>
    <t>S-1039-WIN002</t>
  </si>
  <si>
    <t>S-51192-K56-20</t>
  </si>
  <si>
    <t>S-51192-WOV003</t>
  </si>
  <si>
    <t>S-51153-WIN005</t>
  </si>
  <si>
    <t>S-51030-K47-11</t>
  </si>
  <si>
    <t>S-51030-WOV001</t>
  </si>
  <si>
    <t>S-51220-WOV002</t>
  </si>
  <si>
    <t>S-51155-K56-10</t>
  </si>
  <si>
    <t>S-51155-WOV002</t>
  </si>
  <si>
    <t>S-51105-K52-09</t>
  </si>
  <si>
    <t>S-51105-WOV003</t>
  </si>
  <si>
    <t>S-6324-K61-07</t>
  </si>
  <si>
    <t>S-6324-WIN003</t>
  </si>
  <si>
    <t>S-51193-K56-04</t>
  </si>
  <si>
    <t>S-51193-WOV003</t>
  </si>
  <si>
    <t>S-1088-K51-02</t>
  </si>
  <si>
    <t>S-1088-WOV003</t>
  </si>
  <si>
    <t>S-51153-WIN006</t>
  </si>
  <si>
    <t>S-51217-COM001</t>
  </si>
  <si>
    <t>S-53057-WOV003</t>
  </si>
  <si>
    <t>S-6324-WOV001</t>
  </si>
  <si>
    <t>S-50144-WOV001</t>
  </si>
  <si>
    <t>S-53328-K66-19</t>
  </si>
  <si>
    <t>S-53328-WOV001</t>
  </si>
  <si>
    <t>S-1070-K51-08</t>
  </si>
  <si>
    <t>S-1070-WOV004</t>
  </si>
  <si>
    <t>S-9070-WOV011</t>
  </si>
  <si>
    <t>S-51150-K63-02</t>
  </si>
  <si>
    <t>S-51150-WOV002</t>
  </si>
  <si>
    <t>S-53046-WIN001</t>
  </si>
  <si>
    <t>S-51327-WOV002</t>
  </si>
  <si>
    <t>S-51178-WOV003</t>
  </si>
  <si>
    <t>S-53014-K47-09</t>
  </si>
  <si>
    <t>S-53014-WOV001</t>
  </si>
  <si>
    <t>S-9070-WOV012</t>
  </si>
  <si>
    <t>S-51114-WOV007</t>
  </si>
  <si>
    <t>S-42-WOV007</t>
  </si>
  <si>
    <t>S-42-WOV008</t>
  </si>
  <si>
    <t>S-53317-WOV002</t>
  </si>
  <si>
    <t>S-1048-K54-16</t>
  </si>
  <si>
    <t>S-1048-WOV009</t>
  </si>
  <si>
    <t>S-50347-K66-15</t>
  </si>
  <si>
    <t>S-50347-WOV001</t>
  </si>
  <si>
    <t>S-53317-WOV003</t>
  </si>
  <si>
    <t>S-51189-K63-15</t>
  </si>
  <si>
    <t>S-51189-WOV004</t>
  </si>
  <si>
    <t>S-1065-K51-24</t>
  </si>
  <si>
    <t>S-1065-WOV003</t>
  </si>
  <si>
    <t>S-1065-WMA001</t>
  </si>
  <si>
    <t>S-51202-WOV004</t>
  </si>
  <si>
    <t>S-53072-WOV003</t>
  </si>
  <si>
    <t>S-6325-K61-15</t>
  </si>
  <si>
    <t>S-6325-WOV006</t>
  </si>
  <si>
    <t>S-6160-WOV004</t>
  </si>
  <si>
    <t>S-51104-K52-15</t>
  </si>
  <si>
    <t>S-51104-WOV003</t>
  </si>
  <si>
    <t>S-1062-K51-07</t>
  </si>
  <si>
    <t>S-1062-WOV007</t>
  </si>
  <si>
    <t>S-53062-K63-18</t>
  </si>
  <si>
    <t>S-53062-WOV002</t>
  </si>
  <si>
    <t>S-51115-K52-18</t>
  </si>
  <si>
    <t>S-51115-WOV004</t>
  </si>
  <si>
    <t>S-51158-K66-10</t>
  </si>
  <si>
    <t>S-51158-WOV001</t>
  </si>
  <si>
    <t>S-51095-K52-04</t>
  </si>
  <si>
    <t>S-51095-WOV003</t>
  </si>
  <si>
    <t>S-53046-WOV002</t>
  </si>
  <si>
    <t>S-53067-WOV004</t>
  </si>
  <si>
    <t>S-51327-WOV003</t>
  </si>
  <si>
    <t>S-6150-K61-11</t>
  </si>
  <si>
    <t>S-6150-WOV003</t>
  </si>
  <si>
    <t>S-55407-K67-08</t>
  </si>
  <si>
    <t>S-55407-WOV001</t>
  </si>
  <si>
    <t>S-53317-WOV004</t>
  </si>
  <si>
    <t>S-55415-K67-07</t>
  </si>
  <si>
    <t>S-55415-WOV001</t>
  </si>
  <si>
    <t>S-51151-K63-03</t>
  </si>
  <si>
    <t>S-51151-WOV003</t>
  </si>
  <si>
    <t>S-55400-COM001</t>
  </si>
  <si>
    <t>S-51165-WOV004</t>
  </si>
  <si>
    <t>S-51089-K52-11</t>
  </si>
  <si>
    <t>S-51089-WOV003</t>
  </si>
  <si>
    <t>S-51323-COM001</t>
  </si>
  <si>
    <t>S-9051-WOV004</t>
  </si>
  <si>
    <t>S-6168-WOV003</t>
  </si>
  <si>
    <t>S-51103-K52-14</t>
  </si>
  <si>
    <t>S-51103-WOV004</t>
  </si>
  <si>
    <t>S-53022-WOV003</t>
  </si>
  <si>
    <t>S-1066-WOV015</t>
  </si>
  <si>
    <t>S-9070-WOV013</t>
  </si>
  <si>
    <t>S-51102-WMA001</t>
  </si>
  <si>
    <t>S-55415-COM001</t>
  </si>
  <si>
    <t>S-9054-WOV006</t>
  </si>
  <si>
    <t>S-6158-K61-14</t>
  </si>
  <si>
    <t>S-6158-WOV002</t>
  </si>
  <si>
    <t>S-53064-K56-14</t>
  </si>
  <si>
    <t>S-53064-WOV003</t>
  </si>
  <si>
    <t>S-51114-WOV008</t>
  </si>
  <si>
    <t>S-55399-COM001</t>
  </si>
  <si>
    <t>S-1030-WOV010</t>
  </si>
  <si>
    <t>S-50328-COM001</t>
  </si>
  <si>
    <t>S-6337-K62-04</t>
  </si>
  <si>
    <t>S-6337-WOV001</t>
  </si>
  <si>
    <t>S-9070-WOV014</t>
  </si>
  <si>
    <t>S-51181-K56-03</t>
  </si>
  <si>
    <t>S-51181-WMA001</t>
  </si>
  <si>
    <t>S-51192-WOV004</t>
  </si>
  <si>
    <t>S-50346-WOV002</t>
  </si>
  <si>
    <t>S-1022-K50-07</t>
  </si>
  <si>
    <t>S-1022-WOV001</t>
  </si>
  <si>
    <t>S-51042-COM001</t>
  </si>
  <si>
    <t>S-51094-WOV004</t>
  </si>
  <si>
    <t>S-51114-WOV009</t>
  </si>
  <si>
    <t>S-6337-COM001</t>
  </si>
  <si>
    <t>S-55425-COM001</t>
  </si>
  <si>
    <t>S-53045-K52-22</t>
  </si>
  <si>
    <t>S-53045-WOV001</t>
  </si>
  <si>
    <t>S-51189-WOV005</t>
  </si>
  <si>
    <t>S-6143-COM001</t>
  </si>
  <si>
    <t>S-55398-COM001</t>
  </si>
  <si>
    <t>S-51208-K56-12</t>
  </si>
  <si>
    <t>S-51208-WOV006</t>
  </si>
  <si>
    <t>S-6151-WOV007</t>
  </si>
  <si>
    <t>S-6146-K62-06</t>
  </si>
  <si>
    <t>S-6146-WOV001</t>
  </si>
  <si>
    <t>S-53065-WOV007</t>
  </si>
  <si>
    <t>S-43-K61-09</t>
  </si>
  <si>
    <t>S-43-WOV002</t>
  </si>
  <si>
    <t>S-1049-WOV011</t>
  </si>
  <si>
    <t>S-6144-COM001</t>
  </si>
  <si>
    <t>S-53327-K66-24</t>
  </si>
  <si>
    <t>S-53327-WOV001</t>
  </si>
  <si>
    <t>S-55407-COM001</t>
  </si>
  <si>
    <t>S-51175-K63-11</t>
  </si>
  <si>
    <t>S-51175-WOV001</t>
  </si>
  <si>
    <t>S-51181-WOV002</t>
  </si>
  <si>
    <t>S-55409-COM001</t>
  </si>
  <si>
    <t>S-6144-K62-01</t>
  </si>
  <si>
    <t>S-6144-WOV001</t>
  </si>
  <si>
    <t>S-6166-K61-10</t>
  </si>
  <si>
    <t>S-6166-WOV004</t>
  </si>
  <si>
    <t>S-55423-COM001</t>
  </si>
  <si>
    <t>S-1065-WOV004</t>
  </si>
  <si>
    <t>S-55349-K68-15</t>
  </si>
  <si>
    <t>S-55349-WOV001</t>
  </si>
  <si>
    <t>S-55346-K68-08</t>
  </si>
  <si>
    <t>S-55346-WOV001</t>
  </si>
  <si>
    <t>S-55350-COM001</t>
  </si>
  <si>
    <t>S-55352-WOV001</t>
  </si>
  <si>
    <t>S-53325-WOV002</t>
  </si>
  <si>
    <t>S-51104-WOV004</t>
  </si>
  <si>
    <t>S-6339-COM001</t>
  </si>
  <si>
    <t>S-1084-WOV008</t>
  </si>
  <si>
    <t>S-6339-K62-07</t>
  </si>
  <si>
    <t>S-6339-WOV001</t>
  </si>
  <si>
    <t>S-55335-COM001</t>
  </si>
  <si>
    <t>S-1079-WOV008</t>
  </si>
  <si>
    <t>S-1039-WOV003</t>
  </si>
  <si>
    <t>S-6141-COM001</t>
  </si>
  <si>
    <t>S-51103-WOV005</t>
  </si>
  <si>
    <t>S-51189-WOV006</t>
  </si>
  <si>
    <t>S-6138-K62-09</t>
  </si>
  <si>
    <t>S-6138-WOV001</t>
  </si>
  <si>
    <t>S-55354-COM001</t>
  </si>
  <si>
    <t>S-6146-COM001</t>
  </si>
  <si>
    <t>S-1079-WOV009</t>
  </si>
  <si>
    <t>S-53072-WOV004</t>
  </si>
  <si>
    <t>S-51177-WOV004</t>
  </si>
  <si>
    <t>S-9036-K151-13</t>
  </si>
  <si>
    <t>S-9036-WOV004</t>
  </si>
  <si>
    <t>S-50155-K68-22</t>
  </si>
  <si>
    <t>S-50155-WOV001</t>
  </si>
  <si>
    <t>S-6142-K62-12</t>
  </si>
  <si>
    <t>S-6142-WOV001</t>
  </si>
  <si>
    <t>S-6145-COM001</t>
  </si>
  <si>
    <t>S-55354-K68-04</t>
  </si>
  <si>
    <t>S-55354-WOV001</t>
  </si>
  <si>
    <t>S-55328-COM001</t>
  </si>
  <si>
    <t>S-6187-K61-21</t>
  </si>
  <si>
    <t>S-6187-WOV007</t>
  </si>
  <si>
    <t>S-55302-COM001</t>
  </si>
  <si>
    <t>S-6133-COM001</t>
  </si>
  <si>
    <t>S-55400-WOV002</t>
  </si>
  <si>
    <t>S-55349-WOV002</t>
  </si>
  <si>
    <t>S-55318-COM001</t>
  </si>
  <si>
    <t>S-53039-K52-07</t>
  </si>
  <si>
    <t>S-53039-WOV004</t>
  </si>
  <si>
    <t>S-1049-WOV012</t>
  </si>
  <si>
    <t>S-6194-COM001</t>
  </si>
  <si>
    <t>S-1065-WOV005</t>
  </si>
  <si>
    <t>S-51031-K47-01</t>
  </si>
  <si>
    <t>S-51031-WOV001</t>
  </si>
  <si>
    <t>S-6138-COM001</t>
  </si>
  <si>
    <t>S-55320-COM001</t>
  </si>
  <si>
    <t>S-55342-K68-20</t>
  </si>
  <si>
    <t>S-55342-WOV001</t>
  </si>
  <si>
    <t>S-51180-K56-02</t>
  </si>
  <si>
    <t>S-51180-WOV001</t>
  </si>
  <si>
    <t>S-1073-K51-21</t>
  </si>
  <si>
    <t>S-1073-WOV007</t>
  </si>
  <si>
    <t>S-51087-K52-06</t>
  </si>
  <si>
    <t>S-51087-WOV005</t>
  </si>
  <si>
    <t>S-55346-COM001</t>
  </si>
  <si>
    <t>S-53055-K52-12</t>
  </si>
  <si>
    <t>S-53055-WOV004</t>
  </si>
  <si>
    <t>S-9070-WOV015</t>
  </si>
  <si>
    <t>S-6171-COM001</t>
  </si>
  <si>
    <t>S-1064-WOV006</t>
  </si>
  <si>
    <t>S-55349-COM001</t>
  </si>
  <si>
    <t>S-51125-COM001</t>
  </si>
  <si>
    <t>S-51125-K68-09</t>
  </si>
  <si>
    <t>S-51125-WOV001</t>
  </si>
  <si>
    <t>S-55324-COM001</t>
  </si>
  <si>
    <t>S-1031-WOV008</t>
  </si>
  <si>
    <t>S-51179-K56-08</t>
  </si>
  <si>
    <t>S-51179-WOV006</t>
  </si>
  <si>
    <t>S-1082-WOV003</t>
  </si>
  <si>
    <t>S-6142-COM001</t>
  </si>
  <si>
    <t>S-55356-COM001</t>
  </si>
  <si>
    <t>S-51150-WOV003</t>
  </si>
  <si>
    <t>S-55345-COM001</t>
  </si>
  <si>
    <t>S-53022-WOV004</t>
  </si>
  <si>
    <t>S-53067-WOV005</t>
  </si>
  <si>
    <t>S-1059-K54-03-ST2</t>
  </si>
  <si>
    <t>S-1059-WOV005</t>
  </si>
  <si>
    <t>S-55322-COM001</t>
  </si>
  <si>
    <t>S-53055-WIN002</t>
  </si>
  <si>
    <t>S-51192-WOV005</t>
  </si>
  <si>
    <t>S-51203-K56-17</t>
  </si>
  <si>
    <t>S-51203-WIN004</t>
  </si>
  <si>
    <t>S-55347-COM001</t>
  </si>
  <si>
    <t>S-1027-K47-04</t>
  </si>
  <si>
    <t>S-1027-WOV001</t>
  </si>
  <si>
    <t>S-55342-COM001</t>
  </si>
  <si>
    <t>S-1021-WOV004</t>
  </si>
  <si>
    <t>S-3-K51-20</t>
  </si>
  <si>
    <t>S-3-WOV005</t>
  </si>
  <si>
    <t>S-9064-K151-10</t>
  </si>
  <si>
    <t>S-9064-WOV003</t>
  </si>
  <si>
    <t>S-1035-WOV010</t>
  </si>
  <si>
    <t>S-6146-WOV002</t>
  </si>
  <si>
    <t>S-53325-WOV003</t>
  </si>
  <si>
    <t>S-51116-WOV003</t>
  </si>
  <si>
    <t>S-55326-COM001</t>
  </si>
  <si>
    <t>S-55340-COM001</t>
  </si>
  <si>
    <t>S-55349-WOV003</t>
  </si>
  <si>
    <t>S-50155-COM001</t>
  </si>
  <si>
    <t>S-55338-COM001</t>
  </si>
  <si>
    <t>S-53053-COM001</t>
  </si>
  <si>
    <t>думал, что переделок будет больше…</t>
  </si>
  <si>
    <t>FU Name</t>
  </si>
  <si>
    <t>Count of FU Name</t>
  </si>
  <si>
    <t>FU name</t>
  </si>
  <si>
    <t xml:space="preserve">Cable cutting.Check analysis cable R=50mOm. FU up tubing hanger and work with lower cable enters (-), defect of thread in cable enters Wait On Delivery of tubing hanger </t>
  </si>
  <si>
    <t>Pressure tests lower &amp; upper cable entres, flange P=100at (no). Drop the pressure to 0bar/1min. FU down X-Tree AFK1E-80x21HL-M6. Replace rubber seals. Set Up X-Tree AFK1E-80x21HL-M6, work with upper cable entres.</t>
  </si>
  <si>
    <t>Release Arrow set packer. Lifting weigh 28t weigh running-in 21t. By turning BHA of packer-7times to the FUht(Ok). Packer was set accidently.</t>
  </si>
  <si>
    <t>FU up of UMK mechanical wrench (the FUps was not ready for FU up of UMK)</t>
  </si>
  <si>
    <t>Found incorrect tubing tally per TCP FU up Act in comparison with WL log. Re run TCP to planned depth (S rate confirmed by Schennikov A.)</t>
  </si>
  <si>
    <t>FU Up FUps working platform (50%). Working platform stands on the collector line. RD working platform, RD/RU FUps.</t>
  </si>
  <si>
    <t xml:space="preserve">Circulation FU up flUhing equipment. </t>
  </si>
  <si>
    <t>FU down spool adaptor.</t>
  </si>
  <si>
    <t>FU down working platform;FU Down FUps unit APR-60/80. FUging Up FUps unit APR-60/80.</t>
  </si>
  <si>
    <t>Circulation FU up flUhing equipment</t>
  </si>
  <si>
    <t>Dismantling, inspection of the upper cable gland.Damage to the insulation of the two cores.Nipple down X-Tree.Installing and functional test of BOP (9"x 5000).FUging up FUps working platform. Waiting on delivery X-over from 3/4"× 1/2". Pressure test blind and pipe rams preventer to 30atm/5min 210atm/10min. OK. Check analysis cable R=20mOm.POOH ESP.FU up tubing hanger .Pressure test of primary seal tubing hanger.Nipple Down hydrolic tong, working platform.Nipple Down BOP.Set Up X-Tree .Pressure tests lower &amp; upper cable entres.Pressure tests X-Tree</t>
  </si>
  <si>
    <t>RD wooden pad under the FUps FU Up FUps unit APR-80 Relocate tubing racks. FU Down FUps unit APR-80. Delivery and FU Up of road plates.</t>
  </si>
  <si>
    <t>FU up tubing hanger and work with lower cable entres (tight twisting of clamping nut); Set Up tubing hanger; Lifting weigh 34 t weigh running-in 24 t.</t>
  </si>
  <si>
    <t>Attempts to release ESP cable(-) Shut the well.FU Down FUps unit APR-60/80.Release ESP cable.FUging Up FUps unit APR-60/80.Commissioning (permit to work).Splice cable</t>
  </si>
  <si>
    <t>Remove TWCV.(-) Stop at adapter spool.Wait on adapter spool delivery.FUging down X'mas tree assembly. Salt at inside surface of adapter spool (5mm at each side).Adapter spool change. Set Up X-Tree AFK-80x21.06, work with upper cable entres ;Pressure tests lower &amp; upper cable entres , flange P=100at (OK) ; Pressure tests X-Tree P=210 at ; R-100MOm ;</t>
  </si>
  <si>
    <t xml:space="preserve">Remove TWCV (-); FU Up A-60/80 FUging down X'mas tree assembly. Remove TWCV (OK); Set Up X-Tree AFK-80x21.06, work with upper cable entres ; Pressure tests lower &amp; upper cable entres , flange P=100at (OK) ; Pressure tests X-Tree P=210 at (not sealed, gaps to manifolding gate valves.) ; R&gt;100MOm ; Replacement manifolding valves Pressure tests X-Tree P=210 at ; R&gt;100MOm ; FU Down A-60/80 </t>
  </si>
  <si>
    <t>FU down working platform.FU Down FUps unit APR-60/80. Permutation FUps unit APR-60/80. FUging Up FUps unit APR-60/80.FU Up FUps working platform</t>
  </si>
  <si>
    <t>CTL (crew failed to get the FUht OD at TH cable entry - agreed w/ PervUhkin S.V.)</t>
  </si>
  <si>
    <t>Remove TWCV (-); FU Up A-60/80 FUging down X'mas tree assembly. Remove TWCV (OK); Set Up X-Tree AFK-80x21.06, work with upper cable entres ; Pressure tests lower &amp; upper cable entres , flange P=100at (OK) ; Pressure tests X-Tree P=210 at (not sealed, gap</t>
  </si>
  <si>
    <t>Attempt to run PLS packer and set it at the planned depth (-), POOH packer and found metal rod in packer setting system during packer FU down.</t>
  </si>
  <si>
    <t>Dismantling, inspection of the upper cable gland.Damage to the insulation of the two cores.Nipple down X-Tree.Installing and functional test of BOP (9"x 5000).FUging up FUps working platform. Waiting on delivery X-over from 3/4"× 1/2". Pressure test bli</t>
  </si>
  <si>
    <t>FU Up FUps working platform. (-)</t>
  </si>
  <si>
    <t>Remove TWCV.(-) Stop at adapter spool.Wait on adapter spool delivery.FUging down X'mas tree assembly. Salt at inside surface of adapter spool (5mm at each side).Adapter spool change. Set Up X-Tree AFK-80x21.06, work with upper cable entres ;Pressure test</t>
  </si>
  <si>
    <t>* просьба не использовать эти данные даже в целях обучения</t>
  </si>
  <si>
    <t>* просьба не распространять эти данные далее проверки этой работы</t>
  </si>
  <si>
    <t>в работе использовались реальные данные по проведению ремонтов скважин за 2 полных года (2017 и 2018)</t>
  </si>
  <si>
    <t xml:space="preserve">и за 9 месяцев 2019 года. </t>
  </si>
  <si>
    <t>чило бригад, выполнявших ремонты 17 в 2017 и 2018 годах, в 2019 - 15</t>
  </si>
  <si>
    <t>Отчетный период = T = меяцев</t>
  </si>
  <si>
    <t>Число работ за  год = </t>
  </si>
  <si>
    <t>Число косяков (на всех) за год =</t>
  </si>
  <si>
    <t>число переделок работ, оказалось незначительным, и в рсчетах не использовалось (~0.1%)</t>
  </si>
  <si>
    <t xml:space="preserve">Число косяков на каждого косячника </t>
  </si>
  <si>
    <t>2019 prediction</t>
  </si>
  <si>
    <t>т.е. "должны" произойти еще 5 "косяков" за последний квартал 2019 г.</t>
  </si>
  <si>
    <t>prob*counts</t>
  </si>
  <si>
    <t>частота косяков</t>
  </si>
  <si>
    <t>среднее количество работ в месяц</t>
  </si>
  <si>
    <t>в столбце '2019 prediction' экстраполированные данные до конца 2019 года</t>
  </si>
  <si>
    <t>общая вероятность "косяка" 3.232%</t>
  </si>
  <si>
    <t>вероятность совершить косяк по бригадам</t>
  </si>
  <si>
    <t>количество работ в месяц на бригаду</t>
  </si>
  <si>
    <t>P(Ai)</t>
  </si>
  <si>
    <t>P(B|Ai)=pi</t>
  </si>
  <si>
    <t>P(B)</t>
  </si>
  <si>
    <t>prediction prob %</t>
  </si>
  <si>
    <t>делит 2-е место</t>
  </si>
  <si>
    <t>по выводам можно сказать следующее:</t>
  </si>
  <si>
    <t>1. до конца года "должно" произойти еще 5 косяков</t>
  </si>
  <si>
    <t>2. наиболее вероятный косячник бригада с именем FUps 14 B, как миниму один из 5 косяков с вероятностью почти 25% их</t>
  </si>
  <si>
    <t>бригада демобилизована</t>
  </si>
  <si>
    <t>4. в случае сокращения количества бригад - FUps 14 B - первый в списке кандидат.</t>
  </si>
  <si>
    <t>самы косячный косячник</t>
  </si>
  <si>
    <t>PS. данные для проверки можно будет попробовать получить после новогодних праздников, если мне их дадут, т.к. через 2 недели я уже в этой конторе работать не буду.</t>
  </si>
  <si>
    <t>3. три 2-х места делят FUps 4 O, FUps 23 O, FUps 29 O (почти по 20% вероятность совершить косяк на душу)</t>
  </si>
  <si>
    <t>во вкладе data - полностью "сырые" данные по работам, возможно, что при массированной "очистке" что-то и пропущено, но вроде все выглядит "похожим на правду"</t>
  </si>
  <si>
    <t>* названия слегка изменены, нумерация бригад не сквозная, О и В - разные подрядчики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</si>
</sst>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4" x14ac:knownFonts="1">
    <font>
      <sz val="11"/>
      <color theme="1"/>
      <name val="Calibri"/>
      <family val="2"/>
      <charset val="204"/>
      <scheme val="minor"/>
    </font>
    <font>
      <b/>
      <sz val="11"/>
      <color theme="1"/>
      <name val="Calibri"/>
      <family val="2"/>
      <charset val="204"/>
      <scheme val="minor"/>
    </font>
    <font>
      <sz val="11"/>
      <color theme="1"/>
      <name val="Calibri"/>
      <family val="2"/>
      <scheme val="minor"/>
    </font>
    <font>
      <i/>
      <sz val="11"/>
      <color theme="0" tint="-0.499984740745262"/>
      <name val="Calibri"/>
      <family val="2"/>
      <charset val="204"/>
      <scheme val="minor"/>
    </font>
    <font>
      <sz val="11"/>
      <color theme="0" tint="-0.499984740745262"/>
      <name val="Calibri"/>
      <family val="2"/>
      <charset val="204"/>
      <scheme val="minor"/>
    </font>
    <font>
      <sz val="11"/>
      <color theme="0" tint="-0.499984740745262"/>
      <name val="Calibri"/>
      <family val="2"/>
      <scheme val="minor"/>
    </font>
    <font>
      <b/>
      <sz val="11"/>
      <color theme="0" tint="-0.499984740745262"/>
      <name val="Calibri"/>
      <family val="2"/>
      <charset val="204"/>
      <scheme val="minor"/>
    </font>
    <font>
      <b/>
      <sz val="9"/>
      <color indexed="81"/>
      <name val="Tahoma"/>
      <family val="2"/>
      <charset val="204"/>
    </font>
    <font>
      <sz val="9"/>
      <color indexed="81"/>
      <name val="Tahoma"/>
      <family val="2"/>
      <charset val="204"/>
    </font>
    <font>
      <sz val="10"/>
      <color theme="1"/>
      <name val="Calibri"/>
      <family val="2"/>
      <scheme val="minor"/>
    </font>
    <font>
      <b/>
      <sz val="10"/>
      <color theme="1"/>
      <name val="Calibri"/>
      <family val="2"/>
      <charset val="204"/>
      <scheme val="minor"/>
    </font>
    <font>
      <sz val="11"/>
      <color rgb="FF9C0006"/>
      <name val="Calibri"/>
      <family val="2"/>
      <scheme val="minor"/>
    </font>
    <font>
      <b/>
      <sz val="11"/>
      <color theme="0"/>
      <name val="Calibri"/>
      <family val="2"/>
      <scheme val="minor"/>
    </font>
    <font>
      <sz val="11"/>
      <color rgb="FF3F3F76"/>
      <name val="Calibri"/>
      <family val="2"/>
      <scheme val="minor"/>
    </font>
  </fonts>
  <fills count="6">
    <fill>
      <patternFill patternType="none"/>
    </fill>
    <fill>
      <patternFill patternType="gray125"/>
    </fill>
    <fill>
      <patternFill patternType="solid">
        <fgColor rgb="FFFFC7CE"/>
      </patternFill>
    </fill>
    <fill>
      <patternFill patternType="solid">
        <fgColor rgb="FFFFCC99"/>
      </patternFill>
    </fill>
    <fill>
      <patternFill patternType="solid">
        <fgColor rgb="FFA5A5A5"/>
      </patternFill>
    </fill>
    <fill>
      <patternFill patternType="solid">
        <fgColor rgb="FFFFFFCC"/>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2" fillId="0" borderId="0"/>
    <xf numFmtId="0" fontId="2" fillId="5" borderId="3" applyNumberFormat="0" applyFont="0" applyAlignment="0" applyProtection="0"/>
    <xf numFmtId="0" fontId="11" fillId="2" borderId="0" applyNumberFormat="0" applyBorder="0" applyAlignment="0" applyProtection="0"/>
    <xf numFmtId="0" fontId="12" fillId="4" borderId="2" applyNumberFormat="0" applyAlignment="0" applyProtection="0"/>
    <xf numFmtId="0" fontId="13" fillId="3" borderId="1" applyNumberFormat="0" applyAlignment="0" applyProtection="0"/>
  </cellStyleXfs>
  <cellXfs count="47">
    <xf numFmtId="0" fontId="0" fillId="0" borderId="0" xfId="0"/>
    <xf numFmtId="0" fontId="1" fillId="0" borderId="4" xfId="1" applyFont="1" applyBorder="1"/>
    <xf numFmtId="0" fontId="2" fillId="0" borderId="0" xfId="1"/>
    <xf numFmtId="0" fontId="2" fillId="0" borderId="4" xfId="1" applyBorder="1"/>
    <xf numFmtId="0" fontId="3" fillId="0" borderId="0" xfId="1" applyFont="1" applyAlignment="1">
      <alignment vertical="center"/>
    </xf>
    <xf numFmtId="164" fontId="2" fillId="0" borderId="4" xfId="1" applyNumberFormat="1" applyBorder="1"/>
    <xf numFmtId="0" fontId="2" fillId="0" borderId="4" xfId="1" applyBorder="1" applyAlignment="1">
      <alignment wrapText="1"/>
    </xf>
    <xf numFmtId="0" fontId="0" fillId="0" borderId="4" xfId="2" applyFont="1" applyFill="1" applyBorder="1" applyAlignment="1">
      <alignment horizontal="right" wrapText="1"/>
    </xf>
    <xf numFmtId="0" fontId="5" fillId="0" borderId="4" xfId="1" applyFont="1" applyBorder="1" applyAlignment="1">
      <alignment wrapText="1"/>
    </xf>
    <xf numFmtId="164" fontId="0" fillId="0" borderId="4" xfId="2" applyNumberFormat="1" applyFont="1" applyFill="1" applyBorder="1" applyAlignment="1">
      <alignment horizontal="right" wrapText="1"/>
    </xf>
    <xf numFmtId="0" fontId="0" fillId="0" borderId="4" xfId="2" applyFont="1" applyFill="1" applyBorder="1" applyAlignment="1">
      <alignment horizontal="right"/>
    </xf>
    <xf numFmtId="165" fontId="2" fillId="0" borderId="4" xfId="1" applyNumberFormat="1" applyBorder="1"/>
    <xf numFmtId="0" fontId="5" fillId="0" borderId="4" xfId="1" applyFont="1" applyBorder="1" applyAlignment="1">
      <alignment horizontal="left" indent="2"/>
    </xf>
    <xf numFmtId="0" fontId="5" fillId="0" borderId="4" xfId="1" applyFont="1" applyBorder="1"/>
    <xf numFmtId="14" fontId="2" fillId="0" borderId="4" xfId="1" applyNumberFormat="1" applyBorder="1"/>
    <xf numFmtId="0" fontId="9" fillId="0" borderId="0" xfId="1" applyFont="1" applyAlignment="1">
      <alignment horizontal="center" vertical="center" wrapText="1"/>
    </xf>
    <xf numFmtId="0" fontId="10" fillId="0" borderId="4" xfId="1" applyFont="1" applyBorder="1" applyAlignment="1">
      <alignment horizontal="center" vertical="center" wrapText="1"/>
    </xf>
    <xf numFmtId="22" fontId="2" fillId="0" borderId="0" xfId="1" applyNumberFormat="1"/>
    <xf numFmtId="0" fontId="2" fillId="0" borderId="0" xfId="1" applyAlignment="1">
      <alignment horizontal="left"/>
    </xf>
    <xf numFmtId="0" fontId="2" fillId="0" borderId="0" xfId="1" applyNumberFormat="1"/>
    <xf numFmtId="0" fontId="11" fillId="2" borderId="4" xfId="3" applyBorder="1"/>
    <xf numFmtId="0" fontId="0" fillId="5" borderId="4" xfId="2" applyFont="1" applyBorder="1"/>
    <xf numFmtId="14" fontId="2" fillId="0" borderId="0" xfId="1" applyNumberFormat="1"/>
    <xf numFmtId="0" fontId="0" fillId="5" borderId="3" xfId="2" applyFont="1"/>
    <xf numFmtId="1" fontId="12" fillId="4" borderId="2" xfId="4" applyNumberFormat="1"/>
    <xf numFmtId="1" fontId="13" fillId="3" borderId="1" xfId="5" applyNumberFormat="1"/>
    <xf numFmtId="1" fontId="2" fillId="0" borderId="0" xfId="1" applyNumberFormat="1"/>
    <xf numFmtId="0" fontId="11" fillId="2" borderId="0" xfId="3"/>
    <xf numFmtId="14" fontId="11" fillId="2" borderId="0" xfId="3" applyNumberFormat="1"/>
    <xf numFmtId="1" fontId="11" fillId="2" borderId="0" xfId="3" applyNumberFormat="1"/>
    <xf numFmtId="4" fontId="2" fillId="0" borderId="0" xfId="1" applyNumberFormat="1"/>
    <xf numFmtId="22" fontId="11" fillId="2" borderId="0" xfId="3" applyNumberFormat="1"/>
    <xf numFmtId="0" fontId="1" fillId="0" borderId="6" xfId="1" applyFont="1" applyBorder="1"/>
    <xf numFmtId="0" fontId="2" fillId="0" borderId="6" xfId="1" applyBorder="1"/>
    <xf numFmtId="0" fontId="2" fillId="0" borderId="0" xfId="1" applyBorder="1"/>
    <xf numFmtId="0" fontId="5" fillId="0" borderId="4" xfId="1" applyFont="1" applyFill="1" applyBorder="1"/>
    <xf numFmtId="0" fontId="2" fillId="0" borderId="4" xfId="1" applyFill="1" applyBorder="1"/>
    <xf numFmtId="1" fontId="2" fillId="0" borderId="4" xfId="1" applyNumberFormat="1" applyBorder="1"/>
    <xf numFmtId="164" fontId="0" fillId="0" borderId="0" xfId="0" applyNumberFormat="1"/>
    <xf numFmtId="0" fontId="0" fillId="0" borderId="4" xfId="0" applyBorder="1"/>
    <xf numFmtId="0" fontId="0" fillId="0" borderId="4" xfId="0" applyBorder="1" applyAlignment="1">
      <alignment horizontal="right"/>
    </xf>
    <xf numFmtId="1" fontId="0" fillId="0" borderId="4" xfId="0" applyNumberFormat="1" applyBorder="1"/>
    <xf numFmtId="164" fontId="0" fillId="0" borderId="4" xfId="0" applyNumberFormat="1" applyBorder="1"/>
    <xf numFmtId="2" fontId="0" fillId="0" borderId="4" xfId="0" applyNumberFormat="1" applyBorder="1"/>
    <xf numFmtId="0" fontId="0" fillId="0" borderId="0" xfId="0" applyBorder="1"/>
    <xf numFmtId="1" fontId="0" fillId="0" borderId="0" xfId="0" applyNumberFormat="1" applyBorder="1"/>
    <xf numFmtId="0" fontId="6" fillId="0" borderId="5" xfId="1" applyFont="1" applyBorder="1" applyAlignment="1">
      <alignment horizontal="center"/>
    </xf>
  </cellXfs>
  <cellStyles count="6">
    <cellStyle name="Bad 2" xfId="3" xr:uid="{9B0D28EC-61CC-41B8-B128-0C3697577BD8}"/>
    <cellStyle name="Check Cell 2" xfId="4" xr:uid="{B29711D1-BC6B-4474-B40F-86AB21E9337D}"/>
    <cellStyle name="Input 2" xfId="5" xr:uid="{8AED5401-6409-4520-9045-9A23152B2506}"/>
    <cellStyle name="Normal" xfId="0" builtinId="0"/>
    <cellStyle name="Normal 2" xfId="1" xr:uid="{288EB716-1499-477C-B38B-1AF64841543E}"/>
    <cellStyle name="Note 2" xfId="2" xr:uid="{9E352AAB-3587-4BD7-9379-D72028E3C3FC}"/>
  </cellStyles>
  <dxfs count="20">
    <dxf>
      <numFmt numFmtId="1" formatCode="0"/>
    </dxf>
    <dxf>
      <numFmt numFmtId="1" formatCode="0"/>
    </dxf>
    <dxf>
      <numFmt numFmtId="1" formatCode="0"/>
    </dxf>
    <dxf>
      <numFmt numFmtId="1" formatCode="0"/>
    </dxf>
    <dxf>
      <numFmt numFmtId="166" formatCode="dd/mm/yy\ hh:mm"/>
    </dxf>
    <dxf>
      <numFmt numFmtId="166" formatCode="dd/mm/yy\ hh:mm"/>
    </dxf>
    <dxf>
      <fill>
        <patternFill patternType="solid">
          <fgColor rgb="FFFFC7CE"/>
          <bgColor rgb="FFFFFFFF"/>
        </patternFill>
      </fill>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numFmt numFmtId="0" formatCode="General"/>
    </dxf>
    <dxf>
      <numFmt numFmtId="0" formatCode="General"/>
    </dxf>
    <dxf>
      <numFmt numFmtId="166" formatCode="dd/mm/yy\ hh:mm"/>
    </dxf>
    <dxf>
      <font>
        <strike val="0"/>
        <outline val="0"/>
        <shadow val="0"/>
        <u val="none"/>
        <vertAlign val="baseline"/>
        <sz val="10"/>
        <color theme="1"/>
        <name val="Calibri"/>
        <family val="2"/>
        <scheme val="minor"/>
      </font>
      <alignment horizontal="center" vertical="center" textRotation="0" wrapText="1" indent="0" justifyLastLine="0" shrinkToFit="0" readingOrder="0"/>
    </dxf>
    <dxf>
      <font>
        <sz val="10"/>
      </font>
    </dxf>
    <dxf>
      <font>
        <sz val="10"/>
      </font>
    </dxf>
    <dxf>
      <alignment wrapText="1"/>
    </dxf>
    <dxf>
      <alignment wrapText="1"/>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Dept_03\FEED%20area\015%20DATA%20Management\03_DATA%20files\!!!MicroKPI%20report_ESPs\MicroKPI_ESPs_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
      <sheetName val="Start"/>
      <sheetName val="List of wells"/>
      <sheetName val="Micro KPI report"/>
      <sheetName val="PT+ILT"/>
      <sheetName val="Excluded"/>
      <sheetName val="PT"/>
      <sheetName val="NPT"/>
      <sheetName val="ILT"/>
      <sheetName val="Standby"/>
      <sheetName val="Rig operation"/>
      <sheetName val="CPR main"/>
      <sheetName val="ESP depth"/>
      <sheetName val="TM3 CEO"/>
      <sheetName val="TM3 CEO2"/>
      <sheetName val="BCWT"/>
      <sheetName val="СРЕДНЕЕ+МИН"/>
      <sheetName val="МИН"/>
      <sheetName val="For Award"/>
    </sheetNames>
    <sheetDataSet>
      <sheetData sheetId="0"/>
      <sheetData sheetId="1"/>
      <sheetData sheetId="2">
        <row r="1">
          <cell r="Q1" t="str">
            <v>010PSI</v>
          </cell>
          <cell r="R1" t="str">
            <v>010PMO</v>
          </cell>
          <cell r="S1" t="str">
            <v>020RUD</v>
          </cell>
          <cell r="T1" t="str">
            <v>020PRE</v>
          </cell>
          <cell r="U1" t="str">
            <v>020PCD</v>
          </cell>
          <cell r="Z1" t="str">
            <v>020MHY</v>
          </cell>
          <cell r="AD1" t="str">
            <v>030RUD</v>
          </cell>
          <cell r="AE1" t="str">
            <v>040XTR</v>
          </cell>
          <cell r="AF1" t="str">
            <v>040BPR</v>
          </cell>
          <cell r="AG1" t="str">
            <v>040RUD</v>
          </cell>
          <cell r="AH1" t="str">
            <v>040BPT</v>
          </cell>
          <cell r="AM1" t="str">
            <v>050LSR</v>
          </cell>
          <cell r="AR1" t="str">
            <v>050DPI</v>
          </cell>
          <cell r="AT1" t="str">
            <v>060DPI</v>
          </cell>
          <cell r="AZ1" t="str">
            <v>060LSR</v>
          </cell>
          <cell r="BE1" t="str">
            <v>070BPR</v>
          </cell>
          <cell r="BF1" t="str">
            <v>070XTI</v>
          </cell>
          <cell r="BG1" t="str">
            <v>070PRE</v>
          </cell>
          <cell r="BH1" t="str">
            <v>070RUD</v>
          </cell>
          <cell r="BI1" t="str">
            <v>080RUD</v>
          </cell>
          <cell r="BN1" t="str">
            <v>030RSE</v>
          </cell>
          <cell r="BO1" t="str">
            <v>030PTW</v>
          </cell>
          <cell r="BP1" t="str">
            <v>050HAI</v>
          </cell>
          <cell r="BR1" t="str">
            <v>060PRE</v>
          </cell>
          <cell r="BS1" t="str">
            <v>060TUR</v>
          </cell>
          <cell r="BT1" t="str">
            <v>060HAI</v>
          </cell>
          <cell r="BU1" t="str">
            <v>080RSE</v>
          </cell>
        </row>
        <row r="2">
          <cell r="H2" t="str">
            <v>Job Category</v>
          </cell>
          <cell r="I2" t="str">
            <v>Month code</v>
          </cell>
          <cell r="J2" t="str">
            <v>Month name</v>
          </cell>
          <cell r="K2" t="str">
            <v>Year / Год</v>
          </cell>
          <cell r="L2" t="str">
            <v>Well ID2</v>
          </cell>
          <cell r="M2" t="str">
            <v>Hoist name</v>
          </cell>
          <cell r="N2" t="str">
            <v>Type / Тип</v>
          </cell>
          <cell r="O2" t="str">
            <v>Type 2 / Тип 2</v>
          </cell>
          <cell r="P2" t="str">
            <v>Offline killing (1 - successful, 0 - no offline killing, -1 unsuccessfull, 2 - another type of job, 3 - 1st cycle of killing made by WK crew, empty - no killing at all), CPR based</v>
          </cell>
          <cell r="Q2" t="str">
            <v>Подготовка к переезду/Зачистка территории/Переезд в пределах одного куста</v>
          </cell>
          <cell r="R2" t="str">
            <v>Переезд бригады с куста на куст</v>
          </cell>
          <cell r="S2" t="str">
            <v>Завоз воды/Приготовление раствора на первое глушение / Монтаж/демонтаж промывочного оборудования</v>
          </cell>
          <cell r="T2" t="str">
            <v xml:space="preserve">Опрессовка НКТ. </v>
          </cell>
          <cell r="U2" t="str">
            <v>Опрессовка НКТ. Сброс штанги для открытия циркуляционного клапана / Стравливание скважины.  Разрядка скважины. (если до основного глушения! Во время и после глушения = MHY)</v>
          </cell>
          <cell r="V2" t="str">
            <v>HM_NPT due to contractor fault</v>
          </cell>
          <cell r="W2" t="str">
            <v>Hoist move, target, hrs / Переезд, цель, ч</v>
          </cell>
          <cell r="X2" t="str">
            <v>Hoist move (Contractor NPT excl.) / Переезд (НПВ подрядчика искл.)</v>
          </cell>
          <cell r="Y2" t="str">
            <v xml:space="preserve">Hoist move / Переезд </v>
          </cell>
          <cell r="Z2" t="str">
            <v>Глушение скважины (до срыва ТД). Завоз воды/Приготовление раствора. Отстой скважины. Закачка вязкой пачки Баразан. Разрядка скважины после глушения. / Уравновешивание.</v>
          </cell>
          <cell r="AA2" t="str">
            <v>WK_NPT due to contractor fault</v>
          </cell>
          <cell r="AB2" t="str">
            <v>Well kill, target, hrs / Глушение, цель, ч</v>
          </cell>
          <cell r="AC2" t="str">
            <v xml:space="preserve">Well kill / Глушение скважины </v>
          </cell>
          <cell r="AD2" t="str">
            <v>Монтаж рабочей площадки, ГКШ, центровка мачты.</v>
          </cell>
          <cell r="AE2" t="str">
            <v>Демонтаж ФА</v>
          </cell>
          <cell r="AF2" t="str">
            <v>Монтаж ПВО</v>
          </cell>
          <cell r="AG2" t="str">
            <v>Монтаж переходных катушек, фланцевых соединений и т.д.</v>
          </cell>
          <cell r="AH2" t="str">
            <v xml:space="preserve">Функциональный тест ПВО. Опрессовка трубных и глухих плашек ПВО на 210 атм. / 10 мин. </v>
          </cell>
          <cell r="AI2" t="str">
            <v>NUB_NPT due to contractor fault</v>
          </cell>
          <cell r="AJ2" t="str">
            <v>ND X-tree, NU&amp;PT BOP, target, hrs / Демонтаж ФА, монтаж ПВО, цель, ч</v>
          </cell>
          <cell r="AK2" t="str">
            <v>ND X-tree, NU&amp;PT BOP (Contractor NPT excl.) / Демонтаж ФА, монтаж ПВО (НПВ подрядчика искл.)</v>
          </cell>
          <cell r="AL2" t="str">
            <v>ND X-tree, NU&amp;PT BOP / Демонтаж ФА, монтаж ПВО</v>
          </cell>
          <cell r="AM2" t="str">
            <v>Подъем ЭЦН, ч</v>
          </cell>
          <cell r="AN2" t="str">
            <v>EP_NPT due to contractor fault</v>
          </cell>
          <cell r="AO2" t="str">
            <v>POOH speed, target, m/hr / Скорость подъема, цель, м/ч</v>
          </cell>
          <cell r="AP2" t="str">
            <v>ESP POOH / Подъем ЭЦН</v>
          </cell>
          <cell r="AQ2" t="str">
            <v>POOH speed, m/hr / Скорость подъема, м/ч</v>
          </cell>
          <cell r="AR2" t="str">
            <v>Демонтаж ЭЦН</v>
          </cell>
          <cell r="AS2" t="str">
            <v>ERD_NPT due to contractor fault</v>
          </cell>
          <cell r="AT2" t="str">
            <v>Монтаж ЭЦН</v>
          </cell>
          <cell r="AU2" t="str">
            <v>ERU_NPT due to contractor fault</v>
          </cell>
          <cell r="AV2" t="str">
            <v>ESP RU/RD, target, hrs / ЭЦН монтаж/демонтаж, цель, ч</v>
          </cell>
          <cell r="AW2" t="str">
            <v>RD ESP / Демонтаж ЭЦН</v>
          </cell>
          <cell r="AX2" t="str">
            <v>RU ESP / Монтаж ЭЦН</v>
          </cell>
          <cell r="AY2" t="str">
            <v>Монтаж/демонтаж ЭЦН / RU/RD ESP</v>
          </cell>
          <cell r="AZ2" t="str">
            <v>Спуск ЭЦН</v>
          </cell>
          <cell r="BA2" t="str">
            <v>ER_NPT due to contractor fault</v>
          </cell>
          <cell r="BB2" t="str">
            <v>RIH speed, target, m/hr / Скорость спуска, цель, м/ч</v>
          </cell>
          <cell r="BC2" t="str">
            <v>ESP RIH / Спуск ЭЦН</v>
          </cell>
          <cell r="BD2" t="str">
            <v>RIH speed, m/hr / Скорость спуска, м/ч</v>
          </cell>
          <cell r="BE2" t="str">
            <v>Демонтаж ПВО</v>
          </cell>
          <cell r="BF2" t="str">
            <v>Монтаж ФА</v>
          </cell>
          <cell r="BG2" t="str">
            <v>Опрессовка нижнего и верхнего кабельных вводов, фланцевого соединения p=100 атм / Опрессовка ФА на давление 210 атм.</v>
          </cell>
          <cell r="BH2" t="str">
            <v>Деомнтаж переходных катушек, фланцевых соединений и т.д.</v>
          </cell>
          <cell r="BI2" t="str">
            <v>Демонтаж спайдера, ГКШ, рабочей площадки</v>
          </cell>
          <cell r="BJ2" t="str">
            <v>NUX_NPT due to contractor fault</v>
          </cell>
          <cell r="BK2" t="str">
            <v>ND BOP, NU&amp;PT X-tree, target, hrs / Демонтаж ПВО, монтаж ФА, цель, ч</v>
          </cell>
          <cell r="BL2" t="str">
            <v>ND BOP, NU&amp;PT X-tree (Contractor NPT excl.) / Демонтаж ПВО, монтаж ФА (НПВ подрядчика искл.)</v>
          </cell>
          <cell r="BM2" t="str">
            <v>ND BOP, NU&amp;PT X-tree / Демонтаж ПВО, монтаж ФА</v>
          </cell>
          <cell r="BN2" t="str">
            <v>Монтаж подъемника</v>
          </cell>
          <cell r="BO2" t="str">
            <v xml:space="preserve">Пусковая комиссия </v>
          </cell>
          <cell r="BP2" t="str">
            <v>Срыв трубодержателя</v>
          </cell>
          <cell r="BQ2" t="str">
            <v>RUX_NPT due to contractor fault</v>
          </cell>
          <cell r="BR2" t="str">
            <v>Опрессовка НКТ (перед спуском и после) / Опрессовка ТД, опрессовка НИЖНЕГО кабельного ввода</v>
          </cell>
          <cell r="BS2" t="str">
            <v>Спуск / подъем 150-200 м НКТ для опрессовки перед спуском ЭЦН</v>
          </cell>
          <cell r="BT2" t="str">
            <v xml:space="preserve">Установка трубодержателя, </v>
          </cell>
          <cell r="BU2" t="str">
            <v>Демонтаж подъемника</v>
          </cell>
          <cell r="BV2" t="str">
            <v>RDX_NPT due to contractor fault</v>
          </cell>
          <cell r="BW2" t="str">
            <v>RU&amp;RD equipment, target, hrs / Монтаж и демонтаж оборудования, цель, ч</v>
          </cell>
          <cell r="BX2" t="str">
            <v>RU&amp;RD equipment (Contractor NPT excl.) / Монтаж и демонтаж оборудования (НПВ подрядчика искл.)</v>
          </cell>
          <cell r="BY2" t="str">
            <v>RU&amp;RD equipment / Монтаж и демонтаж оборудования</v>
          </cell>
          <cell r="BZ2" t="str">
            <v>Target time exc. contractor NPT (actual), hrs / Целевое время без учета НПВ по вине подрядчика (факт), ч</v>
          </cell>
          <cell r="CA2" t="str">
            <v>TOTAL CONTRACTOR NPT (only for K&lt;&gt;"")</v>
          </cell>
          <cell r="CB2" t="str">
            <v>Total target time (actual), hrs / Общее целевое время (факт), ч</v>
          </cell>
        </row>
        <row r="3">
          <cell r="H3" t="str">
            <v>SVA-1057-WOV003</v>
          </cell>
          <cell r="I3">
            <v>1</v>
          </cell>
          <cell r="J3" t="str">
            <v>Jan</v>
          </cell>
          <cell r="K3">
            <v>2017</v>
          </cell>
          <cell r="L3" t="str">
            <v>SVA-1057-WOV00342715.0833333333</v>
          </cell>
          <cell r="M3" t="str">
            <v>BIRS #14</v>
          </cell>
          <cell r="N3" t="str">
            <v>Other</v>
          </cell>
          <cell r="O3" t="str">
            <v>Other</v>
          </cell>
          <cell r="P3">
            <v>0</v>
          </cell>
          <cell r="Q3">
            <v>6.5</v>
          </cell>
          <cell r="R3">
            <v>6</v>
          </cell>
          <cell r="S3">
            <v>7</v>
          </cell>
          <cell r="T3" t="str">
            <v/>
          </cell>
          <cell r="U3">
            <v>1</v>
          </cell>
          <cell r="V3">
            <v>0</v>
          </cell>
          <cell r="W3">
            <v>9</v>
          </cell>
          <cell r="X3">
            <v>20.5</v>
          </cell>
          <cell r="Y3">
            <v>20.5</v>
          </cell>
          <cell r="Z3">
            <v>20.5</v>
          </cell>
          <cell r="AB3">
            <v>11</v>
          </cell>
          <cell r="AC3">
            <v>20.5</v>
          </cell>
          <cell r="AD3">
            <v>2</v>
          </cell>
          <cell r="AE3">
            <v>2</v>
          </cell>
          <cell r="AF3">
            <v>5</v>
          </cell>
          <cell r="AG3" t="str">
            <v/>
          </cell>
          <cell r="AH3">
            <v>4</v>
          </cell>
          <cell r="AI3">
            <v>0</v>
          </cell>
          <cell r="AJ3">
            <v>6</v>
          </cell>
          <cell r="AK3">
            <v>13</v>
          </cell>
          <cell r="AL3">
            <v>13</v>
          </cell>
          <cell r="AM3" t="str">
            <v/>
          </cell>
          <cell r="AN3" t="str">
            <v/>
          </cell>
          <cell r="AO3">
            <v>130</v>
          </cell>
          <cell r="AP3" t="str">
            <v/>
          </cell>
          <cell r="AQ3" t="str">
            <v/>
          </cell>
          <cell r="AR3" t="str">
            <v/>
          </cell>
          <cell r="AT3" t="str">
            <v/>
          </cell>
          <cell r="AV3">
            <v>10</v>
          </cell>
          <cell r="AW3" t="str">
            <v/>
          </cell>
          <cell r="AX3" t="str">
            <v/>
          </cell>
          <cell r="AY3" t="str">
            <v/>
          </cell>
          <cell r="AZ3" t="str">
            <v/>
          </cell>
          <cell r="BA3" t="str">
            <v/>
          </cell>
          <cell r="BB3">
            <v>120</v>
          </cell>
          <cell r="BC3" t="str">
            <v/>
          </cell>
          <cell r="BD3" t="str">
            <v/>
          </cell>
          <cell r="BE3" t="str">
            <v/>
          </cell>
          <cell r="BF3" t="str">
            <v/>
          </cell>
          <cell r="BG3" t="str">
            <v/>
          </cell>
          <cell r="BH3" t="str">
            <v/>
          </cell>
          <cell r="BI3" t="str">
            <v/>
          </cell>
          <cell r="BJ3" t="str">
            <v/>
          </cell>
          <cell r="BK3">
            <v>6</v>
          </cell>
          <cell r="BL3" t="str">
            <v/>
          </cell>
          <cell r="BM3" t="str">
            <v/>
          </cell>
          <cell r="BN3">
            <v>4</v>
          </cell>
          <cell r="BO3">
            <v>1</v>
          </cell>
          <cell r="BP3" t="str">
            <v/>
          </cell>
          <cell r="BQ3">
            <v>0</v>
          </cell>
          <cell r="BR3" t="str">
            <v/>
          </cell>
          <cell r="BS3" t="str">
            <v/>
          </cell>
          <cell r="BT3" t="str">
            <v/>
          </cell>
          <cell r="BU3" t="str">
            <v/>
          </cell>
          <cell r="BV3">
            <v>0</v>
          </cell>
          <cell r="BW3">
            <v>12</v>
          </cell>
          <cell r="BX3" t="str">
            <v/>
          </cell>
          <cell r="BY3">
            <v>5</v>
          </cell>
          <cell r="BZ3" t="str">
            <v/>
          </cell>
          <cell r="CA3" t="str">
            <v/>
          </cell>
          <cell r="CB3" t="str">
            <v/>
          </cell>
        </row>
        <row r="4">
          <cell r="H4" t="str">
            <v>SVA-1057-WOV003</v>
          </cell>
          <cell r="I4">
            <v>1</v>
          </cell>
          <cell r="J4" t="str">
            <v>Jan</v>
          </cell>
          <cell r="K4">
            <v>2017</v>
          </cell>
          <cell r="L4" t="str">
            <v>SVA-1057-WOV00342736.1041666667</v>
          </cell>
          <cell r="M4" t="str">
            <v>BIRS #14</v>
          </cell>
          <cell r="N4" t="str">
            <v>Other</v>
          </cell>
          <cell r="O4" t="str">
            <v>Other</v>
          </cell>
          <cell r="Q4" t="str">
            <v/>
          </cell>
          <cell r="R4" t="str">
            <v/>
          </cell>
          <cell r="S4" t="str">
            <v/>
          </cell>
          <cell r="T4" t="str">
            <v/>
          </cell>
          <cell r="U4" t="str">
            <v/>
          </cell>
          <cell r="V4" t="str">
            <v/>
          </cell>
          <cell r="W4">
            <v>9</v>
          </cell>
          <cell r="X4" t="str">
            <v/>
          </cell>
          <cell r="Y4" t="str">
            <v/>
          </cell>
          <cell r="Z4" t="str">
            <v/>
          </cell>
          <cell r="AB4">
            <v>11</v>
          </cell>
          <cell r="AC4" t="str">
            <v/>
          </cell>
          <cell r="AD4" t="str">
            <v/>
          </cell>
          <cell r="AE4" t="str">
            <v/>
          </cell>
          <cell r="AF4" t="str">
            <v/>
          </cell>
          <cell r="AG4" t="str">
            <v/>
          </cell>
          <cell r="AH4" t="str">
            <v/>
          </cell>
          <cell r="AI4" t="str">
            <v/>
          </cell>
          <cell r="AJ4">
            <v>6</v>
          </cell>
          <cell r="AK4" t="str">
            <v/>
          </cell>
          <cell r="AL4" t="str">
            <v/>
          </cell>
          <cell r="AM4" t="str">
            <v/>
          </cell>
          <cell r="AN4" t="str">
            <v/>
          </cell>
          <cell r="AO4">
            <v>130</v>
          </cell>
          <cell r="AP4" t="str">
            <v/>
          </cell>
          <cell r="AQ4" t="str">
            <v/>
          </cell>
          <cell r="AR4" t="str">
            <v/>
          </cell>
          <cell r="AT4" t="str">
            <v/>
          </cell>
          <cell r="AV4">
            <v>10</v>
          </cell>
          <cell r="AW4" t="str">
            <v/>
          </cell>
          <cell r="AX4" t="str">
            <v/>
          </cell>
          <cell r="AY4" t="str">
            <v/>
          </cell>
          <cell r="AZ4" t="str">
            <v/>
          </cell>
          <cell r="BA4" t="str">
            <v/>
          </cell>
          <cell r="BB4">
            <v>120</v>
          </cell>
          <cell r="BC4" t="str">
            <v/>
          </cell>
          <cell r="BD4" t="str">
            <v/>
          </cell>
          <cell r="BE4">
            <v>1</v>
          </cell>
          <cell r="BF4">
            <v>2</v>
          </cell>
          <cell r="BG4">
            <v>3</v>
          </cell>
          <cell r="BH4" t="str">
            <v/>
          </cell>
          <cell r="BI4">
            <v>2</v>
          </cell>
          <cell r="BJ4">
            <v>0</v>
          </cell>
          <cell r="BK4">
            <v>6</v>
          </cell>
          <cell r="BL4">
            <v>8</v>
          </cell>
          <cell r="BM4">
            <v>8</v>
          </cell>
          <cell r="BN4" t="str">
            <v/>
          </cell>
          <cell r="BO4" t="str">
            <v/>
          </cell>
          <cell r="BP4" t="str">
            <v/>
          </cell>
          <cell r="BQ4" t="str">
            <v/>
          </cell>
          <cell r="BR4" t="str">
            <v/>
          </cell>
          <cell r="BS4" t="str">
            <v/>
          </cell>
          <cell r="BT4" t="str">
            <v/>
          </cell>
          <cell r="BU4">
            <v>3</v>
          </cell>
          <cell r="BV4">
            <v>0</v>
          </cell>
          <cell r="BW4">
            <v>12</v>
          </cell>
          <cell r="BX4" t="str">
            <v/>
          </cell>
          <cell r="BY4">
            <v>3</v>
          </cell>
          <cell r="BZ4" t="str">
            <v/>
          </cell>
          <cell r="CA4" t="str">
            <v/>
          </cell>
          <cell r="CB4" t="str">
            <v/>
          </cell>
        </row>
        <row r="5">
          <cell r="H5" t="str">
            <v>US-24039-WOV001</v>
          </cell>
          <cell r="I5">
            <v>1</v>
          </cell>
          <cell r="J5" t="str">
            <v>Jan</v>
          </cell>
          <cell r="K5">
            <v>2017</v>
          </cell>
          <cell r="L5" t="str">
            <v>US-24039-WOV00142736.7916666667</v>
          </cell>
          <cell r="M5" t="str">
            <v>ONR #9</v>
          </cell>
          <cell r="N5" t="str">
            <v>Simple ESP c/o</v>
          </cell>
          <cell r="O5" t="str">
            <v>ESP change</v>
          </cell>
          <cell r="P5">
            <v>0</v>
          </cell>
          <cell r="Q5">
            <v>9</v>
          </cell>
          <cell r="R5" t="str">
            <v/>
          </cell>
          <cell r="S5">
            <v>3</v>
          </cell>
          <cell r="T5" t="str">
            <v/>
          </cell>
          <cell r="U5">
            <v>2</v>
          </cell>
          <cell r="V5">
            <v>0</v>
          </cell>
          <cell r="W5">
            <v>9</v>
          </cell>
          <cell r="X5">
            <v>14</v>
          </cell>
          <cell r="Y5">
            <v>14</v>
          </cell>
          <cell r="Z5">
            <v>15</v>
          </cell>
          <cell r="AB5">
            <v>11</v>
          </cell>
          <cell r="AC5">
            <v>15</v>
          </cell>
          <cell r="AD5">
            <v>2</v>
          </cell>
          <cell r="AE5">
            <v>1</v>
          </cell>
          <cell r="AF5">
            <v>1</v>
          </cell>
          <cell r="AG5" t="str">
            <v/>
          </cell>
          <cell r="AH5">
            <v>2</v>
          </cell>
          <cell r="AI5">
            <v>0</v>
          </cell>
          <cell r="AJ5">
            <v>6</v>
          </cell>
          <cell r="AK5">
            <v>6</v>
          </cell>
          <cell r="AL5">
            <v>6</v>
          </cell>
          <cell r="AM5">
            <v>26.5</v>
          </cell>
          <cell r="AN5">
            <v>0</v>
          </cell>
          <cell r="AO5">
            <v>130</v>
          </cell>
          <cell r="AP5">
            <v>26.5</v>
          </cell>
          <cell r="AQ5">
            <v>129.60867924527483</v>
          </cell>
          <cell r="AR5">
            <v>4</v>
          </cell>
          <cell r="AT5">
            <v>4</v>
          </cell>
          <cell r="AV5">
            <v>10</v>
          </cell>
          <cell r="AW5">
            <v>4</v>
          </cell>
          <cell r="AX5">
            <v>4</v>
          </cell>
          <cell r="AY5">
            <v>8</v>
          </cell>
          <cell r="AZ5">
            <v>27.5</v>
          </cell>
          <cell r="BA5">
            <v>0</v>
          </cell>
          <cell r="BB5">
            <v>120</v>
          </cell>
          <cell r="BC5">
            <v>27.5</v>
          </cell>
          <cell r="BD5">
            <v>125.32654545454545</v>
          </cell>
          <cell r="BE5">
            <v>1</v>
          </cell>
          <cell r="BF5">
            <v>1.5</v>
          </cell>
          <cell r="BG5">
            <v>1.5</v>
          </cell>
          <cell r="BH5" t="str">
            <v/>
          </cell>
          <cell r="BI5">
            <v>2</v>
          </cell>
          <cell r="BJ5">
            <v>0</v>
          </cell>
          <cell r="BK5">
            <v>6</v>
          </cell>
          <cell r="BL5">
            <v>6</v>
          </cell>
          <cell r="BM5">
            <v>6</v>
          </cell>
          <cell r="BN5">
            <v>4</v>
          </cell>
          <cell r="BO5">
            <v>1</v>
          </cell>
          <cell r="BP5">
            <v>0.5</v>
          </cell>
          <cell r="BQ5">
            <v>0</v>
          </cell>
          <cell r="BR5">
            <v>2.5</v>
          </cell>
          <cell r="BS5">
            <v>3</v>
          </cell>
          <cell r="BT5">
            <v>1</v>
          </cell>
          <cell r="BU5">
            <v>2</v>
          </cell>
          <cell r="BV5">
            <v>0</v>
          </cell>
          <cell r="BW5">
            <v>12</v>
          </cell>
          <cell r="BX5">
            <v>14</v>
          </cell>
          <cell r="BY5">
            <v>14</v>
          </cell>
          <cell r="BZ5">
            <v>117</v>
          </cell>
          <cell r="CA5">
            <v>0</v>
          </cell>
          <cell r="CB5">
            <v>117</v>
          </cell>
        </row>
        <row r="6">
          <cell r="H6" t="str">
            <v>WS-5641-WOV012</v>
          </cell>
          <cell r="I6">
            <v>1</v>
          </cell>
          <cell r="J6" t="str">
            <v>Jan</v>
          </cell>
          <cell r="K6">
            <v>2017</v>
          </cell>
          <cell r="L6" t="str">
            <v>WS-5641-WOV01242736.25</v>
          </cell>
          <cell r="M6" t="str">
            <v>ONR #16</v>
          </cell>
          <cell r="N6" t="str">
            <v>Other</v>
          </cell>
          <cell r="O6" t="str">
            <v>ESP change</v>
          </cell>
          <cell r="P6">
            <v>0</v>
          </cell>
          <cell r="Q6">
            <v>6</v>
          </cell>
          <cell r="R6">
            <v>4</v>
          </cell>
          <cell r="S6">
            <v>1.5</v>
          </cell>
          <cell r="T6" t="str">
            <v/>
          </cell>
          <cell r="U6" t="str">
            <v/>
          </cell>
          <cell r="V6">
            <v>0</v>
          </cell>
          <cell r="W6">
            <v>9</v>
          </cell>
          <cell r="X6">
            <v>11.5</v>
          </cell>
          <cell r="Y6">
            <v>11.5</v>
          </cell>
          <cell r="Z6">
            <v>13.5</v>
          </cell>
          <cell r="AB6">
            <v>11</v>
          </cell>
          <cell r="AC6">
            <v>13.5</v>
          </cell>
          <cell r="AD6">
            <v>2</v>
          </cell>
          <cell r="AE6">
            <v>1</v>
          </cell>
          <cell r="AF6">
            <v>1</v>
          </cell>
          <cell r="AG6" t="str">
            <v/>
          </cell>
          <cell r="AH6">
            <v>1</v>
          </cell>
          <cell r="AI6">
            <v>18</v>
          </cell>
          <cell r="AJ6">
            <v>6</v>
          </cell>
          <cell r="AK6">
            <v>5</v>
          </cell>
          <cell r="AL6">
            <v>23</v>
          </cell>
          <cell r="AM6">
            <v>25</v>
          </cell>
          <cell r="AN6">
            <v>0</v>
          </cell>
          <cell r="AO6">
            <v>130</v>
          </cell>
          <cell r="AP6">
            <v>25</v>
          </cell>
          <cell r="AQ6">
            <v>114.87919999999278</v>
          </cell>
          <cell r="AR6">
            <v>6</v>
          </cell>
          <cell r="AT6">
            <v>8</v>
          </cell>
          <cell r="AV6">
            <v>10</v>
          </cell>
          <cell r="AW6">
            <v>6</v>
          </cell>
          <cell r="AX6">
            <v>8</v>
          </cell>
          <cell r="AY6">
            <v>14</v>
          </cell>
          <cell r="AZ6">
            <v>27</v>
          </cell>
          <cell r="BA6">
            <v>0</v>
          </cell>
          <cell r="BB6">
            <v>120</v>
          </cell>
          <cell r="BC6">
            <v>27</v>
          </cell>
          <cell r="BD6">
            <v>106.31555555555555</v>
          </cell>
          <cell r="BE6">
            <v>1</v>
          </cell>
          <cell r="BF6">
            <v>1</v>
          </cell>
          <cell r="BG6">
            <v>2</v>
          </cell>
          <cell r="BH6" t="str">
            <v/>
          </cell>
          <cell r="BI6">
            <v>2</v>
          </cell>
          <cell r="BJ6">
            <v>0</v>
          </cell>
          <cell r="BK6">
            <v>6</v>
          </cell>
          <cell r="BL6">
            <v>6</v>
          </cell>
          <cell r="BM6">
            <v>6</v>
          </cell>
          <cell r="BN6">
            <v>4</v>
          </cell>
          <cell r="BO6">
            <v>1</v>
          </cell>
          <cell r="BP6">
            <v>1</v>
          </cell>
          <cell r="BQ6">
            <v>0</v>
          </cell>
          <cell r="BR6">
            <v>1</v>
          </cell>
          <cell r="BS6" t="str">
            <v/>
          </cell>
          <cell r="BT6">
            <v>1.5</v>
          </cell>
          <cell r="BU6">
            <v>2</v>
          </cell>
          <cell r="BV6">
            <v>0</v>
          </cell>
          <cell r="BW6">
            <v>12</v>
          </cell>
          <cell r="BX6">
            <v>10.5</v>
          </cell>
          <cell r="BY6">
            <v>10.5</v>
          </cell>
          <cell r="BZ6">
            <v>112.5</v>
          </cell>
          <cell r="CA6">
            <v>18</v>
          </cell>
          <cell r="CB6">
            <v>130.5</v>
          </cell>
        </row>
        <row r="7">
          <cell r="H7" t="str">
            <v>WS-1069-WOV010</v>
          </cell>
          <cell r="I7">
            <v>1</v>
          </cell>
          <cell r="J7" t="str">
            <v>Jan</v>
          </cell>
          <cell r="K7">
            <v>2017</v>
          </cell>
          <cell r="L7" t="str">
            <v>WS-1069-WOV01042738.9583333333</v>
          </cell>
          <cell r="M7" t="str">
            <v>BIRS #28</v>
          </cell>
          <cell r="N7" t="str">
            <v>Other</v>
          </cell>
          <cell r="O7" t="str">
            <v>ESP change</v>
          </cell>
          <cell r="P7">
            <v>0</v>
          </cell>
          <cell r="Q7">
            <v>5.5</v>
          </cell>
          <cell r="R7">
            <v>5</v>
          </cell>
          <cell r="S7">
            <v>2</v>
          </cell>
          <cell r="T7" t="str">
            <v/>
          </cell>
          <cell r="U7">
            <v>1</v>
          </cell>
          <cell r="V7">
            <v>0</v>
          </cell>
          <cell r="W7">
            <v>9</v>
          </cell>
          <cell r="X7">
            <v>13.5</v>
          </cell>
          <cell r="Y7">
            <v>13.5</v>
          </cell>
          <cell r="Z7">
            <v>9</v>
          </cell>
          <cell r="AB7">
            <v>11</v>
          </cell>
          <cell r="AC7">
            <v>9</v>
          </cell>
          <cell r="AD7">
            <v>2</v>
          </cell>
          <cell r="AE7">
            <v>2</v>
          </cell>
          <cell r="AF7">
            <v>3</v>
          </cell>
          <cell r="AG7" t="str">
            <v/>
          </cell>
          <cell r="AH7" t="str">
            <v/>
          </cell>
          <cell r="AI7">
            <v>0</v>
          </cell>
          <cell r="AJ7">
            <v>6</v>
          </cell>
          <cell r="AK7">
            <v>7</v>
          </cell>
          <cell r="AL7">
            <v>7</v>
          </cell>
          <cell r="AM7">
            <v>24.5</v>
          </cell>
          <cell r="AN7">
            <v>0</v>
          </cell>
          <cell r="AO7">
            <v>130</v>
          </cell>
          <cell r="AP7">
            <v>24.5</v>
          </cell>
          <cell r="AQ7">
            <v>94.306530612238973</v>
          </cell>
          <cell r="AR7">
            <v>4</v>
          </cell>
          <cell r="AT7">
            <v>6</v>
          </cell>
          <cell r="AV7">
            <v>10</v>
          </cell>
          <cell r="AW7">
            <v>4</v>
          </cell>
          <cell r="AX7">
            <v>6</v>
          </cell>
          <cell r="AY7">
            <v>10</v>
          </cell>
          <cell r="AZ7">
            <v>17</v>
          </cell>
          <cell r="BA7">
            <v>0</v>
          </cell>
          <cell r="BB7">
            <v>120</v>
          </cell>
          <cell r="BC7">
            <v>17</v>
          </cell>
          <cell r="BD7">
            <v>135.18470588235294</v>
          </cell>
          <cell r="BE7">
            <v>1</v>
          </cell>
          <cell r="BF7">
            <v>3</v>
          </cell>
          <cell r="BG7" t="str">
            <v/>
          </cell>
          <cell r="BH7" t="str">
            <v/>
          </cell>
          <cell r="BI7">
            <v>2</v>
          </cell>
          <cell r="BJ7">
            <v>0</v>
          </cell>
          <cell r="BK7">
            <v>6</v>
          </cell>
          <cell r="BL7">
            <v>6</v>
          </cell>
          <cell r="BM7">
            <v>6</v>
          </cell>
          <cell r="BN7">
            <v>4</v>
          </cell>
          <cell r="BO7">
            <v>1</v>
          </cell>
          <cell r="BP7">
            <v>1.5</v>
          </cell>
          <cell r="BQ7">
            <v>0</v>
          </cell>
          <cell r="BR7">
            <v>4</v>
          </cell>
          <cell r="BS7" t="str">
            <v/>
          </cell>
          <cell r="BT7">
            <v>2</v>
          </cell>
          <cell r="BU7">
            <v>3</v>
          </cell>
          <cell r="BV7">
            <v>0</v>
          </cell>
          <cell r="BW7">
            <v>12</v>
          </cell>
          <cell r="BX7">
            <v>15.5</v>
          </cell>
          <cell r="BY7">
            <v>15.5</v>
          </cell>
          <cell r="BZ7">
            <v>102.5</v>
          </cell>
          <cell r="CA7">
            <v>0</v>
          </cell>
          <cell r="CB7">
            <v>102.5</v>
          </cell>
        </row>
        <row r="8">
          <cell r="H8" t="str">
            <v>WS-1141-WOV006</v>
          </cell>
          <cell r="I8">
            <v>1</v>
          </cell>
          <cell r="J8" t="str">
            <v>Jan</v>
          </cell>
          <cell r="K8">
            <v>2017</v>
          </cell>
          <cell r="L8" t="str">
            <v>WS-1141-WOV00642738.2916666667</v>
          </cell>
          <cell r="M8" t="str">
            <v>ONR #18</v>
          </cell>
          <cell r="N8" t="str">
            <v>Other</v>
          </cell>
          <cell r="O8" t="str">
            <v>ESP change</v>
          </cell>
          <cell r="P8">
            <v>0</v>
          </cell>
          <cell r="Q8">
            <v>4</v>
          </cell>
          <cell r="R8">
            <v>6</v>
          </cell>
          <cell r="S8" t="str">
            <v/>
          </cell>
          <cell r="T8" t="str">
            <v/>
          </cell>
          <cell r="U8">
            <v>1.5</v>
          </cell>
          <cell r="V8">
            <v>0</v>
          </cell>
          <cell r="W8">
            <v>9</v>
          </cell>
          <cell r="X8">
            <v>11.5</v>
          </cell>
          <cell r="Y8">
            <v>11.5</v>
          </cell>
          <cell r="Z8">
            <v>6.5</v>
          </cell>
          <cell r="AB8">
            <v>11</v>
          </cell>
          <cell r="AC8">
            <v>6.5</v>
          </cell>
          <cell r="AD8">
            <v>2</v>
          </cell>
          <cell r="AE8">
            <v>1</v>
          </cell>
          <cell r="AF8">
            <v>1</v>
          </cell>
          <cell r="AG8" t="str">
            <v/>
          </cell>
          <cell r="AH8">
            <v>2</v>
          </cell>
          <cell r="AI8">
            <v>0</v>
          </cell>
          <cell r="AJ8">
            <v>6</v>
          </cell>
          <cell r="AK8">
            <v>6</v>
          </cell>
          <cell r="AL8">
            <v>6</v>
          </cell>
          <cell r="AM8">
            <v>19</v>
          </cell>
          <cell r="AN8">
            <v>2</v>
          </cell>
          <cell r="AO8">
            <v>130</v>
          </cell>
          <cell r="AP8">
            <v>21</v>
          </cell>
          <cell r="AQ8">
            <v>127.59421052630778</v>
          </cell>
          <cell r="AR8">
            <v>3</v>
          </cell>
          <cell r="AT8">
            <v>4</v>
          </cell>
          <cell r="AV8">
            <v>10</v>
          </cell>
          <cell r="AW8">
            <v>3</v>
          </cell>
          <cell r="AX8">
            <v>4</v>
          </cell>
          <cell r="AY8">
            <v>7</v>
          </cell>
          <cell r="AZ8">
            <v>18</v>
          </cell>
          <cell r="BA8">
            <v>0</v>
          </cell>
          <cell r="BB8">
            <v>120</v>
          </cell>
          <cell r="BC8">
            <v>18</v>
          </cell>
          <cell r="BD8">
            <v>136.03444444444443</v>
          </cell>
          <cell r="BE8">
            <v>1</v>
          </cell>
          <cell r="BF8">
            <v>1</v>
          </cell>
          <cell r="BG8">
            <v>2</v>
          </cell>
          <cell r="BH8" t="str">
            <v/>
          </cell>
          <cell r="BI8">
            <v>2</v>
          </cell>
          <cell r="BJ8">
            <v>0</v>
          </cell>
          <cell r="BK8">
            <v>6</v>
          </cell>
          <cell r="BL8">
            <v>6</v>
          </cell>
          <cell r="BM8">
            <v>6</v>
          </cell>
          <cell r="BN8">
            <v>4</v>
          </cell>
          <cell r="BO8">
            <v>1</v>
          </cell>
          <cell r="BP8">
            <v>1</v>
          </cell>
          <cell r="BQ8">
            <v>0</v>
          </cell>
          <cell r="BR8">
            <v>4</v>
          </cell>
          <cell r="BS8" t="str">
            <v/>
          </cell>
          <cell r="BT8">
            <v>1</v>
          </cell>
          <cell r="BU8">
            <v>3</v>
          </cell>
          <cell r="BV8">
            <v>0</v>
          </cell>
          <cell r="BW8">
            <v>12</v>
          </cell>
          <cell r="BX8">
            <v>14</v>
          </cell>
          <cell r="BY8">
            <v>14</v>
          </cell>
          <cell r="BZ8">
            <v>88</v>
          </cell>
          <cell r="CA8">
            <v>2</v>
          </cell>
          <cell r="CB8">
            <v>90</v>
          </cell>
        </row>
        <row r="9">
          <cell r="H9" t="str">
            <v>SVA-50346-WOV001</v>
          </cell>
          <cell r="I9">
            <v>1</v>
          </cell>
          <cell r="J9" t="str">
            <v>Jan</v>
          </cell>
          <cell r="K9">
            <v>2017</v>
          </cell>
          <cell r="L9" t="str">
            <v>SVA-50346-WOV00142739.9166666667</v>
          </cell>
          <cell r="M9" t="str">
            <v>ONR #6</v>
          </cell>
          <cell r="N9" t="str">
            <v>Other</v>
          </cell>
          <cell r="O9" t="str">
            <v>ESP change</v>
          </cell>
          <cell r="P9">
            <v>0</v>
          </cell>
          <cell r="Q9">
            <v>4</v>
          </cell>
          <cell r="R9">
            <v>5</v>
          </cell>
          <cell r="S9">
            <v>1.5</v>
          </cell>
          <cell r="T9" t="str">
            <v/>
          </cell>
          <cell r="U9">
            <v>1.5</v>
          </cell>
          <cell r="V9">
            <v>0</v>
          </cell>
          <cell r="W9">
            <v>9</v>
          </cell>
          <cell r="X9">
            <v>12</v>
          </cell>
          <cell r="Y9">
            <v>12</v>
          </cell>
          <cell r="Z9">
            <v>16</v>
          </cell>
          <cell r="AB9">
            <v>11</v>
          </cell>
          <cell r="AC9">
            <v>16</v>
          </cell>
          <cell r="AD9">
            <v>2</v>
          </cell>
          <cell r="AE9">
            <v>1</v>
          </cell>
          <cell r="AF9">
            <v>1</v>
          </cell>
          <cell r="AG9" t="str">
            <v/>
          </cell>
          <cell r="AH9">
            <v>2</v>
          </cell>
          <cell r="AI9">
            <v>0</v>
          </cell>
          <cell r="AJ9">
            <v>6</v>
          </cell>
          <cell r="AK9">
            <v>6</v>
          </cell>
          <cell r="AL9">
            <v>6</v>
          </cell>
          <cell r="AM9">
            <v>29.5</v>
          </cell>
          <cell r="AN9">
            <v>0</v>
          </cell>
          <cell r="AO9">
            <v>130</v>
          </cell>
          <cell r="AP9">
            <v>29.5</v>
          </cell>
          <cell r="AQ9">
            <v>115.87457627117914</v>
          </cell>
          <cell r="AR9">
            <v>9</v>
          </cell>
          <cell r="AT9">
            <v>6.5</v>
          </cell>
          <cell r="AV9">
            <v>10</v>
          </cell>
          <cell r="AW9">
            <v>9</v>
          </cell>
          <cell r="AX9">
            <v>6.5</v>
          </cell>
          <cell r="AY9">
            <v>15.5</v>
          </cell>
          <cell r="AZ9">
            <v>33.5</v>
          </cell>
          <cell r="BA9">
            <v>0</v>
          </cell>
          <cell r="BB9">
            <v>120</v>
          </cell>
          <cell r="BC9">
            <v>33.5</v>
          </cell>
          <cell r="BD9">
            <v>102.92805970149254</v>
          </cell>
          <cell r="BE9">
            <v>1</v>
          </cell>
          <cell r="BF9">
            <v>1</v>
          </cell>
          <cell r="BG9">
            <v>2</v>
          </cell>
          <cell r="BH9" t="str">
            <v/>
          </cell>
          <cell r="BI9">
            <v>2</v>
          </cell>
          <cell r="BJ9">
            <v>0</v>
          </cell>
          <cell r="BK9">
            <v>6</v>
          </cell>
          <cell r="BL9">
            <v>6</v>
          </cell>
          <cell r="BM9">
            <v>6</v>
          </cell>
          <cell r="BN9">
            <v>4</v>
          </cell>
          <cell r="BO9">
            <v>1</v>
          </cell>
          <cell r="BP9" t="str">
            <v/>
          </cell>
          <cell r="BQ9">
            <v>0</v>
          </cell>
          <cell r="BR9">
            <v>4</v>
          </cell>
          <cell r="BS9" t="str">
            <v/>
          </cell>
          <cell r="BT9">
            <v>1</v>
          </cell>
          <cell r="BU9">
            <v>2</v>
          </cell>
          <cell r="BV9">
            <v>0</v>
          </cell>
          <cell r="BW9">
            <v>12</v>
          </cell>
          <cell r="BX9">
            <v>12</v>
          </cell>
          <cell r="BY9">
            <v>12</v>
          </cell>
          <cell r="BZ9">
            <v>130.5</v>
          </cell>
          <cell r="CA9">
            <v>0</v>
          </cell>
          <cell r="CB9">
            <v>130.5</v>
          </cell>
        </row>
        <row r="10">
          <cell r="H10" t="str">
            <v>WS-47068-WOV004</v>
          </cell>
          <cell r="I10">
            <v>1</v>
          </cell>
          <cell r="J10" t="str">
            <v>Jan</v>
          </cell>
          <cell r="K10">
            <v>2017</v>
          </cell>
          <cell r="L10" t="str">
            <v>WS-47068-WOV00442739.4583333333</v>
          </cell>
          <cell r="M10" t="str">
            <v>ONR #4</v>
          </cell>
          <cell r="N10" t="str">
            <v>Simple ESP c/o</v>
          </cell>
          <cell r="O10" t="str">
            <v>ESP change</v>
          </cell>
          <cell r="P10">
            <v>0</v>
          </cell>
          <cell r="Q10">
            <v>3</v>
          </cell>
          <cell r="R10">
            <v>4</v>
          </cell>
          <cell r="S10">
            <v>3</v>
          </cell>
          <cell r="T10" t="str">
            <v/>
          </cell>
          <cell r="U10">
            <v>1</v>
          </cell>
          <cell r="V10">
            <v>0</v>
          </cell>
          <cell r="W10">
            <v>9</v>
          </cell>
          <cell r="X10">
            <v>11</v>
          </cell>
          <cell r="Y10">
            <v>11</v>
          </cell>
          <cell r="Z10">
            <v>9</v>
          </cell>
          <cell r="AB10">
            <v>11</v>
          </cell>
          <cell r="AC10">
            <v>9</v>
          </cell>
          <cell r="AD10">
            <v>2</v>
          </cell>
          <cell r="AE10">
            <v>1</v>
          </cell>
          <cell r="AF10">
            <v>1</v>
          </cell>
          <cell r="AG10" t="str">
            <v/>
          </cell>
          <cell r="AH10">
            <v>3</v>
          </cell>
          <cell r="AI10">
            <v>0</v>
          </cell>
          <cell r="AJ10">
            <v>6</v>
          </cell>
          <cell r="AK10">
            <v>7</v>
          </cell>
          <cell r="AL10">
            <v>7</v>
          </cell>
          <cell r="AM10">
            <v>15.5</v>
          </cell>
          <cell r="AN10">
            <v>0</v>
          </cell>
          <cell r="AO10">
            <v>130</v>
          </cell>
          <cell r="AP10">
            <v>15.5</v>
          </cell>
          <cell r="AQ10">
            <v>147.94258064515193</v>
          </cell>
          <cell r="AR10">
            <v>5</v>
          </cell>
          <cell r="AT10">
            <v>6</v>
          </cell>
          <cell r="AV10">
            <v>10</v>
          </cell>
          <cell r="AW10">
            <v>5</v>
          </cell>
          <cell r="AX10">
            <v>6</v>
          </cell>
          <cell r="AY10">
            <v>11</v>
          </cell>
          <cell r="AZ10">
            <v>18</v>
          </cell>
          <cell r="BA10">
            <v>1</v>
          </cell>
          <cell r="BB10">
            <v>120</v>
          </cell>
          <cell r="BC10">
            <v>19</v>
          </cell>
          <cell r="BD10">
            <v>124.81888888888888</v>
          </cell>
          <cell r="BE10">
            <v>1</v>
          </cell>
          <cell r="BF10">
            <v>1</v>
          </cell>
          <cell r="BG10">
            <v>2</v>
          </cell>
          <cell r="BH10" t="str">
            <v/>
          </cell>
          <cell r="BI10">
            <v>2</v>
          </cell>
          <cell r="BJ10">
            <v>0</v>
          </cell>
          <cell r="BK10">
            <v>6</v>
          </cell>
          <cell r="BL10">
            <v>6</v>
          </cell>
          <cell r="BM10">
            <v>6</v>
          </cell>
          <cell r="BN10">
            <v>4</v>
          </cell>
          <cell r="BO10">
            <v>1</v>
          </cell>
          <cell r="BP10">
            <v>1</v>
          </cell>
          <cell r="BQ10">
            <v>0</v>
          </cell>
          <cell r="BR10">
            <v>4</v>
          </cell>
          <cell r="BS10" t="str">
            <v/>
          </cell>
          <cell r="BT10">
            <v>2</v>
          </cell>
          <cell r="BU10">
            <v>2</v>
          </cell>
          <cell r="BV10">
            <v>0</v>
          </cell>
          <cell r="BW10">
            <v>12</v>
          </cell>
          <cell r="BX10">
            <v>14</v>
          </cell>
          <cell r="BY10">
            <v>14</v>
          </cell>
          <cell r="BZ10">
            <v>91.5</v>
          </cell>
          <cell r="CA10">
            <v>1</v>
          </cell>
          <cell r="CB10">
            <v>92.5</v>
          </cell>
        </row>
        <row r="11">
          <cell r="H11" t="str">
            <v>SVA-1052-WOV010</v>
          </cell>
          <cell r="I11">
            <v>1</v>
          </cell>
          <cell r="J11" t="str">
            <v>Jan</v>
          </cell>
          <cell r="K11">
            <v>2017</v>
          </cell>
          <cell r="L11" t="str">
            <v>SVA-1052-WOV01042727.9166666667</v>
          </cell>
          <cell r="M11" t="str">
            <v>ONR #8</v>
          </cell>
          <cell r="N11" t="str">
            <v>Other</v>
          </cell>
          <cell r="O11" t="str">
            <v>Other</v>
          </cell>
          <cell r="P11">
            <v>0</v>
          </cell>
          <cell r="Q11">
            <v>8</v>
          </cell>
          <cell r="R11" t="str">
            <v/>
          </cell>
          <cell r="S11">
            <v>4</v>
          </cell>
          <cell r="T11" t="str">
            <v/>
          </cell>
          <cell r="U11" t="str">
            <v/>
          </cell>
          <cell r="V11">
            <v>0</v>
          </cell>
          <cell r="W11">
            <v>9</v>
          </cell>
          <cell r="X11">
            <v>12</v>
          </cell>
          <cell r="Y11">
            <v>12</v>
          </cell>
          <cell r="Z11">
            <v>20.5</v>
          </cell>
          <cell r="AB11">
            <v>11</v>
          </cell>
          <cell r="AC11">
            <v>20.5</v>
          </cell>
          <cell r="AD11">
            <v>3</v>
          </cell>
          <cell r="AE11">
            <v>1</v>
          </cell>
          <cell r="AF11">
            <v>1</v>
          </cell>
          <cell r="AG11" t="str">
            <v/>
          </cell>
          <cell r="AH11">
            <v>2</v>
          </cell>
          <cell r="AI11">
            <v>0</v>
          </cell>
          <cell r="AJ11">
            <v>6</v>
          </cell>
          <cell r="AK11">
            <v>7</v>
          </cell>
          <cell r="AL11">
            <v>7</v>
          </cell>
          <cell r="AM11" t="str">
            <v/>
          </cell>
          <cell r="AN11" t="str">
            <v/>
          </cell>
          <cell r="AO11">
            <v>130</v>
          </cell>
          <cell r="AP11" t="str">
            <v/>
          </cell>
          <cell r="AQ11" t="str">
            <v/>
          </cell>
          <cell r="AR11" t="str">
            <v/>
          </cell>
          <cell r="AT11" t="str">
            <v/>
          </cell>
          <cell r="AV11">
            <v>10</v>
          </cell>
          <cell r="AW11" t="str">
            <v/>
          </cell>
          <cell r="AX11" t="str">
            <v/>
          </cell>
          <cell r="AY11" t="str">
            <v/>
          </cell>
          <cell r="AZ11" t="str">
            <v/>
          </cell>
          <cell r="BA11" t="str">
            <v/>
          </cell>
          <cell r="BB11">
            <v>120</v>
          </cell>
          <cell r="BC11" t="str">
            <v/>
          </cell>
          <cell r="BD11" t="str">
            <v/>
          </cell>
          <cell r="BE11" t="str">
            <v/>
          </cell>
          <cell r="BF11" t="str">
            <v/>
          </cell>
          <cell r="BG11" t="str">
            <v/>
          </cell>
          <cell r="BH11" t="str">
            <v/>
          </cell>
          <cell r="BI11" t="str">
            <v/>
          </cell>
          <cell r="BJ11" t="str">
            <v/>
          </cell>
          <cell r="BK11">
            <v>6</v>
          </cell>
          <cell r="BL11" t="str">
            <v/>
          </cell>
          <cell r="BM11" t="str">
            <v/>
          </cell>
          <cell r="BN11">
            <v>4</v>
          </cell>
          <cell r="BO11">
            <v>1</v>
          </cell>
          <cell r="BP11" t="str">
            <v/>
          </cell>
          <cell r="BQ11">
            <v>0</v>
          </cell>
          <cell r="BR11" t="str">
            <v/>
          </cell>
          <cell r="BS11" t="str">
            <v/>
          </cell>
          <cell r="BT11" t="str">
            <v/>
          </cell>
          <cell r="BU11" t="str">
            <v/>
          </cell>
          <cell r="BV11">
            <v>0</v>
          </cell>
          <cell r="BW11">
            <v>12</v>
          </cell>
          <cell r="BX11" t="str">
            <v/>
          </cell>
          <cell r="BY11">
            <v>5</v>
          </cell>
          <cell r="BZ11" t="str">
            <v/>
          </cell>
          <cell r="CA11" t="str">
            <v/>
          </cell>
          <cell r="CB11" t="str">
            <v/>
          </cell>
        </row>
        <row r="12">
          <cell r="H12" t="str">
            <v>SVA-1052-WOV010</v>
          </cell>
          <cell r="I12">
            <v>1</v>
          </cell>
          <cell r="J12" t="str">
            <v>Jan</v>
          </cell>
          <cell r="K12">
            <v>2017</v>
          </cell>
          <cell r="L12" t="str">
            <v>SVA-1052-WOV01042740.75</v>
          </cell>
          <cell r="M12" t="str">
            <v>ONR #25</v>
          </cell>
          <cell r="N12" t="str">
            <v>Other</v>
          </cell>
          <cell r="O12" t="str">
            <v>Other</v>
          </cell>
          <cell r="Q12" t="str">
            <v/>
          </cell>
          <cell r="R12" t="str">
            <v/>
          </cell>
          <cell r="S12" t="str">
            <v/>
          </cell>
          <cell r="T12" t="str">
            <v/>
          </cell>
          <cell r="U12" t="str">
            <v/>
          </cell>
          <cell r="V12" t="str">
            <v/>
          </cell>
          <cell r="W12">
            <v>9</v>
          </cell>
          <cell r="X12" t="str">
            <v/>
          </cell>
          <cell r="Y12" t="str">
            <v/>
          </cell>
          <cell r="Z12" t="str">
            <v/>
          </cell>
          <cell r="AB12">
            <v>11</v>
          </cell>
          <cell r="AC12" t="str">
            <v/>
          </cell>
          <cell r="AD12" t="str">
            <v/>
          </cell>
          <cell r="AE12" t="str">
            <v/>
          </cell>
          <cell r="AF12" t="str">
            <v/>
          </cell>
          <cell r="AG12" t="str">
            <v/>
          </cell>
          <cell r="AH12" t="str">
            <v/>
          </cell>
          <cell r="AI12" t="str">
            <v/>
          </cell>
          <cell r="AJ12">
            <v>6</v>
          </cell>
          <cell r="AK12" t="str">
            <v/>
          </cell>
          <cell r="AL12" t="str">
            <v/>
          </cell>
          <cell r="AM12">
            <v>22</v>
          </cell>
          <cell r="AN12">
            <v>0</v>
          </cell>
          <cell r="AO12">
            <v>130</v>
          </cell>
          <cell r="AP12">
            <v>22</v>
          </cell>
          <cell r="AQ12">
            <v>126.44545454544659</v>
          </cell>
          <cell r="AR12">
            <v>4</v>
          </cell>
          <cell r="AT12">
            <v>6</v>
          </cell>
          <cell r="AV12">
            <v>10</v>
          </cell>
          <cell r="AW12">
            <v>4</v>
          </cell>
          <cell r="AX12">
            <v>6</v>
          </cell>
          <cell r="AY12">
            <v>10</v>
          </cell>
          <cell r="AZ12">
            <v>23</v>
          </cell>
          <cell r="BA12">
            <v>0</v>
          </cell>
          <cell r="BB12">
            <v>120</v>
          </cell>
          <cell r="BC12">
            <v>23</v>
          </cell>
          <cell r="BD12">
            <v>120.39999999999999</v>
          </cell>
          <cell r="BE12">
            <v>1</v>
          </cell>
          <cell r="BF12">
            <v>1.5</v>
          </cell>
          <cell r="BG12">
            <v>1.5</v>
          </cell>
          <cell r="BH12" t="str">
            <v/>
          </cell>
          <cell r="BI12">
            <v>2</v>
          </cell>
          <cell r="BJ12">
            <v>0</v>
          </cell>
          <cell r="BK12">
            <v>6</v>
          </cell>
          <cell r="BL12">
            <v>6</v>
          </cell>
          <cell r="BM12">
            <v>6</v>
          </cell>
          <cell r="BN12" t="str">
            <v/>
          </cell>
          <cell r="BO12" t="str">
            <v/>
          </cell>
          <cell r="BP12">
            <v>1</v>
          </cell>
          <cell r="BQ12">
            <v>0</v>
          </cell>
          <cell r="BR12">
            <v>3.5</v>
          </cell>
          <cell r="BS12" t="str">
            <v/>
          </cell>
          <cell r="BT12">
            <v>1.5</v>
          </cell>
          <cell r="BU12">
            <v>2</v>
          </cell>
          <cell r="BV12">
            <v>0</v>
          </cell>
          <cell r="BW12">
            <v>12</v>
          </cell>
          <cell r="BX12">
            <v>8</v>
          </cell>
          <cell r="BY12">
            <v>8</v>
          </cell>
          <cell r="BZ12" t="str">
            <v/>
          </cell>
          <cell r="CA12" t="str">
            <v/>
          </cell>
          <cell r="CB12" t="str">
            <v/>
          </cell>
        </row>
        <row r="13">
          <cell r="H13" t="str">
            <v>WS-7243-WOV007</v>
          </cell>
          <cell r="I13">
            <v>1</v>
          </cell>
          <cell r="J13" t="str">
            <v>Jan</v>
          </cell>
          <cell r="K13">
            <v>2017</v>
          </cell>
          <cell r="L13" t="str">
            <v>WS-7243-WOV00742742</v>
          </cell>
          <cell r="M13" t="str">
            <v>ONR #27</v>
          </cell>
          <cell r="N13" t="str">
            <v>Simple ESP c/o</v>
          </cell>
          <cell r="O13" t="str">
            <v>ESP change</v>
          </cell>
          <cell r="P13">
            <v>0</v>
          </cell>
          <cell r="Q13">
            <v>4</v>
          </cell>
          <cell r="R13">
            <v>5</v>
          </cell>
          <cell r="S13">
            <v>1</v>
          </cell>
          <cell r="T13" t="str">
            <v/>
          </cell>
          <cell r="U13" t="str">
            <v/>
          </cell>
          <cell r="V13">
            <v>0</v>
          </cell>
          <cell r="W13">
            <v>9</v>
          </cell>
          <cell r="X13">
            <v>10</v>
          </cell>
          <cell r="Y13">
            <v>10</v>
          </cell>
          <cell r="Z13">
            <v>11</v>
          </cell>
          <cell r="AB13">
            <v>11</v>
          </cell>
          <cell r="AC13">
            <v>11</v>
          </cell>
          <cell r="AD13">
            <v>2</v>
          </cell>
          <cell r="AE13">
            <v>1</v>
          </cell>
          <cell r="AF13">
            <v>1</v>
          </cell>
          <cell r="AG13" t="str">
            <v/>
          </cell>
          <cell r="AH13">
            <v>2</v>
          </cell>
          <cell r="AI13">
            <v>0</v>
          </cell>
          <cell r="AJ13">
            <v>6</v>
          </cell>
          <cell r="AK13">
            <v>6</v>
          </cell>
          <cell r="AL13">
            <v>6</v>
          </cell>
          <cell r="AM13">
            <v>21</v>
          </cell>
          <cell r="AN13">
            <v>0</v>
          </cell>
          <cell r="AO13">
            <v>130</v>
          </cell>
          <cell r="AP13">
            <v>21</v>
          </cell>
          <cell r="AQ13">
            <v>124.85619047618262</v>
          </cell>
          <cell r="AR13">
            <v>6</v>
          </cell>
          <cell r="AT13">
            <v>7</v>
          </cell>
          <cell r="AV13">
            <v>10</v>
          </cell>
          <cell r="AW13">
            <v>6</v>
          </cell>
          <cell r="AX13">
            <v>7</v>
          </cell>
          <cell r="AY13">
            <v>13</v>
          </cell>
          <cell r="AZ13">
            <v>23</v>
          </cell>
          <cell r="BA13">
            <v>0</v>
          </cell>
          <cell r="BB13">
            <v>120</v>
          </cell>
          <cell r="BC13">
            <v>23</v>
          </cell>
          <cell r="BD13">
            <v>113.90130434782608</v>
          </cell>
          <cell r="BE13">
            <v>1</v>
          </cell>
          <cell r="BF13">
            <v>2</v>
          </cell>
          <cell r="BG13" t="str">
            <v/>
          </cell>
          <cell r="BH13" t="str">
            <v/>
          </cell>
          <cell r="BI13">
            <v>2</v>
          </cell>
          <cell r="BJ13">
            <v>0</v>
          </cell>
          <cell r="BK13">
            <v>6</v>
          </cell>
          <cell r="BL13">
            <v>5</v>
          </cell>
          <cell r="BM13">
            <v>5</v>
          </cell>
          <cell r="BN13">
            <v>3</v>
          </cell>
          <cell r="BO13">
            <v>1</v>
          </cell>
          <cell r="BP13">
            <v>1</v>
          </cell>
          <cell r="BQ13">
            <v>0</v>
          </cell>
          <cell r="BR13">
            <v>2</v>
          </cell>
          <cell r="BS13" t="str">
            <v/>
          </cell>
          <cell r="BT13">
            <v>1</v>
          </cell>
          <cell r="BU13">
            <v>3</v>
          </cell>
          <cell r="BV13">
            <v>0</v>
          </cell>
          <cell r="BW13">
            <v>12</v>
          </cell>
          <cell r="BX13">
            <v>11</v>
          </cell>
          <cell r="BY13">
            <v>11</v>
          </cell>
          <cell r="BZ13">
            <v>100</v>
          </cell>
          <cell r="CA13">
            <v>0</v>
          </cell>
          <cell r="CB13">
            <v>100</v>
          </cell>
        </row>
        <row r="14">
          <cell r="H14" t="str">
            <v>WS-202-WOV003</v>
          </cell>
          <cell r="I14">
            <v>1</v>
          </cell>
          <cell r="J14" t="str">
            <v>Jan</v>
          </cell>
          <cell r="K14">
            <v>2017</v>
          </cell>
          <cell r="L14" t="str">
            <v>WS-202-WOV00342746.4166666667</v>
          </cell>
          <cell r="M14" t="str">
            <v>ONR #8</v>
          </cell>
          <cell r="N14" t="str">
            <v>Other</v>
          </cell>
          <cell r="O14" t="str">
            <v>ESP change</v>
          </cell>
          <cell r="P14">
            <v>0</v>
          </cell>
          <cell r="Q14">
            <v>4</v>
          </cell>
          <cell r="R14">
            <v>3.5</v>
          </cell>
          <cell r="S14">
            <v>2</v>
          </cell>
          <cell r="T14" t="str">
            <v/>
          </cell>
          <cell r="U14" t="str">
            <v/>
          </cell>
          <cell r="V14">
            <v>0</v>
          </cell>
          <cell r="W14">
            <v>9</v>
          </cell>
          <cell r="X14">
            <v>9.5</v>
          </cell>
          <cell r="Y14">
            <v>9.5</v>
          </cell>
          <cell r="Z14">
            <v>13.5</v>
          </cell>
          <cell r="AB14">
            <v>11</v>
          </cell>
          <cell r="AC14">
            <v>13.5</v>
          </cell>
          <cell r="AD14">
            <v>2</v>
          </cell>
          <cell r="AE14">
            <v>1</v>
          </cell>
          <cell r="AF14">
            <v>1</v>
          </cell>
          <cell r="AG14" t="str">
            <v/>
          </cell>
          <cell r="AH14">
            <v>1.5</v>
          </cell>
          <cell r="AI14">
            <v>0</v>
          </cell>
          <cell r="AJ14">
            <v>6</v>
          </cell>
          <cell r="AK14">
            <v>5.5</v>
          </cell>
          <cell r="AL14">
            <v>5.5</v>
          </cell>
          <cell r="AM14">
            <v>33</v>
          </cell>
          <cell r="AN14">
            <v>0</v>
          </cell>
          <cell r="AO14">
            <v>130</v>
          </cell>
          <cell r="AP14">
            <v>33</v>
          </cell>
          <cell r="AQ14">
            <v>109.68484848484158</v>
          </cell>
          <cell r="AR14">
            <v>5</v>
          </cell>
          <cell r="AT14">
            <v>7.5</v>
          </cell>
          <cell r="AV14">
            <v>10</v>
          </cell>
          <cell r="AW14">
            <v>5</v>
          </cell>
          <cell r="AX14">
            <v>7.5</v>
          </cell>
          <cell r="AY14">
            <v>12.5</v>
          </cell>
          <cell r="AZ14">
            <v>36.5</v>
          </cell>
          <cell r="BA14">
            <v>0</v>
          </cell>
          <cell r="BB14">
            <v>120</v>
          </cell>
          <cell r="BC14">
            <v>36.5</v>
          </cell>
          <cell r="BD14">
            <v>96.57123287671233</v>
          </cell>
          <cell r="BE14">
            <v>1</v>
          </cell>
          <cell r="BF14">
            <v>1</v>
          </cell>
          <cell r="BG14">
            <v>2</v>
          </cell>
          <cell r="BH14" t="str">
            <v/>
          </cell>
          <cell r="BI14">
            <v>2</v>
          </cell>
          <cell r="BJ14">
            <v>0</v>
          </cell>
          <cell r="BK14">
            <v>6</v>
          </cell>
          <cell r="BL14">
            <v>6</v>
          </cell>
          <cell r="BM14">
            <v>6</v>
          </cell>
          <cell r="BN14">
            <v>4.5</v>
          </cell>
          <cell r="BO14">
            <v>1</v>
          </cell>
          <cell r="BP14">
            <v>1</v>
          </cell>
          <cell r="BQ14">
            <v>1.5</v>
          </cell>
          <cell r="BR14">
            <v>1.5</v>
          </cell>
          <cell r="BS14" t="str">
            <v/>
          </cell>
          <cell r="BT14">
            <v>2</v>
          </cell>
          <cell r="BU14">
            <v>3</v>
          </cell>
          <cell r="BV14">
            <v>0</v>
          </cell>
          <cell r="BW14">
            <v>12</v>
          </cell>
          <cell r="BX14">
            <v>13</v>
          </cell>
          <cell r="BY14">
            <v>14.5</v>
          </cell>
          <cell r="BZ14">
            <v>129.5</v>
          </cell>
          <cell r="CA14">
            <v>1.5</v>
          </cell>
          <cell r="CB14">
            <v>131</v>
          </cell>
        </row>
        <row r="15">
          <cell r="H15" t="str">
            <v>WS-7144-WOV004</v>
          </cell>
          <cell r="I15">
            <v>1</v>
          </cell>
          <cell r="J15" t="str">
            <v>Jan</v>
          </cell>
          <cell r="K15">
            <v>2017</v>
          </cell>
          <cell r="L15" t="str">
            <v>WS-7144-WOV00442747.625</v>
          </cell>
          <cell r="M15" t="str">
            <v>BIRS #23</v>
          </cell>
          <cell r="N15" t="str">
            <v>Other</v>
          </cell>
          <cell r="O15" t="str">
            <v>ESP change</v>
          </cell>
          <cell r="P15">
            <v>0</v>
          </cell>
          <cell r="Q15">
            <v>7.5</v>
          </cell>
          <cell r="R15" t="str">
            <v/>
          </cell>
          <cell r="S15">
            <v>2.5</v>
          </cell>
          <cell r="T15" t="str">
            <v/>
          </cell>
          <cell r="U15">
            <v>1</v>
          </cell>
          <cell r="V15">
            <v>2</v>
          </cell>
          <cell r="W15">
            <v>9</v>
          </cell>
          <cell r="X15">
            <v>11</v>
          </cell>
          <cell r="Y15">
            <v>13</v>
          </cell>
          <cell r="Z15">
            <v>13.5</v>
          </cell>
          <cell r="AB15">
            <v>11</v>
          </cell>
          <cell r="AC15">
            <v>13.5</v>
          </cell>
          <cell r="AD15">
            <v>2</v>
          </cell>
          <cell r="AE15">
            <v>1</v>
          </cell>
          <cell r="AF15">
            <v>1</v>
          </cell>
          <cell r="AG15" t="str">
            <v/>
          </cell>
          <cell r="AH15">
            <v>2</v>
          </cell>
          <cell r="AI15">
            <v>0</v>
          </cell>
          <cell r="AJ15">
            <v>6</v>
          </cell>
          <cell r="AK15">
            <v>6</v>
          </cell>
          <cell r="AL15">
            <v>6</v>
          </cell>
          <cell r="AM15">
            <v>26</v>
          </cell>
          <cell r="AN15">
            <v>1</v>
          </cell>
          <cell r="AO15">
            <v>130</v>
          </cell>
          <cell r="AP15">
            <v>27</v>
          </cell>
          <cell r="AQ15">
            <v>102.58153846153206</v>
          </cell>
          <cell r="AR15">
            <v>5</v>
          </cell>
          <cell r="AT15">
            <v>5</v>
          </cell>
          <cell r="AV15">
            <v>10</v>
          </cell>
          <cell r="AW15">
            <v>5</v>
          </cell>
          <cell r="AX15">
            <v>5</v>
          </cell>
          <cell r="AY15">
            <v>10</v>
          </cell>
          <cell r="AZ15">
            <v>25</v>
          </cell>
          <cell r="BA15">
            <v>0</v>
          </cell>
          <cell r="BB15">
            <v>120</v>
          </cell>
          <cell r="BC15">
            <v>25</v>
          </cell>
          <cell r="BD15">
            <v>106.8608</v>
          </cell>
          <cell r="BE15">
            <v>1</v>
          </cell>
          <cell r="BF15">
            <v>3</v>
          </cell>
          <cell r="BG15" t="str">
            <v/>
          </cell>
          <cell r="BH15" t="str">
            <v/>
          </cell>
          <cell r="BI15">
            <v>2</v>
          </cell>
          <cell r="BJ15">
            <v>0</v>
          </cell>
          <cell r="BK15">
            <v>6</v>
          </cell>
          <cell r="BL15">
            <v>6</v>
          </cell>
          <cell r="BM15">
            <v>6</v>
          </cell>
          <cell r="BN15">
            <v>4</v>
          </cell>
          <cell r="BO15">
            <v>1</v>
          </cell>
          <cell r="BP15">
            <v>1</v>
          </cell>
          <cell r="BQ15">
            <v>0</v>
          </cell>
          <cell r="BR15">
            <v>4</v>
          </cell>
          <cell r="BS15" t="str">
            <v/>
          </cell>
          <cell r="BT15">
            <v>1</v>
          </cell>
          <cell r="BU15">
            <v>3</v>
          </cell>
          <cell r="BV15">
            <v>0</v>
          </cell>
          <cell r="BW15">
            <v>12</v>
          </cell>
          <cell r="BX15">
            <v>14</v>
          </cell>
          <cell r="BY15">
            <v>14</v>
          </cell>
          <cell r="BZ15">
            <v>111.5</v>
          </cell>
          <cell r="CA15">
            <v>3</v>
          </cell>
          <cell r="CB15">
            <v>114.5</v>
          </cell>
        </row>
        <row r="16">
          <cell r="H16" t="str">
            <v>WS-7509-WOV007</v>
          </cell>
          <cell r="I16">
            <v>1</v>
          </cell>
          <cell r="J16" t="str">
            <v>Jan</v>
          </cell>
          <cell r="K16">
            <v>2017</v>
          </cell>
          <cell r="L16" t="str">
            <v>WS-7509-WOV00742748.5</v>
          </cell>
          <cell r="M16" t="str">
            <v>ONR #16</v>
          </cell>
          <cell r="N16" t="str">
            <v>Other</v>
          </cell>
          <cell r="O16" t="str">
            <v>ESP change</v>
          </cell>
          <cell r="P16">
            <v>0</v>
          </cell>
          <cell r="Q16">
            <v>7</v>
          </cell>
          <cell r="R16" t="str">
            <v/>
          </cell>
          <cell r="S16" t="str">
            <v/>
          </cell>
          <cell r="T16" t="str">
            <v/>
          </cell>
          <cell r="U16" t="str">
            <v/>
          </cell>
          <cell r="V16">
            <v>0</v>
          </cell>
          <cell r="W16">
            <v>9</v>
          </cell>
          <cell r="X16">
            <v>7</v>
          </cell>
          <cell r="Y16">
            <v>7</v>
          </cell>
          <cell r="Z16">
            <v>8</v>
          </cell>
          <cell r="AB16">
            <v>11</v>
          </cell>
          <cell r="AC16">
            <v>8</v>
          </cell>
          <cell r="AD16">
            <v>2</v>
          </cell>
          <cell r="AE16">
            <v>1</v>
          </cell>
          <cell r="AF16">
            <v>1</v>
          </cell>
          <cell r="AG16" t="str">
            <v/>
          </cell>
          <cell r="AH16">
            <v>1</v>
          </cell>
          <cell r="AI16">
            <v>0</v>
          </cell>
          <cell r="AJ16">
            <v>6</v>
          </cell>
          <cell r="AK16">
            <v>5</v>
          </cell>
          <cell r="AL16">
            <v>5</v>
          </cell>
          <cell r="AM16">
            <v>27</v>
          </cell>
          <cell r="AN16">
            <v>2</v>
          </cell>
          <cell r="AO16">
            <v>130</v>
          </cell>
          <cell r="AP16">
            <v>29</v>
          </cell>
          <cell r="AQ16">
            <v>79.95111111110603</v>
          </cell>
          <cell r="AR16">
            <v>4</v>
          </cell>
          <cell r="AT16">
            <v>6</v>
          </cell>
          <cell r="AV16">
            <v>10</v>
          </cell>
          <cell r="AW16">
            <v>4</v>
          </cell>
          <cell r="AX16">
            <v>6</v>
          </cell>
          <cell r="AY16">
            <v>10</v>
          </cell>
          <cell r="AZ16">
            <v>21</v>
          </cell>
          <cell r="BA16">
            <v>0</v>
          </cell>
          <cell r="BB16">
            <v>120</v>
          </cell>
          <cell r="BC16">
            <v>21</v>
          </cell>
          <cell r="BD16">
            <v>102.67476190476191</v>
          </cell>
          <cell r="BE16">
            <v>1</v>
          </cell>
          <cell r="BF16">
            <v>3</v>
          </cell>
          <cell r="BG16" t="str">
            <v/>
          </cell>
          <cell r="BH16" t="str">
            <v/>
          </cell>
          <cell r="BI16">
            <v>2</v>
          </cell>
          <cell r="BJ16">
            <v>0</v>
          </cell>
          <cell r="BK16">
            <v>6</v>
          </cell>
          <cell r="BL16">
            <v>6</v>
          </cell>
          <cell r="BM16">
            <v>6</v>
          </cell>
          <cell r="BN16">
            <v>4</v>
          </cell>
          <cell r="BO16">
            <v>1</v>
          </cell>
          <cell r="BP16">
            <v>1</v>
          </cell>
          <cell r="BQ16">
            <v>0</v>
          </cell>
          <cell r="BR16">
            <v>5</v>
          </cell>
          <cell r="BS16" t="str">
            <v/>
          </cell>
          <cell r="BT16">
            <v>1</v>
          </cell>
          <cell r="BU16">
            <v>2</v>
          </cell>
          <cell r="BV16">
            <v>0</v>
          </cell>
          <cell r="BW16">
            <v>12</v>
          </cell>
          <cell r="BX16">
            <v>14</v>
          </cell>
          <cell r="BY16">
            <v>14</v>
          </cell>
          <cell r="BZ16">
            <v>98</v>
          </cell>
          <cell r="CA16">
            <v>2</v>
          </cell>
          <cell r="CB16">
            <v>100</v>
          </cell>
        </row>
        <row r="17">
          <cell r="H17" t="str">
            <v>WS-2158-WOV010</v>
          </cell>
          <cell r="I17">
            <v>1</v>
          </cell>
          <cell r="J17" t="str">
            <v>Jan</v>
          </cell>
          <cell r="K17">
            <v>2017</v>
          </cell>
          <cell r="L17" t="str">
            <v>WS-2158-WOV01042750.875</v>
          </cell>
          <cell r="M17" t="str">
            <v>BIRS #29</v>
          </cell>
          <cell r="N17" t="str">
            <v>Other</v>
          </cell>
          <cell r="O17" t="str">
            <v>ESP change</v>
          </cell>
          <cell r="P17">
            <v>0</v>
          </cell>
          <cell r="Q17">
            <v>7.5</v>
          </cell>
          <cell r="R17">
            <v>5</v>
          </cell>
          <cell r="S17">
            <v>2</v>
          </cell>
          <cell r="T17" t="str">
            <v/>
          </cell>
          <cell r="U17" t="str">
            <v/>
          </cell>
          <cell r="V17">
            <v>0</v>
          </cell>
          <cell r="W17">
            <v>9</v>
          </cell>
          <cell r="X17">
            <v>14.5</v>
          </cell>
          <cell r="Y17">
            <v>14.5</v>
          </cell>
          <cell r="Z17">
            <v>12</v>
          </cell>
          <cell r="AB17">
            <v>11</v>
          </cell>
          <cell r="AC17">
            <v>12</v>
          </cell>
          <cell r="AD17">
            <v>2</v>
          </cell>
          <cell r="AE17">
            <v>1</v>
          </cell>
          <cell r="AF17">
            <v>1</v>
          </cell>
          <cell r="AG17" t="str">
            <v/>
          </cell>
          <cell r="AH17">
            <v>2</v>
          </cell>
          <cell r="AI17">
            <v>0</v>
          </cell>
          <cell r="AJ17">
            <v>6</v>
          </cell>
          <cell r="AK17">
            <v>6</v>
          </cell>
          <cell r="AL17">
            <v>6</v>
          </cell>
          <cell r="AM17">
            <v>20.5</v>
          </cell>
          <cell r="AN17">
            <v>3.5</v>
          </cell>
          <cell r="AO17">
            <v>130</v>
          </cell>
          <cell r="AP17">
            <v>24</v>
          </cell>
          <cell r="AQ17">
            <v>111.99999999999292</v>
          </cell>
          <cell r="AR17">
            <v>5</v>
          </cell>
          <cell r="AT17">
            <v>6</v>
          </cell>
          <cell r="AV17">
            <v>10</v>
          </cell>
          <cell r="AW17">
            <v>5</v>
          </cell>
          <cell r="AX17">
            <v>6</v>
          </cell>
          <cell r="AY17">
            <v>11</v>
          </cell>
          <cell r="AZ17">
            <v>22</v>
          </cell>
          <cell r="BA17">
            <v>0</v>
          </cell>
          <cell r="BB17">
            <v>120</v>
          </cell>
          <cell r="BC17">
            <v>22</v>
          </cell>
          <cell r="BD17">
            <v>128.98727272727271</v>
          </cell>
          <cell r="BE17">
            <v>1</v>
          </cell>
          <cell r="BF17">
            <v>2.5</v>
          </cell>
          <cell r="BG17" t="str">
            <v/>
          </cell>
          <cell r="BH17" t="str">
            <v/>
          </cell>
          <cell r="BI17">
            <v>2</v>
          </cell>
          <cell r="BJ17">
            <v>0</v>
          </cell>
          <cell r="BK17">
            <v>6</v>
          </cell>
          <cell r="BL17">
            <v>5.5</v>
          </cell>
          <cell r="BM17">
            <v>5.5</v>
          </cell>
          <cell r="BN17">
            <v>4</v>
          </cell>
          <cell r="BO17">
            <v>1</v>
          </cell>
          <cell r="BP17">
            <v>0.5</v>
          </cell>
          <cell r="BQ17">
            <v>1</v>
          </cell>
          <cell r="BR17">
            <v>2.5</v>
          </cell>
          <cell r="BS17" t="str">
            <v/>
          </cell>
          <cell r="BT17">
            <v>4</v>
          </cell>
          <cell r="BU17">
            <v>2</v>
          </cell>
          <cell r="BV17">
            <v>0</v>
          </cell>
          <cell r="BW17">
            <v>12</v>
          </cell>
          <cell r="BX17">
            <v>14</v>
          </cell>
          <cell r="BY17">
            <v>15</v>
          </cell>
          <cell r="BZ17">
            <v>105.5</v>
          </cell>
          <cell r="CA17">
            <v>4.5</v>
          </cell>
          <cell r="CB17">
            <v>110</v>
          </cell>
        </row>
        <row r="18">
          <cell r="H18" t="str">
            <v>WS-5638-WOV018</v>
          </cell>
          <cell r="I18">
            <v>1</v>
          </cell>
          <cell r="J18" t="str">
            <v>Jan</v>
          </cell>
          <cell r="K18">
            <v>2017</v>
          </cell>
          <cell r="L18" t="str">
            <v>WS-5638-WOV01842750.375</v>
          </cell>
          <cell r="M18" t="str">
            <v>ONR #18</v>
          </cell>
          <cell r="N18" t="str">
            <v>Other</v>
          </cell>
          <cell r="O18" t="str">
            <v>ESP change</v>
          </cell>
          <cell r="P18">
            <v>0</v>
          </cell>
          <cell r="Q18">
            <v>5</v>
          </cell>
          <cell r="R18">
            <v>6</v>
          </cell>
          <cell r="S18" t="str">
            <v/>
          </cell>
          <cell r="T18" t="str">
            <v/>
          </cell>
          <cell r="U18">
            <v>2</v>
          </cell>
          <cell r="V18">
            <v>0</v>
          </cell>
          <cell r="W18">
            <v>9</v>
          </cell>
          <cell r="X18">
            <v>13</v>
          </cell>
          <cell r="Y18">
            <v>13</v>
          </cell>
          <cell r="Z18">
            <v>10.5</v>
          </cell>
          <cell r="AB18">
            <v>11</v>
          </cell>
          <cell r="AC18">
            <v>10.5</v>
          </cell>
          <cell r="AD18">
            <v>2</v>
          </cell>
          <cell r="AE18">
            <v>1</v>
          </cell>
          <cell r="AF18">
            <v>1</v>
          </cell>
          <cell r="AG18" t="str">
            <v/>
          </cell>
          <cell r="AH18">
            <v>2</v>
          </cell>
          <cell r="AI18">
            <v>0</v>
          </cell>
          <cell r="AJ18">
            <v>6</v>
          </cell>
          <cell r="AK18">
            <v>6</v>
          </cell>
          <cell r="AL18">
            <v>6</v>
          </cell>
          <cell r="AM18">
            <v>20</v>
          </cell>
          <cell r="AN18">
            <v>0</v>
          </cell>
          <cell r="AO18">
            <v>130</v>
          </cell>
          <cell r="AP18">
            <v>20</v>
          </cell>
          <cell r="AQ18">
            <v>109.44149999999308</v>
          </cell>
          <cell r="AR18">
            <v>7</v>
          </cell>
          <cell r="AT18">
            <v>11</v>
          </cell>
          <cell r="AV18">
            <v>10</v>
          </cell>
          <cell r="AW18">
            <v>7</v>
          </cell>
          <cell r="AX18">
            <v>11</v>
          </cell>
          <cell r="AY18">
            <v>18</v>
          </cell>
          <cell r="AZ18">
            <v>18</v>
          </cell>
          <cell r="BA18">
            <v>1</v>
          </cell>
          <cell r="BB18">
            <v>120</v>
          </cell>
          <cell r="BC18">
            <v>19</v>
          </cell>
          <cell r="BD18">
            <v>121.70944444444444</v>
          </cell>
          <cell r="BE18">
            <v>1</v>
          </cell>
          <cell r="BF18">
            <v>1</v>
          </cell>
          <cell r="BG18">
            <v>2</v>
          </cell>
          <cell r="BH18" t="str">
            <v/>
          </cell>
          <cell r="BI18">
            <v>2</v>
          </cell>
          <cell r="BJ18">
            <v>0</v>
          </cell>
          <cell r="BK18">
            <v>6</v>
          </cell>
          <cell r="BL18">
            <v>6</v>
          </cell>
          <cell r="BM18">
            <v>6</v>
          </cell>
          <cell r="BN18">
            <v>4</v>
          </cell>
          <cell r="BO18">
            <v>1</v>
          </cell>
          <cell r="BP18">
            <v>1</v>
          </cell>
          <cell r="BQ18">
            <v>0</v>
          </cell>
          <cell r="BR18">
            <v>4</v>
          </cell>
          <cell r="BS18" t="str">
            <v/>
          </cell>
          <cell r="BT18">
            <v>1</v>
          </cell>
          <cell r="BU18">
            <v>2</v>
          </cell>
          <cell r="BV18">
            <v>0</v>
          </cell>
          <cell r="BW18">
            <v>12</v>
          </cell>
          <cell r="BX18">
            <v>13</v>
          </cell>
          <cell r="BY18">
            <v>13</v>
          </cell>
          <cell r="BZ18">
            <v>104.5</v>
          </cell>
          <cell r="CA18">
            <v>1</v>
          </cell>
          <cell r="CB18">
            <v>105.5</v>
          </cell>
        </row>
        <row r="19">
          <cell r="H19" t="str">
            <v>WS-7518-WOV003</v>
          </cell>
          <cell r="I19">
            <v>1</v>
          </cell>
          <cell r="J19" t="str">
            <v>Jan</v>
          </cell>
          <cell r="K19">
            <v>2017</v>
          </cell>
          <cell r="L19" t="str">
            <v>WS-7518-WOV00342750.7083333333</v>
          </cell>
          <cell r="M19" t="str">
            <v>BIRS #28</v>
          </cell>
          <cell r="N19" t="str">
            <v>Simple ESP c/o</v>
          </cell>
          <cell r="O19" t="str">
            <v>ESP change</v>
          </cell>
          <cell r="P19">
            <v>0</v>
          </cell>
          <cell r="Q19">
            <v>4</v>
          </cell>
          <cell r="R19">
            <v>5</v>
          </cell>
          <cell r="S19">
            <v>3</v>
          </cell>
          <cell r="T19" t="str">
            <v/>
          </cell>
          <cell r="U19">
            <v>0.5</v>
          </cell>
          <cell r="V19">
            <v>0</v>
          </cell>
          <cell r="W19">
            <v>9</v>
          </cell>
          <cell r="X19">
            <v>12.5</v>
          </cell>
          <cell r="Y19">
            <v>12.5</v>
          </cell>
          <cell r="Z19">
            <v>11.5</v>
          </cell>
          <cell r="AB19">
            <v>11</v>
          </cell>
          <cell r="AC19">
            <v>11.5</v>
          </cell>
          <cell r="AD19">
            <v>2</v>
          </cell>
          <cell r="AE19">
            <v>1</v>
          </cell>
          <cell r="AF19">
            <v>1</v>
          </cell>
          <cell r="AG19" t="str">
            <v/>
          </cell>
          <cell r="AH19">
            <v>2</v>
          </cell>
          <cell r="AI19">
            <v>0</v>
          </cell>
          <cell r="AJ19">
            <v>6</v>
          </cell>
          <cell r="AK19">
            <v>6</v>
          </cell>
          <cell r="AL19">
            <v>6</v>
          </cell>
          <cell r="AM19">
            <v>21.5</v>
          </cell>
          <cell r="AN19">
            <v>0</v>
          </cell>
          <cell r="AO19">
            <v>130</v>
          </cell>
          <cell r="AP19">
            <v>21.5</v>
          </cell>
          <cell r="AQ19">
            <v>127.98418604650358</v>
          </cell>
          <cell r="AR19">
            <v>2</v>
          </cell>
          <cell r="AT19">
            <v>6</v>
          </cell>
          <cell r="AV19">
            <v>10</v>
          </cell>
          <cell r="AW19">
            <v>2</v>
          </cell>
          <cell r="AX19">
            <v>6</v>
          </cell>
          <cell r="AY19">
            <v>8</v>
          </cell>
          <cell r="AZ19">
            <v>24</v>
          </cell>
          <cell r="BA19">
            <v>0</v>
          </cell>
          <cell r="BB19">
            <v>120</v>
          </cell>
          <cell r="BC19">
            <v>24</v>
          </cell>
          <cell r="BD19">
            <v>118.90416666666665</v>
          </cell>
          <cell r="BE19">
            <v>1</v>
          </cell>
          <cell r="BF19">
            <v>3</v>
          </cell>
          <cell r="BG19" t="str">
            <v/>
          </cell>
          <cell r="BH19" t="str">
            <v/>
          </cell>
          <cell r="BI19">
            <v>2</v>
          </cell>
          <cell r="BJ19">
            <v>0</v>
          </cell>
          <cell r="BK19">
            <v>6</v>
          </cell>
          <cell r="BL19">
            <v>6</v>
          </cell>
          <cell r="BM19">
            <v>6</v>
          </cell>
          <cell r="BN19">
            <v>4</v>
          </cell>
          <cell r="BO19">
            <v>1</v>
          </cell>
          <cell r="BP19">
            <v>1</v>
          </cell>
          <cell r="BQ19">
            <v>0</v>
          </cell>
          <cell r="BR19">
            <v>4</v>
          </cell>
          <cell r="BS19" t="str">
            <v/>
          </cell>
          <cell r="BT19">
            <v>2</v>
          </cell>
          <cell r="BU19">
            <v>3</v>
          </cell>
          <cell r="BV19">
            <v>0</v>
          </cell>
          <cell r="BW19">
            <v>12</v>
          </cell>
          <cell r="BX19">
            <v>15</v>
          </cell>
          <cell r="BY19">
            <v>15</v>
          </cell>
          <cell r="BZ19">
            <v>104.5</v>
          </cell>
          <cell r="CA19">
            <v>0</v>
          </cell>
          <cell r="CB19">
            <v>104.5</v>
          </cell>
        </row>
        <row r="20">
          <cell r="H20" t="str">
            <v>SVA-9054-WOV005</v>
          </cell>
          <cell r="I20">
            <v>1</v>
          </cell>
          <cell r="J20" t="str">
            <v>Jan</v>
          </cell>
          <cell r="K20">
            <v>2017</v>
          </cell>
          <cell r="L20" t="str">
            <v>SVA-9054-WOV00542752.3333333333</v>
          </cell>
          <cell r="M20" t="str">
            <v>BIRS #23</v>
          </cell>
          <cell r="N20" t="str">
            <v>Simple ESP c/o</v>
          </cell>
          <cell r="O20" t="str">
            <v>ESP change</v>
          </cell>
          <cell r="P20">
            <v>0</v>
          </cell>
          <cell r="Q20">
            <v>7</v>
          </cell>
          <cell r="R20">
            <v>5</v>
          </cell>
          <cell r="S20">
            <v>3</v>
          </cell>
          <cell r="T20" t="str">
            <v/>
          </cell>
          <cell r="U20">
            <v>2</v>
          </cell>
          <cell r="V20">
            <v>0</v>
          </cell>
          <cell r="W20">
            <v>9</v>
          </cell>
          <cell r="X20">
            <v>17</v>
          </cell>
          <cell r="Y20">
            <v>17</v>
          </cell>
          <cell r="Z20">
            <v>6.5</v>
          </cell>
          <cell r="AB20">
            <v>11</v>
          </cell>
          <cell r="AC20">
            <v>6.5</v>
          </cell>
          <cell r="AD20">
            <v>2</v>
          </cell>
          <cell r="AE20">
            <v>1</v>
          </cell>
          <cell r="AF20">
            <v>1</v>
          </cell>
          <cell r="AG20" t="str">
            <v/>
          </cell>
          <cell r="AH20">
            <v>4</v>
          </cell>
          <cell r="AI20">
            <v>0</v>
          </cell>
          <cell r="AJ20">
            <v>6</v>
          </cell>
          <cell r="AK20">
            <v>8</v>
          </cell>
          <cell r="AL20">
            <v>8</v>
          </cell>
          <cell r="AM20">
            <v>19</v>
          </cell>
          <cell r="AN20">
            <v>0</v>
          </cell>
          <cell r="AO20">
            <v>130</v>
          </cell>
          <cell r="AP20">
            <v>19</v>
          </cell>
          <cell r="AQ20">
            <v>124.18999999999214</v>
          </cell>
          <cell r="AR20">
            <v>3</v>
          </cell>
          <cell r="AT20">
            <v>5</v>
          </cell>
          <cell r="AV20">
            <v>10</v>
          </cell>
          <cell r="AW20">
            <v>3</v>
          </cell>
          <cell r="AX20">
            <v>5</v>
          </cell>
          <cell r="AY20">
            <v>8</v>
          </cell>
          <cell r="AZ20">
            <v>21</v>
          </cell>
          <cell r="BA20">
            <v>0</v>
          </cell>
          <cell r="BB20">
            <v>120</v>
          </cell>
          <cell r="BC20">
            <v>21</v>
          </cell>
          <cell r="BD20">
            <v>113.32476190476191</v>
          </cell>
          <cell r="BE20">
            <v>1</v>
          </cell>
          <cell r="BF20">
            <v>4</v>
          </cell>
          <cell r="BG20" t="str">
            <v/>
          </cell>
          <cell r="BH20" t="str">
            <v/>
          </cell>
          <cell r="BI20">
            <v>2</v>
          </cell>
          <cell r="BJ20">
            <v>0</v>
          </cell>
          <cell r="BK20">
            <v>6</v>
          </cell>
          <cell r="BL20">
            <v>7</v>
          </cell>
          <cell r="BM20">
            <v>7</v>
          </cell>
          <cell r="BN20">
            <v>3.5</v>
          </cell>
          <cell r="BO20">
            <v>1</v>
          </cell>
          <cell r="BP20">
            <v>0.5</v>
          </cell>
          <cell r="BQ20">
            <v>0</v>
          </cell>
          <cell r="BR20">
            <v>6</v>
          </cell>
          <cell r="BS20" t="str">
            <v/>
          </cell>
          <cell r="BT20">
            <v>2</v>
          </cell>
          <cell r="BU20">
            <v>2</v>
          </cell>
          <cell r="BV20">
            <v>0</v>
          </cell>
          <cell r="BW20">
            <v>12</v>
          </cell>
          <cell r="BX20">
            <v>15</v>
          </cell>
          <cell r="BY20">
            <v>15</v>
          </cell>
          <cell r="BZ20">
            <v>101.5</v>
          </cell>
          <cell r="CA20">
            <v>0</v>
          </cell>
          <cell r="CB20">
            <v>101.5</v>
          </cell>
        </row>
        <row r="21">
          <cell r="H21" t="str">
            <v>US-3001-WOV010</v>
          </cell>
          <cell r="I21">
            <v>1</v>
          </cell>
          <cell r="J21" t="str">
            <v>Jan</v>
          </cell>
          <cell r="K21">
            <v>2017</v>
          </cell>
          <cell r="L21" t="str">
            <v>US-3001-WOV01042752.9583333333</v>
          </cell>
          <cell r="M21" t="str">
            <v>ONR #16</v>
          </cell>
          <cell r="N21" t="str">
            <v>Other</v>
          </cell>
          <cell r="O21" t="str">
            <v>Other</v>
          </cell>
          <cell r="P21">
            <v>0</v>
          </cell>
          <cell r="Q21">
            <v>4</v>
          </cell>
          <cell r="R21">
            <v>4</v>
          </cell>
          <cell r="S21" t="str">
            <v/>
          </cell>
          <cell r="T21" t="str">
            <v/>
          </cell>
          <cell r="U21" t="str">
            <v/>
          </cell>
          <cell r="V21">
            <v>0</v>
          </cell>
          <cell r="W21">
            <v>9</v>
          </cell>
          <cell r="X21">
            <v>8</v>
          </cell>
          <cell r="Y21">
            <v>8</v>
          </cell>
          <cell r="Z21">
            <v>6</v>
          </cell>
          <cell r="AB21">
            <v>11</v>
          </cell>
          <cell r="AC21">
            <v>6</v>
          </cell>
          <cell r="AD21">
            <v>2</v>
          </cell>
          <cell r="AE21">
            <v>1</v>
          </cell>
          <cell r="AF21" t="str">
            <v/>
          </cell>
          <cell r="AG21" t="str">
            <v/>
          </cell>
          <cell r="AH21">
            <v>5</v>
          </cell>
          <cell r="AI21">
            <v>0</v>
          </cell>
          <cell r="AJ21">
            <v>6</v>
          </cell>
          <cell r="AK21">
            <v>8</v>
          </cell>
          <cell r="AL21">
            <v>8</v>
          </cell>
          <cell r="AM21">
            <v>14</v>
          </cell>
          <cell r="AN21">
            <v>0</v>
          </cell>
          <cell r="AO21">
            <v>130</v>
          </cell>
          <cell r="AP21">
            <v>14</v>
          </cell>
          <cell r="AQ21">
            <v>58.496428571424886</v>
          </cell>
          <cell r="AR21">
            <v>7</v>
          </cell>
          <cell r="AT21">
            <v>12</v>
          </cell>
          <cell r="AV21">
            <v>10</v>
          </cell>
          <cell r="AW21">
            <v>7</v>
          </cell>
          <cell r="AX21">
            <v>12</v>
          </cell>
          <cell r="AY21">
            <v>19</v>
          </cell>
          <cell r="AZ21">
            <v>13</v>
          </cell>
          <cell r="BA21">
            <v>0</v>
          </cell>
          <cell r="BB21">
            <v>120</v>
          </cell>
          <cell r="BC21">
            <v>13</v>
          </cell>
          <cell r="BD21">
            <v>63.107692307692304</v>
          </cell>
          <cell r="BE21">
            <v>1</v>
          </cell>
          <cell r="BF21">
            <v>2</v>
          </cell>
          <cell r="BG21">
            <v>1</v>
          </cell>
          <cell r="BH21" t="str">
            <v/>
          </cell>
          <cell r="BI21">
            <v>3</v>
          </cell>
          <cell r="BJ21">
            <v>0</v>
          </cell>
          <cell r="BK21">
            <v>6</v>
          </cell>
          <cell r="BL21">
            <v>7</v>
          </cell>
          <cell r="BM21">
            <v>7</v>
          </cell>
          <cell r="BN21">
            <v>4</v>
          </cell>
          <cell r="BO21">
            <v>1</v>
          </cell>
          <cell r="BP21">
            <v>1</v>
          </cell>
          <cell r="BQ21">
            <v>0</v>
          </cell>
          <cell r="BR21" t="str">
            <v/>
          </cell>
          <cell r="BS21" t="str">
            <v/>
          </cell>
          <cell r="BT21">
            <v>2</v>
          </cell>
          <cell r="BU21">
            <v>2</v>
          </cell>
          <cell r="BV21">
            <v>0</v>
          </cell>
          <cell r="BW21">
            <v>12</v>
          </cell>
          <cell r="BX21">
            <v>10</v>
          </cell>
          <cell r="BY21">
            <v>10</v>
          </cell>
          <cell r="BZ21" t="str">
            <v/>
          </cell>
          <cell r="CA21" t="str">
            <v/>
          </cell>
          <cell r="CB21" t="str">
            <v/>
          </cell>
        </row>
        <row r="22">
          <cell r="H22" t="str">
            <v>US-8150-WOV005</v>
          </cell>
          <cell r="I22">
            <v>1</v>
          </cell>
          <cell r="J22" t="str">
            <v>Jan</v>
          </cell>
          <cell r="K22">
            <v>2017</v>
          </cell>
          <cell r="L22" t="str">
            <v>US-8150-WOV00542752.7916666667</v>
          </cell>
          <cell r="M22" t="str">
            <v>ONR #6</v>
          </cell>
          <cell r="N22" t="str">
            <v>Other</v>
          </cell>
          <cell r="O22" t="str">
            <v>ESP change</v>
          </cell>
          <cell r="P22">
            <v>0</v>
          </cell>
          <cell r="Q22">
            <v>8</v>
          </cell>
          <cell r="R22">
            <v>4</v>
          </cell>
          <cell r="S22">
            <v>1</v>
          </cell>
          <cell r="T22" t="str">
            <v/>
          </cell>
          <cell r="U22">
            <v>1</v>
          </cell>
          <cell r="V22">
            <v>0</v>
          </cell>
          <cell r="W22">
            <v>9</v>
          </cell>
          <cell r="X22">
            <v>14</v>
          </cell>
          <cell r="Y22">
            <v>14</v>
          </cell>
          <cell r="Z22">
            <v>8</v>
          </cell>
          <cell r="AB22">
            <v>11</v>
          </cell>
          <cell r="AC22">
            <v>8</v>
          </cell>
          <cell r="AD22">
            <v>2</v>
          </cell>
          <cell r="AE22">
            <v>1</v>
          </cell>
          <cell r="AF22">
            <v>1</v>
          </cell>
          <cell r="AG22" t="str">
            <v/>
          </cell>
          <cell r="AH22">
            <v>2</v>
          </cell>
          <cell r="AI22">
            <v>0</v>
          </cell>
          <cell r="AJ22">
            <v>6</v>
          </cell>
          <cell r="AK22">
            <v>6</v>
          </cell>
          <cell r="AL22">
            <v>6</v>
          </cell>
          <cell r="AM22">
            <v>27</v>
          </cell>
          <cell r="AN22">
            <v>2</v>
          </cell>
          <cell r="AO22">
            <v>130</v>
          </cell>
          <cell r="AP22">
            <v>29</v>
          </cell>
          <cell r="AQ22">
            <v>121.50851851851088</v>
          </cell>
          <cell r="AR22">
            <v>5</v>
          </cell>
          <cell r="AT22">
            <v>2</v>
          </cell>
          <cell r="AV22">
            <v>10</v>
          </cell>
          <cell r="AW22">
            <v>5</v>
          </cell>
          <cell r="AX22">
            <v>2</v>
          </cell>
          <cell r="AY22">
            <v>7</v>
          </cell>
          <cell r="AZ22">
            <v>27</v>
          </cell>
          <cell r="BA22">
            <v>0</v>
          </cell>
          <cell r="BB22">
            <v>120</v>
          </cell>
          <cell r="BC22">
            <v>27</v>
          </cell>
          <cell r="BD22">
            <v>121.83481481481482</v>
          </cell>
          <cell r="BE22">
            <v>1</v>
          </cell>
          <cell r="BF22">
            <v>5</v>
          </cell>
          <cell r="BG22">
            <v>2</v>
          </cell>
          <cell r="BH22" t="str">
            <v/>
          </cell>
          <cell r="BI22">
            <v>2</v>
          </cell>
          <cell r="BJ22">
            <v>0</v>
          </cell>
          <cell r="BK22">
            <v>6</v>
          </cell>
          <cell r="BL22">
            <v>10</v>
          </cell>
          <cell r="BM22">
            <v>10</v>
          </cell>
          <cell r="BN22">
            <v>4</v>
          </cell>
          <cell r="BO22">
            <v>1</v>
          </cell>
          <cell r="BP22">
            <v>1</v>
          </cell>
          <cell r="BQ22">
            <v>0</v>
          </cell>
          <cell r="BR22">
            <v>5</v>
          </cell>
          <cell r="BS22" t="str">
            <v/>
          </cell>
          <cell r="BT22">
            <v>2</v>
          </cell>
          <cell r="BU22">
            <v>2</v>
          </cell>
          <cell r="BV22">
            <v>0</v>
          </cell>
          <cell r="BW22">
            <v>12</v>
          </cell>
          <cell r="BX22">
            <v>15</v>
          </cell>
          <cell r="BY22">
            <v>15</v>
          </cell>
          <cell r="BZ22">
            <v>114</v>
          </cell>
          <cell r="CA22">
            <v>2</v>
          </cell>
          <cell r="CB22">
            <v>116</v>
          </cell>
        </row>
        <row r="23">
          <cell r="H23" t="str">
            <v>WS-1478-WOV003</v>
          </cell>
          <cell r="I23">
            <v>1</v>
          </cell>
          <cell r="J23" t="str">
            <v>Jan</v>
          </cell>
          <cell r="K23">
            <v>2017</v>
          </cell>
          <cell r="L23" t="str">
            <v>WS-1478-WOV00342754.2916666667</v>
          </cell>
          <cell r="M23" t="str">
            <v>BIRS #14</v>
          </cell>
          <cell r="N23" t="str">
            <v>Other</v>
          </cell>
          <cell r="O23" t="str">
            <v>ESP change</v>
          </cell>
          <cell r="P23">
            <v>0</v>
          </cell>
          <cell r="Q23">
            <v>6</v>
          </cell>
          <cell r="R23" t="str">
            <v/>
          </cell>
          <cell r="S23">
            <v>2</v>
          </cell>
          <cell r="T23" t="str">
            <v/>
          </cell>
          <cell r="U23">
            <v>2</v>
          </cell>
          <cell r="V23">
            <v>0</v>
          </cell>
          <cell r="W23">
            <v>9</v>
          </cell>
          <cell r="X23">
            <v>10</v>
          </cell>
          <cell r="Y23">
            <v>10</v>
          </cell>
          <cell r="Z23">
            <v>7</v>
          </cell>
          <cell r="AB23">
            <v>11</v>
          </cell>
          <cell r="AC23">
            <v>7</v>
          </cell>
          <cell r="AD23">
            <v>2</v>
          </cell>
          <cell r="AE23">
            <v>1</v>
          </cell>
          <cell r="AF23">
            <v>1</v>
          </cell>
          <cell r="AG23" t="str">
            <v/>
          </cell>
          <cell r="AH23">
            <v>3.5</v>
          </cell>
          <cell r="AI23">
            <v>0</v>
          </cell>
          <cell r="AJ23">
            <v>6</v>
          </cell>
          <cell r="AK23">
            <v>7.5</v>
          </cell>
          <cell r="AL23">
            <v>7.5</v>
          </cell>
          <cell r="AM23">
            <v>21.5</v>
          </cell>
          <cell r="AN23">
            <v>1</v>
          </cell>
          <cell r="AO23">
            <v>130</v>
          </cell>
          <cell r="AP23">
            <v>22.5</v>
          </cell>
          <cell r="AQ23">
            <v>125.24651162789911</v>
          </cell>
          <cell r="AR23">
            <v>3.5</v>
          </cell>
          <cell r="AT23">
            <v>5</v>
          </cell>
          <cell r="AV23">
            <v>10</v>
          </cell>
          <cell r="AW23">
            <v>3.5</v>
          </cell>
          <cell r="AX23">
            <v>5</v>
          </cell>
          <cell r="AY23">
            <v>8.5</v>
          </cell>
          <cell r="AZ23">
            <v>27.5</v>
          </cell>
          <cell r="BA23">
            <v>0</v>
          </cell>
          <cell r="BB23">
            <v>120</v>
          </cell>
          <cell r="BC23">
            <v>27.5</v>
          </cell>
          <cell r="BD23">
            <v>98.920727272727277</v>
          </cell>
          <cell r="BE23">
            <v>1</v>
          </cell>
          <cell r="BF23">
            <v>2</v>
          </cell>
          <cell r="BG23">
            <v>3</v>
          </cell>
          <cell r="BH23" t="str">
            <v/>
          </cell>
          <cell r="BI23">
            <v>2</v>
          </cell>
          <cell r="BJ23">
            <v>0</v>
          </cell>
          <cell r="BK23">
            <v>6</v>
          </cell>
          <cell r="BL23">
            <v>8</v>
          </cell>
          <cell r="BM23">
            <v>8</v>
          </cell>
          <cell r="BN23">
            <v>4</v>
          </cell>
          <cell r="BO23">
            <v>1</v>
          </cell>
          <cell r="BP23">
            <v>1</v>
          </cell>
          <cell r="BQ23">
            <v>0</v>
          </cell>
          <cell r="BR23">
            <v>6</v>
          </cell>
          <cell r="BS23" t="str">
            <v/>
          </cell>
          <cell r="BT23">
            <v>1.5</v>
          </cell>
          <cell r="BU23">
            <v>3</v>
          </cell>
          <cell r="BV23">
            <v>0</v>
          </cell>
          <cell r="BW23">
            <v>12</v>
          </cell>
          <cell r="BX23">
            <v>16.5</v>
          </cell>
          <cell r="BY23">
            <v>16.5</v>
          </cell>
          <cell r="BZ23">
            <v>106.5</v>
          </cell>
          <cell r="CA23">
            <v>1</v>
          </cell>
          <cell r="CB23">
            <v>107.5</v>
          </cell>
        </row>
        <row r="24">
          <cell r="H24" t="str">
            <v>WS-7640-WOV004</v>
          </cell>
          <cell r="I24">
            <v>1</v>
          </cell>
          <cell r="J24" t="str">
            <v>Jan</v>
          </cell>
          <cell r="K24">
            <v>2017</v>
          </cell>
          <cell r="L24" t="str">
            <v>WS-7640-WOV00442754.0416666667</v>
          </cell>
          <cell r="M24" t="str">
            <v>BIRS #10</v>
          </cell>
          <cell r="N24" t="str">
            <v>Other</v>
          </cell>
          <cell r="O24" t="str">
            <v>ESP change</v>
          </cell>
          <cell r="P24">
            <v>0</v>
          </cell>
          <cell r="Q24">
            <v>6</v>
          </cell>
          <cell r="R24">
            <v>6</v>
          </cell>
          <cell r="S24" t="str">
            <v/>
          </cell>
          <cell r="T24" t="str">
            <v/>
          </cell>
          <cell r="U24">
            <v>1</v>
          </cell>
          <cell r="V24">
            <v>0</v>
          </cell>
          <cell r="W24">
            <v>9</v>
          </cell>
          <cell r="X24">
            <v>13</v>
          </cell>
          <cell r="Y24">
            <v>13</v>
          </cell>
          <cell r="Z24">
            <v>13</v>
          </cell>
          <cell r="AB24">
            <v>11</v>
          </cell>
          <cell r="AC24">
            <v>13</v>
          </cell>
          <cell r="AD24">
            <v>2</v>
          </cell>
          <cell r="AE24">
            <v>1</v>
          </cell>
          <cell r="AF24" t="str">
            <v/>
          </cell>
          <cell r="AG24" t="str">
            <v/>
          </cell>
          <cell r="AH24">
            <v>4</v>
          </cell>
          <cell r="AI24">
            <v>0</v>
          </cell>
          <cell r="AJ24">
            <v>6</v>
          </cell>
          <cell r="AK24">
            <v>7</v>
          </cell>
          <cell r="AL24">
            <v>7</v>
          </cell>
          <cell r="AM24">
            <v>27</v>
          </cell>
          <cell r="AN24">
            <v>0</v>
          </cell>
          <cell r="AO24">
            <v>130</v>
          </cell>
          <cell r="AP24">
            <v>27</v>
          </cell>
          <cell r="AQ24">
            <v>115.66444444443717</v>
          </cell>
          <cell r="AR24">
            <v>3</v>
          </cell>
          <cell r="AT24">
            <v>5</v>
          </cell>
          <cell r="AV24">
            <v>10</v>
          </cell>
          <cell r="AW24">
            <v>3</v>
          </cell>
          <cell r="AX24">
            <v>5</v>
          </cell>
          <cell r="AY24">
            <v>8</v>
          </cell>
          <cell r="AZ24">
            <v>27</v>
          </cell>
          <cell r="BA24">
            <v>2.5</v>
          </cell>
          <cell r="BB24">
            <v>120</v>
          </cell>
          <cell r="BC24">
            <v>29.5</v>
          </cell>
          <cell r="BD24">
            <v>116.50888888888888</v>
          </cell>
          <cell r="BE24">
            <v>1</v>
          </cell>
          <cell r="BF24">
            <v>3</v>
          </cell>
          <cell r="BG24" t="str">
            <v/>
          </cell>
          <cell r="BH24" t="str">
            <v/>
          </cell>
          <cell r="BI24">
            <v>2</v>
          </cell>
          <cell r="BJ24">
            <v>0</v>
          </cell>
          <cell r="BK24">
            <v>6</v>
          </cell>
          <cell r="BL24">
            <v>6</v>
          </cell>
          <cell r="BM24">
            <v>6</v>
          </cell>
          <cell r="BN24">
            <v>3</v>
          </cell>
          <cell r="BO24">
            <v>1</v>
          </cell>
          <cell r="BP24">
            <v>1</v>
          </cell>
          <cell r="BQ24">
            <v>0</v>
          </cell>
          <cell r="BR24">
            <v>6</v>
          </cell>
          <cell r="BS24" t="str">
            <v/>
          </cell>
          <cell r="BT24">
            <v>2</v>
          </cell>
          <cell r="BU24">
            <v>3</v>
          </cell>
          <cell r="BV24">
            <v>0</v>
          </cell>
          <cell r="BW24">
            <v>12</v>
          </cell>
          <cell r="BX24">
            <v>16</v>
          </cell>
          <cell r="BY24">
            <v>16</v>
          </cell>
          <cell r="BZ24">
            <v>117</v>
          </cell>
          <cell r="CA24">
            <v>2.5</v>
          </cell>
          <cell r="CB24">
            <v>119.5</v>
          </cell>
        </row>
        <row r="25">
          <cell r="H25" t="str">
            <v>WS-7446-WOV006</v>
          </cell>
          <cell r="I25">
            <v>1</v>
          </cell>
          <cell r="J25" t="str">
            <v>Jan</v>
          </cell>
          <cell r="K25">
            <v>2017</v>
          </cell>
          <cell r="L25" t="str">
            <v>WS-7446-WOV00642755.3333333333</v>
          </cell>
          <cell r="M25" t="str">
            <v>ONR #18</v>
          </cell>
          <cell r="N25" t="str">
            <v>Simple ESP c/o</v>
          </cell>
          <cell r="O25" t="str">
            <v>ESP change</v>
          </cell>
          <cell r="P25">
            <v>0</v>
          </cell>
          <cell r="Q25">
            <v>7</v>
          </cell>
          <cell r="R25" t="str">
            <v/>
          </cell>
          <cell r="S25">
            <v>4</v>
          </cell>
          <cell r="T25" t="str">
            <v/>
          </cell>
          <cell r="U25">
            <v>3</v>
          </cell>
          <cell r="V25">
            <v>0</v>
          </cell>
          <cell r="W25">
            <v>9</v>
          </cell>
          <cell r="X25">
            <v>14</v>
          </cell>
          <cell r="Y25">
            <v>14</v>
          </cell>
          <cell r="Z25">
            <v>9</v>
          </cell>
          <cell r="AB25">
            <v>11</v>
          </cell>
          <cell r="AC25">
            <v>9</v>
          </cell>
          <cell r="AD25">
            <v>2</v>
          </cell>
          <cell r="AE25">
            <v>1</v>
          </cell>
          <cell r="AF25">
            <v>1</v>
          </cell>
          <cell r="AG25" t="str">
            <v/>
          </cell>
          <cell r="AH25">
            <v>4</v>
          </cell>
          <cell r="AI25">
            <v>0</v>
          </cell>
          <cell r="AJ25">
            <v>6</v>
          </cell>
          <cell r="AK25">
            <v>8</v>
          </cell>
          <cell r="AL25">
            <v>8</v>
          </cell>
          <cell r="AM25">
            <v>23</v>
          </cell>
          <cell r="AN25">
            <v>0</v>
          </cell>
          <cell r="AO25">
            <v>130</v>
          </cell>
          <cell r="AP25">
            <v>23</v>
          </cell>
          <cell r="AQ25">
            <v>124.4352173912965</v>
          </cell>
          <cell r="AR25">
            <v>3</v>
          </cell>
          <cell r="AT25">
            <v>5</v>
          </cell>
          <cell r="AV25">
            <v>10</v>
          </cell>
          <cell r="AW25">
            <v>3</v>
          </cell>
          <cell r="AX25">
            <v>5</v>
          </cell>
          <cell r="AY25">
            <v>8</v>
          </cell>
          <cell r="AZ25">
            <v>24.5</v>
          </cell>
          <cell r="BA25">
            <v>0</v>
          </cell>
          <cell r="BB25">
            <v>120</v>
          </cell>
          <cell r="BC25">
            <v>24.5</v>
          </cell>
          <cell r="BD25">
            <v>117.65510204081633</v>
          </cell>
          <cell r="BE25">
            <v>1</v>
          </cell>
          <cell r="BF25">
            <v>1</v>
          </cell>
          <cell r="BG25">
            <v>2</v>
          </cell>
          <cell r="BH25" t="str">
            <v/>
          </cell>
          <cell r="BI25">
            <v>2</v>
          </cell>
          <cell r="BJ25">
            <v>0</v>
          </cell>
          <cell r="BK25">
            <v>6</v>
          </cell>
          <cell r="BL25">
            <v>6</v>
          </cell>
          <cell r="BM25">
            <v>6</v>
          </cell>
          <cell r="BN25">
            <v>4</v>
          </cell>
          <cell r="BO25">
            <v>1</v>
          </cell>
          <cell r="BP25">
            <v>1</v>
          </cell>
          <cell r="BQ25">
            <v>0</v>
          </cell>
          <cell r="BR25">
            <v>4</v>
          </cell>
          <cell r="BS25" t="str">
            <v/>
          </cell>
          <cell r="BT25">
            <v>2</v>
          </cell>
          <cell r="BU25">
            <v>2</v>
          </cell>
          <cell r="BV25">
            <v>0</v>
          </cell>
          <cell r="BW25">
            <v>12</v>
          </cell>
          <cell r="BX25">
            <v>14</v>
          </cell>
          <cell r="BY25">
            <v>14</v>
          </cell>
          <cell r="BZ25">
            <v>106.5</v>
          </cell>
          <cell r="CA25">
            <v>0</v>
          </cell>
          <cell r="CB25">
            <v>106.5</v>
          </cell>
        </row>
        <row r="26">
          <cell r="H26" t="str">
            <v>WS-7448-WOV006</v>
          </cell>
          <cell r="I26">
            <v>1</v>
          </cell>
          <cell r="J26" t="str">
            <v>Jan</v>
          </cell>
          <cell r="K26">
            <v>2017</v>
          </cell>
          <cell r="L26" t="str">
            <v>WS-7448-WOV00642755.7083333333</v>
          </cell>
          <cell r="M26" t="str">
            <v>BIRS #28</v>
          </cell>
          <cell r="N26" t="str">
            <v>Simple ESP c/o</v>
          </cell>
          <cell r="O26" t="str">
            <v>ESP change</v>
          </cell>
          <cell r="P26">
            <v>0</v>
          </cell>
          <cell r="Q26">
            <v>4</v>
          </cell>
          <cell r="R26">
            <v>4</v>
          </cell>
          <cell r="S26" t="str">
            <v/>
          </cell>
          <cell r="T26" t="str">
            <v/>
          </cell>
          <cell r="U26">
            <v>1.5</v>
          </cell>
          <cell r="V26">
            <v>0</v>
          </cell>
          <cell r="W26">
            <v>9</v>
          </cell>
          <cell r="X26">
            <v>9.5</v>
          </cell>
          <cell r="Y26">
            <v>9.5</v>
          </cell>
          <cell r="Z26">
            <v>10.5</v>
          </cell>
          <cell r="AB26">
            <v>11</v>
          </cell>
          <cell r="AC26">
            <v>10.5</v>
          </cell>
          <cell r="AD26">
            <v>2</v>
          </cell>
          <cell r="AE26">
            <v>1</v>
          </cell>
          <cell r="AF26">
            <v>2</v>
          </cell>
          <cell r="AG26" t="str">
            <v/>
          </cell>
          <cell r="AH26">
            <v>1</v>
          </cell>
          <cell r="AI26">
            <v>0</v>
          </cell>
          <cell r="AJ26">
            <v>6</v>
          </cell>
          <cell r="AK26">
            <v>6</v>
          </cell>
          <cell r="AL26">
            <v>6</v>
          </cell>
          <cell r="AM26">
            <v>26</v>
          </cell>
          <cell r="AN26">
            <v>0</v>
          </cell>
          <cell r="AO26">
            <v>130</v>
          </cell>
          <cell r="AP26">
            <v>26</v>
          </cell>
          <cell r="AQ26">
            <v>117.53115384614645</v>
          </cell>
          <cell r="AR26">
            <v>4.5</v>
          </cell>
          <cell r="AT26">
            <v>10</v>
          </cell>
          <cell r="AV26">
            <v>10</v>
          </cell>
          <cell r="AW26">
            <v>4.5</v>
          </cell>
          <cell r="AX26">
            <v>10</v>
          </cell>
          <cell r="AY26">
            <v>14.5</v>
          </cell>
          <cell r="AZ26">
            <v>26</v>
          </cell>
          <cell r="BA26">
            <v>0</v>
          </cell>
          <cell r="BB26">
            <v>120</v>
          </cell>
          <cell r="BC26">
            <v>26</v>
          </cell>
          <cell r="BD26">
            <v>117.49346153846153</v>
          </cell>
          <cell r="BE26">
            <v>1</v>
          </cell>
          <cell r="BF26">
            <v>3</v>
          </cell>
          <cell r="BG26" t="str">
            <v/>
          </cell>
          <cell r="BH26" t="str">
            <v/>
          </cell>
          <cell r="BI26">
            <v>1.5</v>
          </cell>
          <cell r="BJ26">
            <v>0</v>
          </cell>
          <cell r="BK26">
            <v>6</v>
          </cell>
          <cell r="BL26">
            <v>5.5</v>
          </cell>
          <cell r="BM26">
            <v>5.5</v>
          </cell>
          <cell r="BN26">
            <v>4</v>
          </cell>
          <cell r="BO26">
            <v>1</v>
          </cell>
          <cell r="BP26">
            <v>1</v>
          </cell>
          <cell r="BQ26">
            <v>0</v>
          </cell>
          <cell r="BR26">
            <v>1.5</v>
          </cell>
          <cell r="BS26" t="str">
            <v/>
          </cell>
          <cell r="BT26">
            <v>2</v>
          </cell>
          <cell r="BU26">
            <v>2</v>
          </cell>
          <cell r="BV26">
            <v>0</v>
          </cell>
          <cell r="BW26">
            <v>12</v>
          </cell>
          <cell r="BX26">
            <v>11.5</v>
          </cell>
          <cell r="BY26">
            <v>11.5</v>
          </cell>
          <cell r="BZ26">
            <v>109.5</v>
          </cell>
          <cell r="CA26">
            <v>0</v>
          </cell>
          <cell r="CB26">
            <v>109.5</v>
          </cell>
        </row>
        <row r="27">
          <cell r="H27" t="str">
            <v>WS-7330-WOV006</v>
          </cell>
          <cell r="I27">
            <v>1</v>
          </cell>
          <cell r="J27" t="str">
            <v>Jan</v>
          </cell>
          <cell r="K27">
            <v>2017</v>
          </cell>
          <cell r="L27" t="str">
            <v>WS-7330-WOV00642756.4166666667</v>
          </cell>
          <cell r="M27" t="str">
            <v>ONR #25</v>
          </cell>
          <cell r="N27" t="str">
            <v>Simple ESP c/o</v>
          </cell>
          <cell r="O27" t="str">
            <v>ESP change</v>
          </cell>
          <cell r="P27">
            <v>0</v>
          </cell>
          <cell r="Q27">
            <v>2</v>
          </cell>
          <cell r="R27">
            <v>9</v>
          </cell>
          <cell r="S27">
            <v>2</v>
          </cell>
          <cell r="T27" t="str">
            <v/>
          </cell>
          <cell r="U27">
            <v>1</v>
          </cell>
          <cell r="V27">
            <v>0</v>
          </cell>
          <cell r="W27">
            <v>9</v>
          </cell>
          <cell r="X27">
            <v>14</v>
          </cell>
          <cell r="Y27">
            <v>14</v>
          </cell>
          <cell r="Z27">
            <v>15</v>
          </cell>
          <cell r="AB27">
            <v>11</v>
          </cell>
          <cell r="AC27">
            <v>15</v>
          </cell>
          <cell r="AD27">
            <v>2</v>
          </cell>
          <cell r="AE27">
            <v>1.5</v>
          </cell>
          <cell r="AF27">
            <v>1.5</v>
          </cell>
          <cell r="AG27" t="str">
            <v/>
          </cell>
          <cell r="AH27">
            <v>3</v>
          </cell>
          <cell r="AI27">
            <v>2</v>
          </cell>
          <cell r="AJ27">
            <v>6</v>
          </cell>
          <cell r="AK27">
            <v>8</v>
          </cell>
          <cell r="AL27">
            <v>10</v>
          </cell>
          <cell r="AM27">
            <v>24</v>
          </cell>
          <cell r="AN27">
            <v>0</v>
          </cell>
          <cell r="AO27">
            <v>130</v>
          </cell>
          <cell r="AP27">
            <v>24</v>
          </cell>
          <cell r="AQ27">
            <v>124.96416666665874</v>
          </cell>
          <cell r="AR27">
            <v>4</v>
          </cell>
          <cell r="AT27">
            <v>6</v>
          </cell>
          <cell r="AV27">
            <v>10</v>
          </cell>
          <cell r="AW27">
            <v>4</v>
          </cell>
          <cell r="AX27">
            <v>6</v>
          </cell>
          <cell r="AY27">
            <v>10</v>
          </cell>
          <cell r="AZ27">
            <v>23.5</v>
          </cell>
          <cell r="BA27">
            <v>0</v>
          </cell>
          <cell r="BB27">
            <v>120</v>
          </cell>
          <cell r="BC27">
            <v>23.5</v>
          </cell>
          <cell r="BD27">
            <v>127.05744680851063</v>
          </cell>
          <cell r="BE27">
            <v>1</v>
          </cell>
          <cell r="BF27">
            <v>3</v>
          </cell>
          <cell r="BG27">
            <v>1</v>
          </cell>
          <cell r="BH27" t="str">
            <v/>
          </cell>
          <cell r="BI27">
            <v>2</v>
          </cell>
          <cell r="BJ27">
            <v>21</v>
          </cell>
          <cell r="BK27">
            <v>6</v>
          </cell>
          <cell r="BL27">
            <v>7</v>
          </cell>
          <cell r="BM27">
            <v>28</v>
          </cell>
          <cell r="BN27">
            <v>4</v>
          </cell>
          <cell r="BO27">
            <v>1</v>
          </cell>
          <cell r="BP27">
            <v>1</v>
          </cell>
          <cell r="BQ27">
            <v>3</v>
          </cell>
          <cell r="BR27">
            <v>4.5</v>
          </cell>
          <cell r="BS27" t="str">
            <v/>
          </cell>
          <cell r="BT27">
            <v>1.5</v>
          </cell>
          <cell r="BU27">
            <v>2</v>
          </cell>
          <cell r="BV27">
            <v>0</v>
          </cell>
          <cell r="BW27">
            <v>12</v>
          </cell>
          <cell r="BX27">
            <v>14</v>
          </cell>
          <cell r="BY27">
            <v>17</v>
          </cell>
          <cell r="BZ27">
            <v>115.5</v>
          </cell>
          <cell r="CA27">
            <v>26</v>
          </cell>
          <cell r="CB27">
            <v>141.5</v>
          </cell>
        </row>
        <row r="28">
          <cell r="H28" t="str">
            <v>SVA-3021-WOV005</v>
          </cell>
          <cell r="I28">
            <v>1</v>
          </cell>
          <cell r="J28" t="str">
            <v>Jan</v>
          </cell>
          <cell r="K28">
            <v>2017</v>
          </cell>
          <cell r="L28" t="str">
            <v>SVA-3021-WOV00542757.4583333333</v>
          </cell>
          <cell r="M28" t="str">
            <v>ONR #16</v>
          </cell>
          <cell r="N28" t="str">
            <v>Other</v>
          </cell>
          <cell r="O28" t="str">
            <v>Other</v>
          </cell>
          <cell r="P28">
            <v>0</v>
          </cell>
          <cell r="Q28">
            <v>6</v>
          </cell>
          <cell r="R28">
            <v>5</v>
          </cell>
          <cell r="S28">
            <v>1</v>
          </cell>
          <cell r="T28" t="str">
            <v/>
          </cell>
          <cell r="U28" t="str">
            <v/>
          </cell>
          <cell r="V28">
            <v>0</v>
          </cell>
          <cell r="W28">
            <v>9</v>
          </cell>
          <cell r="X28">
            <v>12</v>
          </cell>
          <cell r="Y28">
            <v>12</v>
          </cell>
          <cell r="Z28">
            <v>5</v>
          </cell>
          <cell r="AB28">
            <v>11</v>
          </cell>
          <cell r="AC28">
            <v>5</v>
          </cell>
          <cell r="AD28">
            <v>2</v>
          </cell>
          <cell r="AE28">
            <v>6</v>
          </cell>
          <cell r="AF28" t="str">
            <v/>
          </cell>
          <cell r="AG28" t="str">
            <v/>
          </cell>
          <cell r="AH28">
            <v>4</v>
          </cell>
          <cell r="AI28">
            <v>0</v>
          </cell>
          <cell r="AJ28">
            <v>6</v>
          </cell>
          <cell r="AK28">
            <v>12</v>
          </cell>
          <cell r="AL28">
            <v>12</v>
          </cell>
          <cell r="AM28">
            <v>13</v>
          </cell>
          <cell r="AN28">
            <v>1</v>
          </cell>
          <cell r="AO28">
            <v>130</v>
          </cell>
          <cell r="AP28">
            <v>14</v>
          </cell>
          <cell r="AQ28">
            <v>61.765384615380725</v>
          </cell>
          <cell r="AR28">
            <v>5</v>
          </cell>
          <cell r="AT28">
            <v>9</v>
          </cell>
          <cell r="AV28">
            <v>10</v>
          </cell>
          <cell r="AW28">
            <v>5</v>
          </cell>
          <cell r="AX28">
            <v>9</v>
          </cell>
          <cell r="AY28">
            <v>14</v>
          </cell>
          <cell r="AZ28">
            <v>11</v>
          </cell>
          <cell r="BA28">
            <v>0</v>
          </cell>
          <cell r="BB28">
            <v>120</v>
          </cell>
          <cell r="BC28">
            <v>11</v>
          </cell>
          <cell r="BD28">
            <v>72.658181818181816</v>
          </cell>
          <cell r="BE28">
            <v>2</v>
          </cell>
          <cell r="BF28">
            <v>3</v>
          </cell>
          <cell r="BG28" t="str">
            <v/>
          </cell>
          <cell r="BH28">
            <v>1</v>
          </cell>
          <cell r="BI28">
            <v>3</v>
          </cell>
          <cell r="BJ28">
            <v>0</v>
          </cell>
          <cell r="BK28">
            <v>6</v>
          </cell>
          <cell r="BL28">
            <v>9</v>
          </cell>
          <cell r="BM28">
            <v>9</v>
          </cell>
          <cell r="BN28">
            <v>4</v>
          </cell>
          <cell r="BO28">
            <v>1</v>
          </cell>
          <cell r="BP28">
            <v>2</v>
          </cell>
          <cell r="BQ28">
            <v>0</v>
          </cell>
          <cell r="BR28">
            <v>1</v>
          </cell>
          <cell r="BS28" t="str">
            <v/>
          </cell>
          <cell r="BT28">
            <v>2</v>
          </cell>
          <cell r="BU28">
            <v>2</v>
          </cell>
          <cell r="BV28">
            <v>0</v>
          </cell>
          <cell r="BW28">
            <v>12</v>
          </cell>
          <cell r="BX28">
            <v>12</v>
          </cell>
          <cell r="BY28">
            <v>12</v>
          </cell>
          <cell r="BZ28" t="str">
            <v/>
          </cell>
          <cell r="CA28" t="str">
            <v/>
          </cell>
          <cell r="CB28" t="str">
            <v/>
          </cell>
        </row>
        <row r="29">
          <cell r="H29" t="str">
            <v>WS-1235-WOV001</v>
          </cell>
          <cell r="I29">
            <v>1</v>
          </cell>
          <cell r="J29" t="str">
            <v>Jan</v>
          </cell>
          <cell r="K29">
            <v>2017</v>
          </cell>
          <cell r="L29" t="str">
            <v>WS-1235-WOV00142757.625</v>
          </cell>
          <cell r="M29" t="str">
            <v>BIRS #23</v>
          </cell>
          <cell r="N29" t="str">
            <v>Other</v>
          </cell>
          <cell r="O29" t="str">
            <v>ESP change</v>
          </cell>
          <cell r="P29">
            <v>0</v>
          </cell>
          <cell r="Q29">
            <v>6</v>
          </cell>
          <cell r="R29">
            <v>5</v>
          </cell>
          <cell r="S29" t="str">
            <v/>
          </cell>
          <cell r="T29" t="str">
            <v/>
          </cell>
          <cell r="U29">
            <v>1</v>
          </cell>
          <cell r="V29">
            <v>0</v>
          </cell>
          <cell r="W29">
            <v>9</v>
          </cell>
          <cell r="X29">
            <v>12</v>
          </cell>
          <cell r="Y29">
            <v>12</v>
          </cell>
          <cell r="Z29">
            <v>9</v>
          </cell>
          <cell r="AB29">
            <v>11</v>
          </cell>
          <cell r="AC29">
            <v>9</v>
          </cell>
          <cell r="AD29">
            <v>2</v>
          </cell>
          <cell r="AE29">
            <v>1</v>
          </cell>
          <cell r="AF29">
            <v>1</v>
          </cell>
          <cell r="AG29" t="str">
            <v/>
          </cell>
          <cell r="AH29">
            <v>2</v>
          </cell>
          <cell r="AI29">
            <v>0</v>
          </cell>
          <cell r="AJ29">
            <v>6</v>
          </cell>
          <cell r="AK29">
            <v>6</v>
          </cell>
          <cell r="AL29">
            <v>6</v>
          </cell>
          <cell r="AM29">
            <v>23</v>
          </cell>
          <cell r="AN29">
            <v>0</v>
          </cell>
          <cell r="AO29">
            <v>130</v>
          </cell>
          <cell r="AP29">
            <v>23</v>
          </cell>
          <cell r="AQ29">
            <v>137.61956521738264</v>
          </cell>
          <cell r="AR29">
            <v>3</v>
          </cell>
          <cell r="AT29">
            <v>15</v>
          </cell>
          <cell r="AV29">
            <v>10</v>
          </cell>
          <cell r="AW29">
            <v>3</v>
          </cell>
          <cell r="AX29">
            <v>15</v>
          </cell>
          <cell r="AY29">
            <v>18</v>
          </cell>
          <cell r="AZ29">
            <v>22.5</v>
          </cell>
          <cell r="BA29">
            <v>0</v>
          </cell>
          <cell r="BB29">
            <v>120</v>
          </cell>
          <cell r="BC29">
            <v>22.5</v>
          </cell>
          <cell r="BD29">
            <v>140.63644444444446</v>
          </cell>
          <cell r="BE29">
            <v>1</v>
          </cell>
          <cell r="BF29">
            <v>3</v>
          </cell>
          <cell r="BG29" t="str">
            <v/>
          </cell>
          <cell r="BH29" t="str">
            <v/>
          </cell>
          <cell r="BI29">
            <v>1.5</v>
          </cell>
          <cell r="BJ29">
            <v>0</v>
          </cell>
          <cell r="BK29">
            <v>6</v>
          </cell>
          <cell r="BL29">
            <v>5.5</v>
          </cell>
          <cell r="BM29">
            <v>5.5</v>
          </cell>
          <cell r="BN29">
            <v>3</v>
          </cell>
          <cell r="BO29">
            <v>1</v>
          </cell>
          <cell r="BP29">
            <v>1</v>
          </cell>
          <cell r="BQ29">
            <v>0</v>
          </cell>
          <cell r="BR29">
            <v>2</v>
          </cell>
          <cell r="BS29" t="str">
            <v/>
          </cell>
          <cell r="BT29">
            <v>2</v>
          </cell>
          <cell r="BU29">
            <v>3</v>
          </cell>
          <cell r="BV29">
            <v>0</v>
          </cell>
          <cell r="BW29">
            <v>12</v>
          </cell>
          <cell r="BX29">
            <v>12</v>
          </cell>
          <cell r="BY29">
            <v>12</v>
          </cell>
          <cell r="BZ29">
            <v>108</v>
          </cell>
          <cell r="CA29">
            <v>0</v>
          </cell>
          <cell r="CB29">
            <v>108</v>
          </cell>
        </row>
        <row r="30">
          <cell r="H30" t="str">
            <v>WS-1418-WOV006</v>
          </cell>
          <cell r="I30">
            <v>1</v>
          </cell>
          <cell r="J30" t="str">
            <v>Jan</v>
          </cell>
          <cell r="K30">
            <v>2017</v>
          </cell>
          <cell r="L30" t="str">
            <v>WS-1418-WOV00642757.6666666667</v>
          </cell>
          <cell r="M30" t="str">
            <v>ONR #6</v>
          </cell>
          <cell r="N30" t="str">
            <v>Simple ESP c/o</v>
          </cell>
          <cell r="O30" t="str">
            <v>ESP change</v>
          </cell>
          <cell r="P30">
            <v>0</v>
          </cell>
          <cell r="Q30">
            <v>3</v>
          </cell>
          <cell r="R30">
            <v>5</v>
          </cell>
          <cell r="S30">
            <v>8</v>
          </cell>
          <cell r="T30" t="str">
            <v/>
          </cell>
          <cell r="U30">
            <v>2</v>
          </cell>
          <cell r="V30">
            <v>0</v>
          </cell>
          <cell r="W30">
            <v>9</v>
          </cell>
          <cell r="X30">
            <v>18</v>
          </cell>
          <cell r="Y30">
            <v>18</v>
          </cell>
          <cell r="Z30">
            <v>12</v>
          </cell>
          <cell r="AB30">
            <v>11</v>
          </cell>
          <cell r="AC30">
            <v>12</v>
          </cell>
          <cell r="AD30">
            <v>2</v>
          </cell>
          <cell r="AE30">
            <v>1</v>
          </cell>
          <cell r="AF30">
            <v>1</v>
          </cell>
          <cell r="AG30" t="str">
            <v/>
          </cell>
          <cell r="AH30">
            <v>2</v>
          </cell>
          <cell r="AI30">
            <v>0</v>
          </cell>
          <cell r="AJ30">
            <v>6</v>
          </cell>
          <cell r="AK30">
            <v>6</v>
          </cell>
          <cell r="AL30">
            <v>6</v>
          </cell>
          <cell r="AM30">
            <v>20</v>
          </cell>
          <cell r="AN30">
            <v>0</v>
          </cell>
          <cell r="AO30">
            <v>130</v>
          </cell>
          <cell r="AP30">
            <v>20</v>
          </cell>
          <cell r="AQ30">
            <v>144.59249999999093</v>
          </cell>
          <cell r="AR30">
            <v>3</v>
          </cell>
          <cell r="AT30">
            <v>6</v>
          </cell>
          <cell r="AV30">
            <v>10</v>
          </cell>
          <cell r="AW30">
            <v>3</v>
          </cell>
          <cell r="AX30">
            <v>6</v>
          </cell>
          <cell r="AY30">
            <v>9</v>
          </cell>
          <cell r="AZ30">
            <v>22</v>
          </cell>
          <cell r="BA30">
            <v>0</v>
          </cell>
          <cell r="BB30">
            <v>120</v>
          </cell>
          <cell r="BC30">
            <v>22</v>
          </cell>
          <cell r="BD30">
            <v>129.81318181818182</v>
          </cell>
          <cell r="BE30">
            <v>1</v>
          </cell>
          <cell r="BF30">
            <v>1</v>
          </cell>
          <cell r="BG30">
            <v>2</v>
          </cell>
          <cell r="BH30" t="str">
            <v/>
          </cell>
          <cell r="BI30">
            <v>2</v>
          </cell>
          <cell r="BJ30">
            <v>0</v>
          </cell>
          <cell r="BK30">
            <v>6</v>
          </cell>
          <cell r="BL30">
            <v>6</v>
          </cell>
          <cell r="BM30">
            <v>6</v>
          </cell>
          <cell r="BN30">
            <v>4</v>
          </cell>
          <cell r="BO30">
            <v>1</v>
          </cell>
          <cell r="BP30">
            <v>1</v>
          </cell>
          <cell r="BQ30">
            <v>0</v>
          </cell>
          <cell r="BR30">
            <v>4</v>
          </cell>
          <cell r="BS30" t="str">
            <v/>
          </cell>
          <cell r="BT30">
            <v>2</v>
          </cell>
          <cell r="BU30">
            <v>2</v>
          </cell>
          <cell r="BV30">
            <v>0</v>
          </cell>
          <cell r="BW30">
            <v>12</v>
          </cell>
          <cell r="BX30">
            <v>14</v>
          </cell>
          <cell r="BY30">
            <v>14</v>
          </cell>
          <cell r="BZ30">
            <v>107</v>
          </cell>
          <cell r="CA30">
            <v>0</v>
          </cell>
          <cell r="CB30">
            <v>107</v>
          </cell>
        </row>
        <row r="31">
          <cell r="H31" t="str">
            <v>WS-5587-WOV011</v>
          </cell>
          <cell r="I31">
            <v>1</v>
          </cell>
          <cell r="J31" t="str">
            <v>Jan</v>
          </cell>
          <cell r="K31">
            <v>2017</v>
          </cell>
          <cell r="L31" t="str">
            <v>WS-5587-WOV01142757.1666666667</v>
          </cell>
          <cell r="M31" t="str">
            <v>ONR #8</v>
          </cell>
          <cell r="N31" t="str">
            <v>Other</v>
          </cell>
          <cell r="O31" t="str">
            <v>ESP change</v>
          </cell>
          <cell r="P31">
            <v>0</v>
          </cell>
          <cell r="Q31">
            <v>6</v>
          </cell>
          <cell r="R31">
            <v>4</v>
          </cell>
          <cell r="S31">
            <v>1.5</v>
          </cell>
          <cell r="T31" t="str">
            <v/>
          </cell>
          <cell r="U31" t="str">
            <v/>
          </cell>
          <cell r="V31">
            <v>0</v>
          </cell>
          <cell r="W31">
            <v>9</v>
          </cell>
          <cell r="X31">
            <v>11.5</v>
          </cell>
          <cell r="Y31">
            <v>11.5</v>
          </cell>
          <cell r="Z31">
            <v>9.5</v>
          </cell>
          <cell r="AB31">
            <v>11</v>
          </cell>
          <cell r="AC31">
            <v>9.5</v>
          </cell>
          <cell r="AD31">
            <v>2</v>
          </cell>
          <cell r="AE31">
            <v>1</v>
          </cell>
          <cell r="AF31">
            <v>1</v>
          </cell>
          <cell r="AG31" t="str">
            <v/>
          </cell>
          <cell r="AH31">
            <v>2</v>
          </cell>
          <cell r="AI31">
            <v>12</v>
          </cell>
          <cell r="AJ31">
            <v>6</v>
          </cell>
          <cell r="AK31">
            <v>6</v>
          </cell>
          <cell r="AL31">
            <v>18</v>
          </cell>
          <cell r="AM31">
            <v>21.5</v>
          </cell>
          <cell r="AN31">
            <v>0.5</v>
          </cell>
          <cell r="AO31">
            <v>130</v>
          </cell>
          <cell r="AP31">
            <v>22</v>
          </cell>
          <cell r="AQ31">
            <v>109.6655813953419</v>
          </cell>
          <cell r="AR31">
            <v>6</v>
          </cell>
          <cell r="AT31">
            <v>7</v>
          </cell>
          <cell r="AV31">
            <v>10</v>
          </cell>
          <cell r="AW31">
            <v>6</v>
          </cell>
          <cell r="AX31">
            <v>7</v>
          </cell>
          <cell r="AY31">
            <v>13</v>
          </cell>
          <cell r="AZ31">
            <v>21</v>
          </cell>
          <cell r="BA31">
            <v>0</v>
          </cell>
          <cell r="BB31">
            <v>120</v>
          </cell>
          <cell r="BC31">
            <v>21</v>
          </cell>
          <cell r="BD31">
            <v>112.47476190476189</v>
          </cell>
          <cell r="BE31">
            <v>1</v>
          </cell>
          <cell r="BF31">
            <v>1</v>
          </cell>
          <cell r="BG31">
            <v>2.5</v>
          </cell>
          <cell r="BH31" t="str">
            <v/>
          </cell>
          <cell r="BI31">
            <v>2</v>
          </cell>
          <cell r="BJ31">
            <v>0</v>
          </cell>
          <cell r="BK31">
            <v>6</v>
          </cell>
          <cell r="BL31">
            <v>6.5</v>
          </cell>
          <cell r="BM31">
            <v>6.5</v>
          </cell>
          <cell r="BN31">
            <v>4</v>
          </cell>
          <cell r="BO31">
            <v>1</v>
          </cell>
          <cell r="BP31">
            <v>2</v>
          </cell>
          <cell r="BQ31">
            <v>0</v>
          </cell>
          <cell r="BR31">
            <v>3</v>
          </cell>
          <cell r="BS31" t="str">
            <v/>
          </cell>
          <cell r="BT31">
            <v>2</v>
          </cell>
          <cell r="BU31">
            <v>2</v>
          </cell>
          <cell r="BV31">
            <v>0</v>
          </cell>
          <cell r="BW31">
            <v>12</v>
          </cell>
          <cell r="BX31">
            <v>14</v>
          </cell>
          <cell r="BY31">
            <v>14</v>
          </cell>
          <cell r="BZ31">
            <v>103</v>
          </cell>
          <cell r="CA31">
            <v>12.5</v>
          </cell>
          <cell r="CB31">
            <v>115.5</v>
          </cell>
        </row>
        <row r="32">
          <cell r="H32" t="str">
            <v>WS-1069-WOV011</v>
          </cell>
          <cell r="I32">
            <v>1</v>
          </cell>
          <cell r="J32" t="str">
            <v>Jan</v>
          </cell>
          <cell r="K32">
            <v>2017</v>
          </cell>
          <cell r="L32" t="str">
            <v>WS-1069-WOV01142758.1666666667</v>
          </cell>
          <cell r="M32" t="str">
            <v>BIRS #10</v>
          </cell>
          <cell r="N32" t="str">
            <v>Simple ESP c/o</v>
          </cell>
          <cell r="O32" t="str">
            <v>ESP change</v>
          </cell>
          <cell r="P32">
            <v>0</v>
          </cell>
          <cell r="Q32">
            <v>6</v>
          </cell>
          <cell r="R32">
            <v>6</v>
          </cell>
          <cell r="S32">
            <v>3</v>
          </cell>
          <cell r="T32" t="str">
            <v/>
          </cell>
          <cell r="U32">
            <v>1</v>
          </cell>
          <cell r="V32">
            <v>0</v>
          </cell>
          <cell r="W32">
            <v>9</v>
          </cell>
          <cell r="X32">
            <v>16</v>
          </cell>
          <cell r="Y32">
            <v>16</v>
          </cell>
          <cell r="Z32">
            <v>7</v>
          </cell>
          <cell r="AB32">
            <v>11</v>
          </cell>
          <cell r="AC32">
            <v>7</v>
          </cell>
          <cell r="AD32">
            <v>2</v>
          </cell>
          <cell r="AE32">
            <v>1</v>
          </cell>
          <cell r="AF32">
            <v>1</v>
          </cell>
          <cell r="AG32" t="str">
            <v/>
          </cell>
          <cell r="AH32">
            <v>2</v>
          </cell>
          <cell r="AI32">
            <v>0</v>
          </cell>
          <cell r="AJ32">
            <v>6</v>
          </cell>
          <cell r="AK32">
            <v>6</v>
          </cell>
          <cell r="AL32">
            <v>6</v>
          </cell>
          <cell r="AM32">
            <v>16</v>
          </cell>
          <cell r="AN32">
            <v>0</v>
          </cell>
          <cell r="AO32">
            <v>130</v>
          </cell>
          <cell r="AP32">
            <v>16</v>
          </cell>
          <cell r="AQ32">
            <v>143.63374999999093</v>
          </cell>
          <cell r="AR32">
            <v>4</v>
          </cell>
          <cell r="AT32">
            <v>6.5</v>
          </cell>
          <cell r="AV32">
            <v>10</v>
          </cell>
          <cell r="AW32">
            <v>4</v>
          </cell>
          <cell r="AX32">
            <v>6.5</v>
          </cell>
          <cell r="AY32">
            <v>10.5</v>
          </cell>
          <cell r="AZ32">
            <v>15.5</v>
          </cell>
          <cell r="BA32">
            <v>0</v>
          </cell>
          <cell r="BB32">
            <v>120</v>
          </cell>
          <cell r="BC32">
            <v>15.5</v>
          </cell>
          <cell r="BD32">
            <v>144.61741935483872</v>
          </cell>
          <cell r="BE32">
            <v>1</v>
          </cell>
          <cell r="BF32">
            <v>3</v>
          </cell>
          <cell r="BG32" t="str">
            <v/>
          </cell>
          <cell r="BH32" t="str">
            <v/>
          </cell>
          <cell r="BI32">
            <v>2</v>
          </cell>
          <cell r="BJ32">
            <v>0</v>
          </cell>
          <cell r="BK32">
            <v>6</v>
          </cell>
          <cell r="BL32">
            <v>6</v>
          </cell>
          <cell r="BM32">
            <v>6</v>
          </cell>
          <cell r="BN32">
            <v>4</v>
          </cell>
          <cell r="BO32">
            <v>1</v>
          </cell>
          <cell r="BP32">
            <v>1</v>
          </cell>
          <cell r="BQ32">
            <v>0</v>
          </cell>
          <cell r="BR32">
            <v>4</v>
          </cell>
          <cell r="BS32" t="str">
            <v/>
          </cell>
          <cell r="BT32">
            <v>2</v>
          </cell>
          <cell r="BU32">
            <v>3</v>
          </cell>
          <cell r="BV32">
            <v>0</v>
          </cell>
          <cell r="BW32">
            <v>12</v>
          </cell>
          <cell r="BX32">
            <v>15</v>
          </cell>
          <cell r="BY32">
            <v>15</v>
          </cell>
          <cell r="BZ32">
            <v>92</v>
          </cell>
          <cell r="CA32">
            <v>0</v>
          </cell>
          <cell r="CB32">
            <v>92</v>
          </cell>
        </row>
        <row r="33">
          <cell r="H33" t="str">
            <v>WS-1552-WOV006</v>
          </cell>
          <cell r="I33">
            <v>1</v>
          </cell>
          <cell r="J33" t="str">
            <v>Jan</v>
          </cell>
          <cell r="K33">
            <v>2017</v>
          </cell>
          <cell r="L33" t="str">
            <v>WS-1552-WOV00642745.6666666667</v>
          </cell>
          <cell r="M33" t="str">
            <v>BIRS #14</v>
          </cell>
          <cell r="N33" t="str">
            <v>Other</v>
          </cell>
          <cell r="O33" t="str">
            <v>Other</v>
          </cell>
          <cell r="P33">
            <v>0</v>
          </cell>
          <cell r="Q33">
            <v>4</v>
          </cell>
          <cell r="R33">
            <v>5.5</v>
          </cell>
          <cell r="S33">
            <v>2.5</v>
          </cell>
          <cell r="T33" t="str">
            <v/>
          </cell>
          <cell r="U33">
            <v>0.5</v>
          </cell>
          <cell r="V33">
            <v>9.5</v>
          </cell>
          <cell r="W33">
            <v>9</v>
          </cell>
          <cell r="X33">
            <v>12.5</v>
          </cell>
          <cell r="Y33">
            <v>22</v>
          </cell>
          <cell r="Z33">
            <v>11.5</v>
          </cell>
          <cell r="AB33">
            <v>11</v>
          </cell>
          <cell r="AC33">
            <v>11.5</v>
          </cell>
          <cell r="AD33">
            <v>2</v>
          </cell>
          <cell r="AE33">
            <v>1</v>
          </cell>
          <cell r="AF33">
            <v>1</v>
          </cell>
          <cell r="AG33" t="str">
            <v/>
          </cell>
          <cell r="AH33">
            <v>3</v>
          </cell>
          <cell r="AI33">
            <v>0</v>
          </cell>
          <cell r="AJ33">
            <v>6</v>
          </cell>
          <cell r="AK33">
            <v>7</v>
          </cell>
          <cell r="AL33">
            <v>7</v>
          </cell>
          <cell r="AM33">
            <v>23</v>
          </cell>
          <cell r="AN33">
            <v>0</v>
          </cell>
          <cell r="AO33">
            <v>130</v>
          </cell>
          <cell r="AP33">
            <v>23</v>
          </cell>
          <cell r="AQ33">
            <v>117.24217391303611</v>
          </cell>
          <cell r="AR33">
            <v>4</v>
          </cell>
          <cell r="AT33" t="str">
            <v/>
          </cell>
          <cell r="AV33">
            <v>10</v>
          </cell>
          <cell r="AW33">
            <v>4</v>
          </cell>
          <cell r="AX33" t="str">
            <v/>
          </cell>
          <cell r="AY33" t="str">
            <v/>
          </cell>
          <cell r="AZ33" t="str">
            <v/>
          </cell>
          <cell r="BA33" t="str">
            <v/>
          </cell>
          <cell r="BB33">
            <v>120</v>
          </cell>
          <cell r="BC33" t="str">
            <v/>
          </cell>
          <cell r="BE33" t="str">
            <v/>
          </cell>
          <cell r="BF33" t="str">
            <v/>
          </cell>
          <cell r="BG33" t="str">
            <v/>
          </cell>
          <cell r="BH33" t="str">
            <v/>
          </cell>
          <cell r="BI33" t="str">
            <v/>
          </cell>
          <cell r="BJ33" t="str">
            <v/>
          </cell>
          <cell r="BK33">
            <v>6</v>
          </cell>
          <cell r="BL33" t="str">
            <v/>
          </cell>
          <cell r="BM33" t="str">
            <v/>
          </cell>
          <cell r="BN33">
            <v>4</v>
          </cell>
          <cell r="BO33">
            <v>1</v>
          </cell>
          <cell r="BP33">
            <v>1.75</v>
          </cell>
          <cell r="BQ33">
            <v>0</v>
          </cell>
          <cell r="BR33">
            <v>1.5</v>
          </cell>
          <cell r="BS33" t="str">
            <v/>
          </cell>
          <cell r="BT33" t="str">
            <v/>
          </cell>
          <cell r="BU33" t="str">
            <v/>
          </cell>
          <cell r="BV33">
            <v>0</v>
          </cell>
          <cell r="BW33">
            <v>12</v>
          </cell>
          <cell r="BX33">
            <v>8.25</v>
          </cell>
          <cell r="BY33">
            <v>8.25</v>
          </cell>
          <cell r="BZ33" t="str">
            <v/>
          </cell>
          <cell r="CA33" t="str">
            <v/>
          </cell>
          <cell r="CB33" t="str">
            <v/>
          </cell>
        </row>
        <row r="34">
          <cell r="H34" t="str">
            <v>WS-1552-WOV006</v>
          </cell>
          <cell r="I34">
            <v>1</v>
          </cell>
          <cell r="J34" t="str">
            <v>Jan</v>
          </cell>
          <cell r="K34">
            <v>2017</v>
          </cell>
          <cell r="L34" t="str">
            <v>WS-1552-WOV00642758.4583333333</v>
          </cell>
          <cell r="M34" t="str">
            <v>BIRS #14</v>
          </cell>
          <cell r="N34" t="str">
            <v>Other</v>
          </cell>
          <cell r="O34" t="str">
            <v>Other</v>
          </cell>
          <cell r="Q34" t="str">
            <v/>
          </cell>
          <cell r="R34" t="str">
            <v/>
          </cell>
          <cell r="S34" t="str">
            <v/>
          </cell>
          <cell r="T34" t="str">
            <v/>
          </cell>
          <cell r="U34" t="str">
            <v/>
          </cell>
          <cell r="V34" t="str">
            <v/>
          </cell>
          <cell r="W34">
            <v>9</v>
          </cell>
          <cell r="X34" t="str">
            <v/>
          </cell>
          <cell r="Y34" t="str">
            <v/>
          </cell>
          <cell r="Z34" t="str">
            <v/>
          </cell>
          <cell r="AB34">
            <v>11</v>
          </cell>
          <cell r="AC34" t="str">
            <v/>
          </cell>
          <cell r="AD34" t="str">
            <v/>
          </cell>
          <cell r="AE34" t="str">
            <v/>
          </cell>
          <cell r="AF34" t="str">
            <v/>
          </cell>
          <cell r="AG34" t="str">
            <v/>
          </cell>
          <cell r="AH34" t="str">
            <v/>
          </cell>
          <cell r="AI34" t="str">
            <v/>
          </cell>
          <cell r="AJ34">
            <v>6</v>
          </cell>
          <cell r="AK34" t="str">
            <v/>
          </cell>
          <cell r="AL34" t="str">
            <v/>
          </cell>
          <cell r="AM34" t="str">
            <v/>
          </cell>
          <cell r="AN34" t="str">
            <v/>
          </cell>
          <cell r="AO34">
            <v>130</v>
          </cell>
          <cell r="AP34" t="str">
            <v/>
          </cell>
          <cell r="AQ34" t="str">
            <v/>
          </cell>
          <cell r="AR34" t="str">
            <v/>
          </cell>
          <cell r="AT34">
            <v>6</v>
          </cell>
          <cell r="AV34">
            <v>10</v>
          </cell>
          <cell r="AW34" t="str">
            <v/>
          </cell>
          <cell r="AX34">
            <v>6</v>
          </cell>
          <cell r="AY34" t="str">
            <v/>
          </cell>
          <cell r="AZ34">
            <v>26.5</v>
          </cell>
          <cell r="BA34">
            <v>0</v>
          </cell>
          <cell r="BB34">
            <v>120</v>
          </cell>
          <cell r="BC34">
            <v>26.5</v>
          </cell>
          <cell r="BD34">
            <v>103.8045283018868</v>
          </cell>
          <cell r="BE34">
            <v>2</v>
          </cell>
          <cell r="BF34">
            <v>1.5</v>
          </cell>
          <cell r="BG34">
            <v>4</v>
          </cell>
          <cell r="BH34" t="str">
            <v/>
          </cell>
          <cell r="BI34">
            <v>2</v>
          </cell>
          <cell r="BJ34">
            <v>0</v>
          </cell>
          <cell r="BK34">
            <v>6</v>
          </cell>
          <cell r="BL34">
            <v>9.5</v>
          </cell>
          <cell r="BM34">
            <v>9.5</v>
          </cell>
          <cell r="BN34" t="str">
            <v/>
          </cell>
          <cell r="BO34" t="str">
            <v/>
          </cell>
          <cell r="BP34" t="str">
            <v/>
          </cell>
          <cell r="BQ34" t="str">
            <v/>
          </cell>
          <cell r="BR34">
            <v>2.5</v>
          </cell>
          <cell r="BS34" t="str">
            <v/>
          </cell>
          <cell r="BT34">
            <v>1.5</v>
          </cell>
          <cell r="BU34">
            <v>3</v>
          </cell>
          <cell r="BV34">
            <v>0</v>
          </cell>
          <cell r="BW34">
            <v>12</v>
          </cell>
          <cell r="BX34" t="str">
            <v/>
          </cell>
          <cell r="BY34">
            <v>7</v>
          </cell>
          <cell r="BZ34" t="str">
            <v/>
          </cell>
          <cell r="CA34" t="str">
            <v/>
          </cell>
          <cell r="CB34" t="str">
            <v/>
          </cell>
        </row>
        <row r="35">
          <cell r="H35" t="str">
            <v>WS-7390-WOV003</v>
          </cell>
          <cell r="I35">
            <v>1</v>
          </cell>
          <cell r="J35" t="str">
            <v>Jan</v>
          </cell>
          <cell r="K35">
            <v>2017</v>
          </cell>
          <cell r="L35" t="str">
            <v>WS-7390-WOV00342745.2083333333</v>
          </cell>
          <cell r="M35" t="str">
            <v>BIRS #26</v>
          </cell>
          <cell r="N35" t="str">
            <v>Other</v>
          </cell>
          <cell r="O35" t="str">
            <v>Other</v>
          </cell>
          <cell r="P35">
            <v>0</v>
          </cell>
          <cell r="Q35">
            <v>3.5</v>
          </cell>
          <cell r="R35">
            <v>3</v>
          </cell>
          <cell r="S35">
            <v>4</v>
          </cell>
          <cell r="T35" t="str">
            <v/>
          </cell>
          <cell r="U35" t="str">
            <v/>
          </cell>
          <cell r="V35">
            <v>0</v>
          </cell>
          <cell r="W35">
            <v>9</v>
          </cell>
          <cell r="X35">
            <v>10.5</v>
          </cell>
          <cell r="Y35">
            <v>10.5</v>
          </cell>
          <cell r="Z35">
            <v>20</v>
          </cell>
          <cell r="AB35">
            <v>11</v>
          </cell>
          <cell r="AC35">
            <v>20</v>
          </cell>
          <cell r="AD35">
            <v>2</v>
          </cell>
          <cell r="AE35">
            <v>1</v>
          </cell>
          <cell r="AF35">
            <v>1</v>
          </cell>
          <cell r="AG35" t="str">
            <v/>
          </cell>
          <cell r="AH35">
            <v>2</v>
          </cell>
          <cell r="AI35">
            <v>0</v>
          </cell>
          <cell r="AJ35">
            <v>6</v>
          </cell>
          <cell r="AK35">
            <v>6</v>
          </cell>
          <cell r="AL35">
            <v>6</v>
          </cell>
          <cell r="AM35">
            <v>28.5</v>
          </cell>
          <cell r="AN35">
            <v>6</v>
          </cell>
          <cell r="AO35">
            <v>130</v>
          </cell>
          <cell r="AP35">
            <v>34.5</v>
          </cell>
          <cell r="AQ35">
            <v>109.31263157894048</v>
          </cell>
          <cell r="AR35">
            <v>6</v>
          </cell>
          <cell r="AT35" t="str">
            <v/>
          </cell>
          <cell r="AV35">
            <v>10</v>
          </cell>
          <cell r="AW35">
            <v>6</v>
          </cell>
          <cell r="AX35" t="str">
            <v/>
          </cell>
          <cell r="AY35" t="str">
            <v/>
          </cell>
          <cell r="AZ35" t="str">
            <v/>
          </cell>
          <cell r="BA35" t="str">
            <v/>
          </cell>
          <cell r="BB35">
            <v>120</v>
          </cell>
          <cell r="BC35" t="str">
            <v/>
          </cell>
          <cell r="BD35" t="str">
            <v/>
          </cell>
          <cell r="BE35" t="str">
            <v/>
          </cell>
          <cell r="BF35" t="str">
            <v/>
          </cell>
          <cell r="BG35" t="str">
            <v/>
          </cell>
          <cell r="BH35" t="str">
            <v/>
          </cell>
          <cell r="BI35" t="str">
            <v/>
          </cell>
          <cell r="BJ35" t="str">
            <v/>
          </cell>
          <cell r="BK35">
            <v>6</v>
          </cell>
          <cell r="BL35" t="str">
            <v/>
          </cell>
          <cell r="BM35" t="str">
            <v/>
          </cell>
          <cell r="BN35">
            <v>4</v>
          </cell>
          <cell r="BO35">
            <v>1</v>
          </cell>
          <cell r="BP35">
            <v>1</v>
          </cell>
          <cell r="BQ35">
            <v>0</v>
          </cell>
          <cell r="BR35" t="str">
            <v/>
          </cell>
          <cell r="BS35" t="str">
            <v/>
          </cell>
          <cell r="BT35" t="str">
            <v/>
          </cell>
          <cell r="BU35" t="str">
            <v/>
          </cell>
          <cell r="BV35">
            <v>0</v>
          </cell>
          <cell r="BW35">
            <v>12</v>
          </cell>
          <cell r="BX35" t="str">
            <v/>
          </cell>
          <cell r="BY35">
            <v>6</v>
          </cell>
          <cell r="BZ35" t="str">
            <v/>
          </cell>
          <cell r="CA35" t="str">
            <v/>
          </cell>
          <cell r="CB35" t="str">
            <v/>
          </cell>
        </row>
        <row r="36">
          <cell r="H36" t="str">
            <v>WS-7390-WOV003</v>
          </cell>
          <cell r="I36">
            <v>1</v>
          </cell>
          <cell r="J36" t="str">
            <v>Jan</v>
          </cell>
          <cell r="K36">
            <v>2017</v>
          </cell>
          <cell r="L36" t="str">
            <v>WS-7390-WOV00342758.1666666667</v>
          </cell>
          <cell r="M36" t="str">
            <v>BIRS #29</v>
          </cell>
          <cell r="N36" t="str">
            <v>Other</v>
          </cell>
          <cell r="O36" t="str">
            <v>Other</v>
          </cell>
          <cell r="Q36" t="str">
            <v/>
          </cell>
          <cell r="R36" t="str">
            <v/>
          </cell>
          <cell r="S36" t="str">
            <v/>
          </cell>
          <cell r="T36" t="str">
            <v/>
          </cell>
          <cell r="U36" t="str">
            <v/>
          </cell>
          <cell r="V36" t="str">
            <v/>
          </cell>
          <cell r="W36">
            <v>9</v>
          </cell>
          <cell r="X36" t="str">
            <v/>
          </cell>
          <cell r="Y36" t="str">
            <v/>
          </cell>
          <cell r="Z36" t="str">
            <v/>
          </cell>
          <cell r="AB36">
            <v>11</v>
          </cell>
          <cell r="AC36" t="str">
            <v/>
          </cell>
          <cell r="AD36" t="str">
            <v/>
          </cell>
          <cell r="AE36" t="str">
            <v/>
          </cell>
          <cell r="AF36" t="str">
            <v/>
          </cell>
          <cell r="AG36" t="str">
            <v/>
          </cell>
          <cell r="AH36" t="str">
            <v/>
          </cell>
          <cell r="AI36" t="str">
            <v/>
          </cell>
          <cell r="AJ36">
            <v>6</v>
          </cell>
          <cell r="AK36" t="str">
            <v/>
          </cell>
          <cell r="AL36" t="str">
            <v/>
          </cell>
          <cell r="AM36" t="str">
            <v/>
          </cell>
          <cell r="AN36" t="str">
            <v/>
          </cell>
          <cell r="AO36">
            <v>130</v>
          </cell>
          <cell r="AP36" t="str">
            <v/>
          </cell>
          <cell r="AQ36" t="str">
            <v/>
          </cell>
          <cell r="AR36" t="str">
            <v/>
          </cell>
          <cell r="AT36">
            <v>6</v>
          </cell>
          <cell r="AV36">
            <v>10</v>
          </cell>
          <cell r="AW36" t="str">
            <v/>
          </cell>
          <cell r="AX36">
            <v>6</v>
          </cell>
          <cell r="AY36" t="str">
            <v/>
          </cell>
          <cell r="AZ36">
            <v>29</v>
          </cell>
          <cell r="BA36">
            <v>0</v>
          </cell>
          <cell r="BB36">
            <v>120</v>
          </cell>
          <cell r="BC36">
            <v>29</v>
          </cell>
          <cell r="BD36">
            <v>110.39931034482758</v>
          </cell>
          <cell r="BE36">
            <v>1</v>
          </cell>
          <cell r="BF36">
            <v>1</v>
          </cell>
          <cell r="BG36">
            <v>2</v>
          </cell>
          <cell r="BH36" t="str">
            <v/>
          </cell>
          <cell r="BI36">
            <v>2</v>
          </cell>
          <cell r="BJ36">
            <v>0</v>
          </cell>
          <cell r="BK36">
            <v>6</v>
          </cell>
          <cell r="BL36">
            <v>6</v>
          </cell>
          <cell r="BM36">
            <v>6</v>
          </cell>
          <cell r="BN36" t="str">
            <v/>
          </cell>
          <cell r="BO36" t="str">
            <v/>
          </cell>
          <cell r="BP36" t="str">
            <v/>
          </cell>
          <cell r="BQ36" t="str">
            <v/>
          </cell>
          <cell r="BR36">
            <v>3</v>
          </cell>
          <cell r="BS36" t="str">
            <v/>
          </cell>
          <cell r="BT36">
            <v>3</v>
          </cell>
          <cell r="BU36">
            <v>2</v>
          </cell>
          <cell r="BV36">
            <v>0</v>
          </cell>
          <cell r="BW36">
            <v>12</v>
          </cell>
          <cell r="BX36" t="str">
            <v/>
          </cell>
          <cell r="BY36">
            <v>8</v>
          </cell>
          <cell r="BZ36" t="str">
            <v/>
          </cell>
          <cell r="CA36" t="str">
            <v/>
          </cell>
          <cell r="CB36" t="str">
            <v/>
          </cell>
        </row>
        <row r="37">
          <cell r="H37" t="str">
            <v>WS-7795-WOV001</v>
          </cell>
          <cell r="I37">
            <v>1</v>
          </cell>
          <cell r="J37" t="str">
            <v>Jan</v>
          </cell>
          <cell r="K37">
            <v>2017</v>
          </cell>
          <cell r="L37" t="str">
            <v>WS-7795-WOV00142758.375</v>
          </cell>
          <cell r="M37" t="str">
            <v>ONR #27</v>
          </cell>
          <cell r="N37" t="str">
            <v>Other</v>
          </cell>
          <cell r="O37" t="str">
            <v>ESP change</v>
          </cell>
          <cell r="P37">
            <v>0</v>
          </cell>
          <cell r="Q37">
            <v>4</v>
          </cell>
          <cell r="R37">
            <v>6</v>
          </cell>
          <cell r="S37" t="str">
            <v/>
          </cell>
          <cell r="T37" t="str">
            <v/>
          </cell>
          <cell r="U37">
            <v>0.5</v>
          </cell>
          <cell r="V37">
            <v>0</v>
          </cell>
          <cell r="W37">
            <v>9</v>
          </cell>
          <cell r="X37">
            <v>10.5</v>
          </cell>
          <cell r="Y37">
            <v>10.5</v>
          </cell>
          <cell r="Z37">
            <v>9</v>
          </cell>
          <cell r="AB37">
            <v>11</v>
          </cell>
          <cell r="AC37">
            <v>9</v>
          </cell>
          <cell r="AD37">
            <v>2</v>
          </cell>
          <cell r="AE37">
            <v>1</v>
          </cell>
          <cell r="AF37">
            <v>1</v>
          </cell>
          <cell r="AG37" t="str">
            <v/>
          </cell>
          <cell r="AH37">
            <v>2</v>
          </cell>
          <cell r="AI37">
            <v>0</v>
          </cell>
          <cell r="AJ37">
            <v>6</v>
          </cell>
          <cell r="AK37">
            <v>6</v>
          </cell>
          <cell r="AL37">
            <v>6</v>
          </cell>
          <cell r="AM37">
            <v>26</v>
          </cell>
          <cell r="AN37">
            <v>0</v>
          </cell>
          <cell r="AO37">
            <v>130</v>
          </cell>
          <cell r="AP37">
            <v>26</v>
          </cell>
          <cell r="AQ37">
            <v>126.40307692306898</v>
          </cell>
          <cell r="AR37">
            <v>5</v>
          </cell>
          <cell r="AT37">
            <v>7.5</v>
          </cell>
          <cell r="AV37">
            <v>10</v>
          </cell>
          <cell r="AW37">
            <v>5</v>
          </cell>
          <cell r="AX37">
            <v>7.5</v>
          </cell>
          <cell r="AY37">
            <v>12.5</v>
          </cell>
          <cell r="AZ37">
            <v>25.5</v>
          </cell>
          <cell r="BA37">
            <v>0</v>
          </cell>
          <cell r="BB37">
            <v>120</v>
          </cell>
          <cell r="BC37">
            <v>25.5</v>
          </cell>
          <cell r="BD37">
            <v>129.3086274509804</v>
          </cell>
          <cell r="BE37">
            <v>1</v>
          </cell>
          <cell r="BF37">
            <v>3</v>
          </cell>
          <cell r="BG37" t="str">
            <v/>
          </cell>
          <cell r="BH37" t="str">
            <v/>
          </cell>
          <cell r="BI37">
            <v>1.5</v>
          </cell>
          <cell r="BJ37">
            <v>0</v>
          </cell>
          <cell r="BK37">
            <v>6</v>
          </cell>
          <cell r="BL37">
            <v>5.5</v>
          </cell>
          <cell r="BM37">
            <v>5.5</v>
          </cell>
          <cell r="BN37">
            <v>3.5</v>
          </cell>
          <cell r="BO37">
            <v>1</v>
          </cell>
          <cell r="BP37">
            <v>1</v>
          </cell>
          <cell r="BQ37">
            <v>0</v>
          </cell>
          <cell r="BR37">
            <v>4.5</v>
          </cell>
          <cell r="BS37" t="str">
            <v/>
          </cell>
          <cell r="BT37">
            <v>0.5</v>
          </cell>
          <cell r="BU37">
            <v>3</v>
          </cell>
          <cell r="BV37">
            <v>0</v>
          </cell>
          <cell r="BW37">
            <v>12</v>
          </cell>
          <cell r="BX37">
            <v>13.5</v>
          </cell>
          <cell r="BY37">
            <v>13.5</v>
          </cell>
          <cell r="BZ37">
            <v>108.5</v>
          </cell>
          <cell r="CA37">
            <v>0</v>
          </cell>
          <cell r="CB37">
            <v>108.5</v>
          </cell>
        </row>
        <row r="38">
          <cell r="H38" t="str">
            <v>US-174-WOV003</v>
          </cell>
          <cell r="I38">
            <v>1</v>
          </cell>
          <cell r="J38" t="str">
            <v>Jan</v>
          </cell>
          <cell r="K38">
            <v>2017</v>
          </cell>
          <cell r="L38" t="str">
            <v>US-174-WOV00342759.5416666667</v>
          </cell>
          <cell r="M38" t="str">
            <v>ONR #4</v>
          </cell>
          <cell r="N38" t="str">
            <v>Other</v>
          </cell>
          <cell r="O38" t="str">
            <v>ESP change</v>
          </cell>
          <cell r="P38">
            <v>0</v>
          </cell>
          <cell r="Q38">
            <v>4</v>
          </cell>
          <cell r="R38">
            <v>3.5</v>
          </cell>
          <cell r="S38">
            <v>3</v>
          </cell>
          <cell r="T38" t="str">
            <v/>
          </cell>
          <cell r="U38">
            <v>2</v>
          </cell>
          <cell r="V38">
            <v>0</v>
          </cell>
          <cell r="W38">
            <v>9</v>
          </cell>
          <cell r="X38">
            <v>12.5</v>
          </cell>
          <cell r="Y38">
            <v>12.5</v>
          </cell>
          <cell r="Z38">
            <v>7</v>
          </cell>
          <cell r="AB38">
            <v>11</v>
          </cell>
          <cell r="AC38">
            <v>7</v>
          </cell>
          <cell r="AD38">
            <v>2</v>
          </cell>
          <cell r="AE38">
            <v>1</v>
          </cell>
          <cell r="AF38">
            <v>1</v>
          </cell>
          <cell r="AG38" t="str">
            <v/>
          </cell>
          <cell r="AH38">
            <v>2</v>
          </cell>
          <cell r="AI38">
            <v>0</v>
          </cell>
          <cell r="AJ38">
            <v>6</v>
          </cell>
          <cell r="AK38">
            <v>6</v>
          </cell>
          <cell r="AL38">
            <v>6</v>
          </cell>
          <cell r="AM38">
            <v>22.5</v>
          </cell>
          <cell r="AN38">
            <v>0</v>
          </cell>
          <cell r="AO38">
            <v>130</v>
          </cell>
          <cell r="AP38">
            <v>22.5</v>
          </cell>
          <cell r="AQ38">
            <v>115.91377777777042</v>
          </cell>
          <cell r="AR38">
            <v>4.5</v>
          </cell>
          <cell r="AT38">
            <v>8</v>
          </cell>
          <cell r="AV38">
            <v>10</v>
          </cell>
          <cell r="AW38">
            <v>4.5</v>
          </cell>
          <cell r="AX38">
            <v>8</v>
          </cell>
          <cell r="AY38">
            <v>12.5</v>
          </cell>
          <cell r="AZ38">
            <v>22.5</v>
          </cell>
          <cell r="BA38">
            <v>0</v>
          </cell>
          <cell r="BB38">
            <v>120</v>
          </cell>
          <cell r="BC38">
            <v>22.5</v>
          </cell>
          <cell r="BD38">
            <v>112.58266666666667</v>
          </cell>
          <cell r="BE38">
            <v>1</v>
          </cell>
          <cell r="BF38">
            <v>1</v>
          </cell>
          <cell r="BG38">
            <v>5</v>
          </cell>
          <cell r="BH38" t="str">
            <v/>
          </cell>
          <cell r="BI38">
            <v>2</v>
          </cell>
          <cell r="BJ38">
            <v>0</v>
          </cell>
          <cell r="BK38">
            <v>6</v>
          </cell>
          <cell r="BL38">
            <v>9</v>
          </cell>
          <cell r="BM38">
            <v>9</v>
          </cell>
          <cell r="BN38">
            <v>4</v>
          </cell>
          <cell r="BO38">
            <v>1</v>
          </cell>
          <cell r="BP38">
            <v>1</v>
          </cell>
          <cell r="BQ38">
            <v>0</v>
          </cell>
          <cell r="BR38">
            <v>3</v>
          </cell>
          <cell r="BS38" t="str">
            <v/>
          </cell>
          <cell r="BT38">
            <v>1</v>
          </cell>
          <cell r="BU38">
            <v>2</v>
          </cell>
          <cell r="BV38">
            <v>0</v>
          </cell>
          <cell r="BW38">
            <v>12</v>
          </cell>
          <cell r="BX38">
            <v>12</v>
          </cell>
          <cell r="BY38">
            <v>12</v>
          </cell>
          <cell r="BZ38">
            <v>104</v>
          </cell>
          <cell r="CA38">
            <v>0</v>
          </cell>
          <cell r="CB38">
            <v>104</v>
          </cell>
        </row>
        <row r="39">
          <cell r="H39" t="str">
            <v>US-24025-WOV001</v>
          </cell>
          <cell r="I39">
            <v>1</v>
          </cell>
          <cell r="J39" t="str">
            <v>Jan</v>
          </cell>
          <cell r="K39">
            <v>2017</v>
          </cell>
          <cell r="L39" t="str">
            <v>US-24025-WOV00142760.625</v>
          </cell>
          <cell r="M39" t="str">
            <v>ONR #9</v>
          </cell>
          <cell r="N39" t="str">
            <v>Other</v>
          </cell>
          <cell r="O39" t="str">
            <v>ESP change</v>
          </cell>
          <cell r="P39">
            <v>0</v>
          </cell>
          <cell r="Q39">
            <v>6</v>
          </cell>
          <cell r="R39" t="str">
            <v/>
          </cell>
          <cell r="S39">
            <v>1</v>
          </cell>
          <cell r="T39" t="str">
            <v/>
          </cell>
          <cell r="U39">
            <v>0.5</v>
          </cell>
          <cell r="V39">
            <v>0</v>
          </cell>
          <cell r="W39">
            <v>9</v>
          </cell>
          <cell r="X39">
            <v>7.5</v>
          </cell>
          <cell r="Y39">
            <v>7.5</v>
          </cell>
          <cell r="Z39">
            <v>13.5</v>
          </cell>
          <cell r="AB39">
            <v>11</v>
          </cell>
          <cell r="AC39">
            <v>13.5</v>
          </cell>
          <cell r="AD39">
            <v>2</v>
          </cell>
          <cell r="AE39">
            <v>1</v>
          </cell>
          <cell r="AF39">
            <v>1.5</v>
          </cell>
          <cell r="AG39" t="str">
            <v/>
          </cell>
          <cell r="AH39">
            <v>1.5</v>
          </cell>
          <cell r="AI39">
            <v>0</v>
          </cell>
          <cell r="AJ39">
            <v>6</v>
          </cell>
          <cell r="AK39">
            <v>6</v>
          </cell>
          <cell r="AL39">
            <v>6</v>
          </cell>
          <cell r="AM39">
            <v>29</v>
          </cell>
          <cell r="AN39">
            <v>0</v>
          </cell>
          <cell r="AO39">
            <v>130</v>
          </cell>
          <cell r="AP39">
            <v>29</v>
          </cell>
          <cell r="AQ39">
            <v>127.97068965516438</v>
          </cell>
          <cell r="AR39">
            <v>6</v>
          </cell>
          <cell r="AT39">
            <v>7.5</v>
          </cell>
          <cell r="AV39">
            <v>10</v>
          </cell>
          <cell r="AW39">
            <v>6</v>
          </cell>
          <cell r="AX39">
            <v>7.5</v>
          </cell>
          <cell r="AY39">
            <v>13.5</v>
          </cell>
          <cell r="AZ39">
            <v>30</v>
          </cell>
          <cell r="BA39">
            <v>0</v>
          </cell>
          <cell r="BB39">
            <v>120</v>
          </cell>
          <cell r="BC39">
            <v>30</v>
          </cell>
          <cell r="BD39">
            <v>123.42966666666666</v>
          </cell>
          <cell r="BE39">
            <v>1</v>
          </cell>
          <cell r="BF39">
            <v>1.5</v>
          </cell>
          <cell r="BG39">
            <v>1.5</v>
          </cell>
          <cell r="BH39" t="str">
            <v/>
          </cell>
          <cell r="BI39">
            <v>2</v>
          </cell>
          <cell r="BJ39">
            <v>0</v>
          </cell>
          <cell r="BK39">
            <v>6</v>
          </cell>
          <cell r="BL39">
            <v>6</v>
          </cell>
          <cell r="BM39">
            <v>6</v>
          </cell>
          <cell r="BN39">
            <v>4</v>
          </cell>
          <cell r="BO39">
            <v>1</v>
          </cell>
          <cell r="BP39">
            <v>1</v>
          </cell>
          <cell r="BQ39">
            <v>0</v>
          </cell>
          <cell r="BR39">
            <v>6</v>
          </cell>
          <cell r="BS39" t="str">
            <v/>
          </cell>
          <cell r="BT39">
            <v>1</v>
          </cell>
          <cell r="BU39">
            <v>2.5</v>
          </cell>
          <cell r="BV39">
            <v>0</v>
          </cell>
          <cell r="BW39">
            <v>12</v>
          </cell>
          <cell r="BX39">
            <v>15.5</v>
          </cell>
          <cell r="BY39">
            <v>15.5</v>
          </cell>
          <cell r="BZ39">
            <v>121</v>
          </cell>
          <cell r="CA39">
            <v>0</v>
          </cell>
          <cell r="CB39">
            <v>121</v>
          </cell>
        </row>
        <row r="40">
          <cell r="H40" t="str">
            <v>WS-7444-WOV009</v>
          </cell>
          <cell r="I40">
            <v>1</v>
          </cell>
          <cell r="J40" t="str">
            <v>Jan</v>
          </cell>
          <cell r="K40">
            <v>2017</v>
          </cell>
          <cell r="L40" t="str">
            <v>WS-7444-WOV00942761.3333333333</v>
          </cell>
          <cell r="M40" t="str">
            <v>ONR #25</v>
          </cell>
          <cell r="N40" t="str">
            <v>Other</v>
          </cell>
          <cell r="O40" t="str">
            <v>ESP change</v>
          </cell>
          <cell r="P40">
            <v>0</v>
          </cell>
          <cell r="Q40">
            <v>4</v>
          </cell>
          <cell r="R40">
            <v>4</v>
          </cell>
          <cell r="S40">
            <v>5</v>
          </cell>
          <cell r="T40" t="str">
            <v/>
          </cell>
          <cell r="U40" t="str">
            <v/>
          </cell>
          <cell r="V40">
            <v>0</v>
          </cell>
          <cell r="W40">
            <v>9</v>
          </cell>
          <cell r="X40">
            <v>13</v>
          </cell>
          <cell r="Y40">
            <v>13</v>
          </cell>
          <cell r="Z40">
            <v>11</v>
          </cell>
          <cell r="AB40">
            <v>11</v>
          </cell>
          <cell r="AC40">
            <v>11</v>
          </cell>
          <cell r="AD40">
            <v>2</v>
          </cell>
          <cell r="AE40">
            <v>1</v>
          </cell>
          <cell r="AF40">
            <v>1</v>
          </cell>
          <cell r="AG40" t="str">
            <v/>
          </cell>
          <cell r="AH40">
            <v>3</v>
          </cell>
          <cell r="AI40">
            <v>5</v>
          </cell>
          <cell r="AJ40">
            <v>6</v>
          </cell>
          <cell r="AK40">
            <v>7</v>
          </cell>
          <cell r="AL40">
            <v>12</v>
          </cell>
          <cell r="AM40">
            <v>16</v>
          </cell>
          <cell r="AN40">
            <v>0</v>
          </cell>
          <cell r="AO40">
            <v>130</v>
          </cell>
          <cell r="AP40">
            <v>16</v>
          </cell>
          <cell r="AQ40">
            <v>148.05937499999067</v>
          </cell>
          <cell r="AR40">
            <v>3</v>
          </cell>
          <cell r="AT40">
            <v>7.5</v>
          </cell>
          <cell r="AV40">
            <v>10</v>
          </cell>
          <cell r="AW40">
            <v>3</v>
          </cell>
          <cell r="AX40">
            <v>7.5</v>
          </cell>
          <cell r="AY40">
            <v>10.5</v>
          </cell>
          <cell r="AZ40">
            <v>18</v>
          </cell>
          <cell r="BA40">
            <v>0</v>
          </cell>
          <cell r="BB40">
            <v>120</v>
          </cell>
          <cell r="BC40">
            <v>18</v>
          </cell>
          <cell r="BD40">
            <v>132.38555555555556</v>
          </cell>
          <cell r="BE40">
            <v>1</v>
          </cell>
          <cell r="BF40">
            <v>1</v>
          </cell>
          <cell r="BG40">
            <v>3</v>
          </cell>
          <cell r="BH40" t="str">
            <v/>
          </cell>
          <cell r="BI40">
            <v>2</v>
          </cell>
          <cell r="BJ40">
            <v>0</v>
          </cell>
          <cell r="BK40">
            <v>6</v>
          </cell>
          <cell r="BL40">
            <v>7</v>
          </cell>
          <cell r="BM40">
            <v>7</v>
          </cell>
          <cell r="BN40">
            <v>4</v>
          </cell>
          <cell r="BO40">
            <v>1</v>
          </cell>
          <cell r="BP40">
            <v>1</v>
          </cell>
          <cell r="BQ40">
            <v>0</v>
          </cell>
          <cell r="BR40">
            <v>3</v>
          </cell>
          <cell r="BS40" t="str">
            <v/>
          </cell>
          <cell r="BT40">
            <v>1</v>
          </cell>
          <cell r="BU40">
            <v>2</v>
          </cell>
          <cell r="BV40">
            <v>0</v>
          </cell>
          <cell r="BW40">
            <v>12</v>
          </cell>
          <cell r="BX40">
            <v>12</v>
          </cell>
          <cell r="BY40">
            <v>12</v>
          </cell>
          <cell r="BZ40">
            <v>94.5</v>
          </cell>
          <cell r="CA40">
            <v>5</v>
          </cell>
          <cell r="CB40">
            <v>99.5</v>
          </cell>
        </row>
        <row r="41">
          <cell r="H41" t="str">
            <v>WS-7617-WOV006</v>
          </cell>
          <cell r="I41">
            <v>1</v>
          </cell>
          <cell r="J41" t="str">
            <v>Jan</v>
          </cell>
          <cell r="K41">
            <v>2017</v>
          </cell>
          <cell r="L41" t="str">
            <v>WS-7617-WOV00642761</v>
          </cell>
          <cell r="M41" t="str">
            <v>BIRS #28</v>
          </cell>
          <cell r="N41" t="str">
            <v>Other</v>
          </cell>
          <cell r="O41" t="str">
            <v>ESP change</v>
          </cell>
          <cell r="P41">
            <v>0</v>
          </cell>
          <cell r="Q41">
            <v>7</v>
          </cell>
          <cell r="R41" t="str">
            <v/>
          </cell>
          <cell r="S41" t="str">
            <v/>
          </cell>
          <cell r="T41" t="str">
            <v/>
          </cell>
          <cell r="U41">
            <v>1</v>
          </cell>
          <cell r="V41">
            <v>0</v>
          </cell>
          <cell r="W41">
            <v>9</v>
          </cell>
          <cell r="X41">
            <v>8</v>
          </cell>
          <cell r="Y41">
            <v>8</v>
          </cell>
          <cell r="Z41">
            <v>10</v>
          </cell>
          <cell r="AB41">
            <v>11</v>
          </cell>
          <cell r="AC41">
            <v>10</v>
          </cell>
          <cell r="AD41">
            <v>2</v>
          </cell>
          <cell r="AE41">
            <v>1</v>
          </cell>
          <cell r="AF41" t="str">
            <v/>
          </cell>
          <cell r="AG41" t="str">
            <v/>
          </cell>
          <cell r="AH41">
            <v>3</v>
          </cell>
          <cell r="AI41">
            <v>0</v>
          </cell>
          <cell r="AJ41">
            <v>6</v>
          </cell>
          <cell r="AK41">
            <v>6</v>
          </cell>
          <cell r="AL41">
            <v>6</v>
          </cell>
          <cell r="AM41">
            <v>20</v>
          </cell>
          <cell r="AN41">
            <v>2</v>
          </cell>
          <cell r="AO41">
            <v>130</v>
          </cell>
          <cell r="AP41">
            <v>22</v>
          </cell>
          <cell r="AQ41">
            <v>141.65149999999105</v>
          </cell>
          <cell r="AR41">
            <v>4</v>
          </cell>
          <cell r="AT41">
            <v>9</v>
          </cell>
          <cell r="AV41">
            <v>10</v>
          </cell>
          <cell r="AW41">
            <v>4</v>
          </cell>
          <cell r="AX41">
            <v>9</v>
          </cell>
          <cell r="AY41">
            <v>13</v>
          </cell>
          <cell r="AZ41">
            <v>22</v>
          </cell>
          <cell r="BA41">
            <v>0</v>
          </cell>
          <cell r="BB41">
            <v>120</v>
          </cell>
          <cell r="BC41">
            <v>22</v>
          </cell>
          <cell r="BD41">
            <v>128.39136363636365</v>
          </cell>
          <cell r="BE41">
            <v>1</v>
          </cell>
          <cell r="BF41">
            <v>3</v>
          </cell>
          <cell r="BG41" t="str">
            <v/>
          </cell>
          <cell r="BH41" t="str">
            <v/>
          </cell>
          <cell r="BI41">
            <v>2</v>
          </cell>
          <cell r="BJ41">
            <v>1</v>
          </cell>
          <cell r="BK41">
            <v>6</v>
          </cell>
          <cell r="BL41">
            <v>6</v>
          </cell>
          <cell r="BM41">
            <v>7</v>
          </cell>
          <cell r="BN41">
            <v>4</v>
          </cell>
          <cell r="BO41">
            <v>1</v>
          </cell>
          <cell r="BP41">
            <v>1</v>
          </cell>
          <cell r="BQ41">
            <v>0</v>
          </cell>
          <cell r="BR41">
            <v>3</v>
          </cell>
          <cell r="BS41" t="str">
            <v/>
          </cell>
          <cell r="BT41">
            <v>2</v>
          </cell>
          <cell r="BU41">
            <v>2</v>
          </cell>
          <cell r="BV41">
            <v>0</v>
          </cell>
          <cell r="BW41">
            <v>12</v>
          </cell>
          <cell r="BX41">
            <v>13</v>
          </cell>
          <cell r="BY41">
            <v>13</v>
          </cell>
          <cell r="BZ41">
            <v>98</v>
          </cell>
          <cell r="CA41">
            <v>3</v>
          </cell>
          <cell r="CB41">
            <v>101</v>
          </cell>
        </row>
        <row r="42">
          <cell r="H42" t="str">
            <v>WS-7468-WOV006</v>
          </cell>
          <cell r="I42">
            <v>1</v>
          </cell>
          <cell r="J42" t="str">
            <v>Jan</v>
          </cell>
          <cell r="K42">
            <v>2017</v>
          </cell>
          <cell r="L42" t="str">
            <v>WS-7468-WOV00642762.7916666667</v>
          </cell>
          <cell r="M42" t="str">
            <v>ONR #18</v>
          </cell>
          <cell r="N42" t="str">
            <v>Other</v>
          </cell>
          <cell r="O42" t="str">
            <v>ESP change</v>
          </cell>
          <cell r="P42">
            <v>0</v>
          </cell>
          <cell r="Q42">
            <v>5</v>
          </cell>
          <cell r="R42" t="str">
            <v/>
          </cell>
          <cell r="S42">
            <v>1</v>
          </cell>
          <cell r="T42" t="str">
            <v/>
          </cell>
          <cell r="U42" t="str">
            <v/>
          </cell>
          <cell r="V42">
            <v>0</v>
          </cell>
          <cell r="W42">
            <v>9</v>
          </cell>
          <cell r="X42">
            <v>6</v>
          </cell>
          <cell r="Y42">
            <v>6</v>
          </cell>
          <cell r="Z42">
            <v>8</v>
          </cell>
          <cell r="AB42">
            <v>11</v>
          </cell>
          <cell r="AC42">
            <v>8</v>
          </cell>
          <cell r="AD42">
            <v>2</v>
          </cell>
          <cell r="AE42">
            <v>2</v>
          </cell>
          <cell r="AF42" t="str">
            <v/>
          </cell>
          <cell r="AG42" t="str">
            <v/>
          </cell>
          <cell r="AH42">
            <v>4</v>
          </cell>
          <cell r="AI42">
            <v>4</v>
          </cell>
          <cell r="AJ42">
            <v>6</v>
          </cell>
          <cell r="AK42">
            <v>8</v>
          </cell>
          <cell r="AL42">
            <v>12</v>
          </cell>
          <cell r="AM42">
            <v>19.5</v>
          </cell>
          <cell r="AN42">
            <v>0</v>
          </cell>
          <cell r="AO42">
            <v>130</v>
          </cell>
          <cell r="AP42">
            <v>19.5</v>
          </cell>
          <cell r="AQ42">
            <v>123.11641025640249</v>
          </cell>
          <cell r="AR42">
            <v>6</v>
          </cell>
          <cell r="AT42">
            <v>9</v>
          </cell>
          <cell r="AV42">
            <v>10</v>
          </cell>
          <cell r="AW42">
            <v>6</v>
          </cell>
          <cell r="AX42">
            <v>9</v>
          </cell>
          <cell r="AY42">
            <v>15</v>
          </cell>
          <cell r="AZ42">
            <v>24</v>
          </cell>
          <cell r="BA42">
            <v>0</v>
          </cell>
          <cell r="BB42">
            <v>120</v>
          </cell>
          <cell r="BC42">
            <v>24</v>
          </cell>
          <cell r="BD42">
            <v>101.13249999999999</v>
          </cell>
          <cell r="BE42">
            <v>1</v>
          </cell>
          <cell r="BF42">
            <v>1</v>
          </cell>
          <cell r="BG42">
            <v>4</v>
          </cell>
          <cell r="BH42" t="str">
            <v/>
          </cell>
          <cell r="BI42">
            <v>2</v>
          </cell>
          <cell r="BJ42">
            <v>2</v>
          </cell>
          <cell r="BK42">
            <v>6</v>
          </cell>
          <cell r="BL42">
            <v>8</v>
          </cell>
          <cell r="BM42">
            <v>10</v>
          </cell>
          <cell r="BN42">
            <v>4</v>
          </cell>
          <cell r="BO42">
            <v>1</v>
          </cell>
          <cell r="BP42">
            <v>1</v>
          </cell>
          <cell r="BQ42">
            <v>0</v>
          </cell>
          <cell r="BR42">
            <v>2</v>
          </cell>
          <cell r="BS42" t="str">
            <v/>
          </cell>
          <cell r="BT42">
            <v>1</v>
          </cell>
          <cell r="BU42">
            <v>2</v>
          </cell>
          <cell r="BV42">
            <v>0</v>
          </cell>
          <cell r="BW42">
            <v>12</v>
          </cell>
          <cell r="BX42">
            <v>11</v>
          </cell>
          <cell r="BY42">
            <v>11</v>
          </cell>
          <cell r="BZ42">
            <v>99.5</v>
          </cell>
          <cell r="CA42">
            <v>6</v>
          </cell>
          <cell r="CB42">
            <v>105.5</v>
          </cell>
        </row>
        <row r="43">
          <cell r="H43" t="str">
            <v>US-23101-WOV003</v>
          </cell>
          <cell r="I43">
            <v>1</v>
          </cell>
          <cell r="J43" t="str">
            <v>Jan</v>
          </cell>
          <cell r="K43">
            <v>2017</v>
          </cell>
          <cell r="L43" t="str">
            <v>US-23101-WOV00342764.4166666667</v>
          </cell>
          <cell r="M43" t="str">
            <v>BIRS #10</v>
          </cell>
          <cell r="N43" t="str">
            <v>Other</v>
          </cell>
          <cell r="O43" t="str">
            <v>ESP change</v>
          </cell>
          <cell r="P43">
            <v>0</v>
          </cell>
          <cell r="Q43">
            <v>5</v>
          </cell>
          <cell r="R43">
            <v>6</v>
          </cell>
          <cell r="S43">
            <v>15</v>
          </cell>
          <cell r="T43" t="str">
            <v/>
          </cell>
          <cell r="U43">
            <v>1</v>
          </cell>
          <cell r="V43">
            <v>0</v>
          </cell>
          <cell r="W43">
            <v>9</v>
          </cell>
          <cell r="X43">
            <v>27</v>
          </cell>
          <cell r="Y43">
            <v>27</v>
          </cell>
          <cell r="Z43">
            <v>9</v>
          </cell>
          <cell r="AB43">
            <v>11</v>
          </cell>
          <cell r="AC43">
            <v>9</v>
          </cell>
          <cell r="AD43">
            <v>2</v>
          </cell>
          <cell r="AE43">
            <v>1</v>
          </cell>
          <cell r="AF43">
            <v>1.5</v>
          </cell>
          <cell r="AG43" t="str">
            <v/>
          </cell>
          <cell r="AH43">
            <v>2</v>
          </cell>
          <cell r="AI43">
            <v>0</v>
          </cell>
          <cell r="AJ43">
            <v>6</v>
          </cell>
          <cell r="AK43">
            <v>6.5</v>
          </cell>
          <cell r="AL43">
            <v>6.5</v>
          </cell>
          <cell r="AM43">
            <v>24</v>
          </cell>
          <cell r="AN43">
            <v>0</v>
          </cell>
          <cell r="AO43">
            <v>130</v>
          </cell>
          <cell r="AP43">
            <v>24</v>
          </cell>
          <cell r="AQ43">
            <v>127.58749999999198</v>
          </cell>
          <cell r="AR43">
            <v>4.5</v>
          </cell>
          <cell r="AT43">
            <v>4</v>
          </cell>
          <cell r="AV43">
            <v>10</v>
          </cell>
          <cell r="AW43">
            <v>4.5</v>
          </cell>
          <cell r="AX43">
            <v>4</v>
          </cell>
          <cell r="AY43">
            <v>8.5</v>
          </cell>
          <cell r="AZ43">
            <v>27</v>
          </cell>
          <cell r="BA43">
            <v>0</v>
          </cell>
          <cell r="BB43">
            <v>120</v>
          </cell>
          <cell r="BC43">
            <v>27</v>
          </cell>
          <cell r="BD43">
            <v>113.29629629629629</v>
          </cell>
          <cell r="BE43">
            <v>1</v>
          </cell>
          <cell r="BF43">
            <v>3</v>
          </cell>
          <cell r="BG43" t="str">
            <v/>
          </cell>
          <cell r="BH43" t="str">
            <v/>
          </cell>
          <cell r="BI43">
            <v>2</v>
          </cell>
          <cell r="BJ43">
            <v>0</v>
          </cell>
          <cell r="BK43">
            <v>6</v>
          </cell>
          <cell r="BL43">
            <v>6</v>
          </cell>
          <cell r="BM43">
            <v>6</v>
          </cell>
          <cell r="BN43">
            <v>4</v>
          </cell>
          <cell r="BO43">
            <v>1</v>
          </cell>
          <cell r="BP43">
            <v>0.5</v>
          </cell>
          <cell r="BQ43">
            <v>0</v>
          </cell>
          <cell r="BR43">
            <v>3</v>
          </cell>
          <cell r="BS43" t="str">
            <v/>
          </cell>
          <cell r="BT43">
            <v>2</v>
          </cell>
          <cell r="BU43">
            <v>3</v>
          </cell>
          <cell r="BV43">
            <v>0</v>
          </cell>
          <cell r="BW43">
            <v>12</v>
          </cell>
          <cell r="BX43">
            <v>13.5</v>
          </cell>
          <cell r="BY43">
            <v>13.5</v>
          </cell>
          <cell r="BZ43">
            <v>121.5</v>
          </cell>
          <cell r="CA43">
            <v>0</v>
          </cell>
          <cell r="CB43">
            <v>121.5</v>
          </cell>
        </row>
        <row r="44">
          <cell r="H44" t="str">
            <v>WS-1556-WOV003</v>
          </cell>
          <cell r="I44">
            <v>1</v>
          </cell>
          <cell r="J44" t="str">
            <v>Jan</v>
          </cell>
          <cell r="K44">
            <v>2017</v>
          </cell>
          <cell r="L44" t="str">
            <v>WS-1556-WOV00342764.875</v>
          </cell>
          <cell r="M44" t="str">
            <v>ONR #16</v>
          </cell>
          <cell r="N44" t="str">
            <v>Other</v>
          </cell>
          <cell r="O44" t="str">
            <v>ESP change</v>
          </cell>
          <cell r="P44">
            <v>0</v>
          </cell>
          <cell r="Q44">
            <v>4</v>
          </cell>
          <cell r="R44">
            <v>5</v>
          </cell>
          <cell r="S44">
            <v>2</v>
          </cell>
          <cell r="T44" t="str">
            <v/>
          </cell>
          <cell r="U44">
            <v>1</v>
          </cell>
          <cell r="V44">
            <v>0</v>
          </cell>
          <cell r="W44">
            <v>9</v>
          </cell>
          <cell r="X44">
            <v>12</v>
          </cell>
          <cell r="Y44">
            <v>12</v>
          </cell>
          <cell r="Z44">
            <v>8.5</v>
          </cell>
          <cell r="AB44">
            <v>11</v>
          </cell>
          <cell r="AC44">
            <v>8.5</v>
          </cell>
          <cell r="AD44">
            <v>2</v>
          </cell>
          <cell r="AE44">
            <v>1</v>
          </cell>
          <cell r="AF44">
            <v>1</v>
          </cell>
          <cell r="AG44" t="str">
            <v/>
          </cell>
          <cell r="AH44">
            <v>2</v>
          </cell>
          <cell r="AI44">
            <v>0</v>
          </cell>
          <cell r="AJ44">
            <v>6</v>
          </cell>
          <cell r="AK44">
            <v>6</v>
          </cell>
          <cell r="AL44">
            <v>6</v>
          </cell>
          <cell r="AM44">
            <v>18</v>
          </cell>
          <cell r="AN44">
            <v>0</v>
          </cell>
          <cell r="AO44">
            <v>130</v>
          </cell>
          <cell r="AP44">
            <v>18</v>
          </cell>
          <cell r="AQ44">
            <v>125.11388888888102</v>
          </cell>
          <cell r="AR44">
            <v>4</v>
          </cell>
          <cell r="AT44">
            <v>3.5</v>
          </cell>
          <cell r="AV44">
            <v>10</v>
          </cell>
          <cell r="AW44">
            <v>4</v>
          </cell>
          <cell r="AX44">
            <v>3.5</v>
          </cell>
          <cell r="AY44">
            <v>7.5</v>
          </cell>
          <cell r="AZ44">
            <v>21.5</v>
          </cell>
          <cell r="BA44">
            <v>0</v>
          </cell>
          <cell r="BB44">
            <v>120</v>
          </cell>
          <cell r="BC44">
            <v>21.5</v>
          </cell>
          <cell r="BD44">
            <v>104.74558139534885</v>
          </cell>
          <cell r="BE44">
            <v>1</v>
          </cell>
          <cell r="BF44">
            <v>3</v>
          </cell>
          <cell r="BG44" t="str">
            <v/>
          </cell>
          <cell r="BH44" t="str">
            <v/>
          </cell>
          <cell r="BI44">
            <v>2</v>
          </cell>
          <cell r="BJ44">
            <v>0</v>
          </cell>
          <cell r="BK44">
            <v>6</v>
          </cell>
          <cell r="BL44">
            <v>6</v>
          </cell>
          <cell r="BM44">
            <v>6</v>
          </cell>
          <cell r="BN44">
            <v>4</v>
          </cell>
          <cell r="BO44">
            <v>1</v>
          </cell>
          <cell r="BP44">
            <v>1</v>
          </cell>
          <cell r="BQ44">
            <v>2</v>
          </cell>
          <cell r="BR44">
            <v>4</v>
          </cell>
          <cell r="BS44" t="str">
            <v/>
          </cell>
          <cell r="BT44">
            <v>1.5</v>
          </cell>
          <cell r="BU44">
            <v>2</v>
          </cell>
          <cell r="BV44">
            <v>0</v>
          </cell>
          <cell r="BW44">
            <v>12</v>
          </cell>
          <cell r="BX44">
            <v>13.5</v>
          </cell>
          <cell r="BY44">
            <v>15.5</v>
          </cell>
          <cell r="BZ44">
            <v>93</v>
          </cell>
          <cell r="CA44">
            <v>2</v>
          </cell>
          <cell r="CB44">
            <v>95</v>
          </cell>
        </row>
        <row r="45">
          <cell r="H45" t="str">
            <v>WS-7014-WOV001</v>
          </cell>
          <cell r="I45">
            <v>1</v>
          </cell>
          <cell r="J45" t="str">
            <v>Jan</v>
          </cell>
          <cell r="K45">
            <v>2017</v>
          </cell>
          <cell r="L45" t="str">
            <v>WS-7014-WOV00142764.5833333333</v>
          </cell>
          <cell r="M45" t="str">
            <v>BIRS #24</v>
          </cell>
          <cell r="N45" t="str">
            <v>Other</v>
          </cell>
          <cell r="O45" t="str">
            <v>ESP change</v>
          </cell>
          <cell r="P45">
            <v>0</v>
          </cell>
          <cell r="Q45">
            <v>9.5</v>
          </cell>
          <cell r="R45">
            <v>3</v>
          </cell>
          <cell r="S45">
            <v>2</v>
          </cell>
          <cell r="T45" t="str">
            <v/>
          </cell>
          <cell r="U45">
            <v>1</v>
          </cell>
          <cell r="V45">
            <v>0</v>
          </cell>
          <cell r="W45">
            <v>9</v>
          </cell>
          <cell r="X45">
            <v>15.5</v>
          </cell>
          <cell r="Y45">
            <v>15.5</v>
          </cell>
          <cell r="Z45">
            <v>22</v>
          </cell>
          <cell r="AB45">
            <v>11</v>
          </cell>
          <cell r="AC45">
            <v>22</v>
          </cell>
          <cell r="AD45">
            <v>2</v>
          </cell>
          <cell r="AE45">
            <v>1</v>
          </cell>
          <cell r="AF45" t="str">
            <v/>
          </cell>
          <cell r="AG45" t="str">
            <v/>
          </cell>
          <cell r="AH45">
            <v>5</v>
          </cell>
          <cell r="AI45">
            <v>0</v>
          </cell>
          <cell r="AJ45">
            <v>6</v>
          </cell>
          <cell r="AK45">
            <v>8</v>
          </cell>
          <cell r="AL45">
            <v>8</v>
          </cell>
          <cell r="AM45">
            <v>20</v>
          </cell>
          <cell r="AN45">
            <v>0</v>
          </cell>
          <cell r="AO45">
            <v>130</v>
          </cell>
          <cell r="AP45">
            <v>20</v>
          </cell>
          <cell r="AQ45">
            <v>137.96499999999133</v>
          </cell>
          <cell r="AR45">
            <v>3</v>
          </cell>
          <cell r="AT45">
            <v>5</v>
          </cell>
          <cell r="AV45">
            <v>10</v>
          </cell>
          <cell r="AW45">
            <v>3</v>
          </cell>
          <cell r="AX45">
            <v>5</v>
          </cell>
          <cell r="AY45">
            <v>8</v>
          </cell>
          <cell r="AZ45">
            <v>21.5</v>
          </cell>
          <cell r="BA45">
            <v>6.5</v>
          </cell>
          <cell r="BB45">
            <v>120</v>
          </cell>
          <cell r="BC45">
            <v>28</v>
          </cell>
          <cell r="BD45">
            <v>128.1753488372093</v>
          </cell>
          <cell r="BE45">
            <v>1</v>
          </cell>
          <cell r="BF45">
            <v>1</v>
          </cell>
          <cell r="BG45">
            <v>3</v>
          </cell>
          <cell r="BH45" t="str">
            <v/>
          </cell>
          <cell r="BI45">
            <v>2</v>
          </cell>
          <cell r="BJ45">
            <v>0</v>
          </cell>
          <cell r="BK45">
            <v>6</v>
          </cell>
          <cell r="BL45">
            <v>7</v>
          </cell>
          <cell r="BM45">
            <v>7</v>
          </cell>
          <cell r="BN45">
            <v>4</v>
          </cell>
          <cell r="BO45">
            <v>1</v>
          </cell>
          <cell r="BP45">
            <v>1</v>
          </cell>
          <cell r="BQ45">
            <v>0</v>
          </cell>
          <cell r="BR45">
            <v>4</v>
          </cell>
          <cell r="BS45" t="str">
            <v/>
          </cell>
          <cell r="BT45">
            <v>2</v>
          </cell>
          <cell r="BU45">
            <v>2</v>
          </cell>
          <cell r="BV45">
            <v>0</v>
          </cell>
          <cell r="BW45">
            <v>12</v>
          </cell>
          <cell r="BX45">
            <v>14</v>
          </cell>
          <cell r="BY45">
            <v>14</v>
          </cell>
          <cell r="BZ45">
            <v>116</v>
          </cell>
          <cell r="CA45">
            <v>6.5</v>
          </cell>
          <cell r="CB45">
            <v>122.5</v>
          </cell>
        </row>
        <row r="46">
          <cell r="H46" t="str">
            <v>SVA-1066-WOV013</v>
          </cell>
          <cell r="I46">
            <v>1</v>
          </cell>
          <cell r="J46" t="str">
            <v>Jan</v>
          </cell>
          <cell r="K46">
            <v>2017</v>
          </cell>
          <cell r="L46" t="str">
            <v>SVA-1066-WOV01342765.7916666667</v>
          </cell>
          <cell r="M46" t="str">
            <v>ONR #9</v>
          </cell>
          <cell r="N46" t="str">
            <v>Other</v>
          </cell>
          <cell r="O46" t="str">
            <v>ESP change</v>
          </cell>
          <cell r="P46">
            <v>0</v>
          </cell>
          <cell r="Q46">
            <v>2</v>
          </cell>
          <cell r="R46">
            <v>5</v>
          </cell>
          <cell r="S46">
            <v>11</v>
          </cell>
          <cell r="T46" t="str">
            <v/>
          </cell>
          <cell r="U46">
            <v>1</v>
          </cell>
          <cell r="V46">
            <v>0</v>
          </cell>
          <cell r="W46">
            <v>9</v>
          </cell>
          <cell r="X46">
            <v>19</v>
          </cell>
          <cell r="Y46">
            <v>19</v>
          </cell>
          <cell r="Z46">
            <v>10</v>
          </cell>
          <cell r="AB46">
            <v>11</v>
          </cell>
          <cell r="AC46">
            <v>10</v>
          </cell>
          <cell r="AD46">
            <v>2</v>
          </cell>
          <cell r="AE46">
            <v>1</v>
          </cell>
          <cell r="AF46">
            <v>1</v>
          </cell>
          <cell r="AG46" t="str">
            <v/>
          </cell>
          <cell r="AH46">
            <v>1</v>
          </cell>
          <cell r="AI46">
            <v>0</v>
          </cell>
          <cell r="AJ46">
            <v>6</v>
          </cell>
          <cell r="AK46">
            <v>5</v>
          </cell>
          <cell r="AL46">
            <v>5</v>
          </cell>
          <cell r="AM46">
            <v>17</v>
          </cell>
          <cell r="AN46">
            <v>0</v>
          </cell>
          <cell r="AO46">
            <v>130</v>
          </cell>
          <cell r="AP46">
            <v>17</v>
          </cell>
          <cell r="AQ46">
            <v>133.47294117646217</v>
          </cell>
          <cell r="AR46">
            <v>3</v>
          </cell>
          <cell r="AT46">
            <v>4.5</v>
          </cell>
          <cell r="AV46">
            <v>10</v>
          </cell>
          <cell r="AW46">
            <v>3</v>
          </cell>
          <cell r="AX46">
            <v>4.5</v>
          </cell>
          <cell r="AY46">
            <v>7.5</v>
          </cell>
          <cell r="AZ46">
            <v>17</v>
          </cell>
          <cell r="BA46">
            <v>0</v>
          </cell>
          <cell r="BB46">
            <v>120</v>
          </cell>
          <cell r="BC46">
            <v>17</v>
          </cell>
          <cell r="BD46">
            <v>133.11941176470589</v>
          </cell>
          <cell r="BE46">
            <v>1</v>
          </cell>
          <cell r="BF46">
            <v>1</v>
          </cell>
          <cell r="BG46">
            <v>1.5</v>
          </cell>
          <cell r="BH46" t="str">
            <v/>
          </cell>
          <cell r="BI46">
            <v>2</v>
          </cell>
          <cell r="BJ46">
            <v>0</v>
          </cell>
          <cell r="BK46">
            <v>6</v>
          </cell>
          <cell r="BL46">
            <v>5.5</v>
          </cell>
          <cell r="BM46">
            <v>5.5</v>
          </cell>
          <cell r="BN46">
            <v>4</v>
          </cell>
          <cell r="BO46">
            <v>1</v>
          </cell>
          <cell r="BP46">
            <v>1</v>
          </cell>
          <cell r="BQ46">
            <v>0</v>
          </cell>
          <cell r="BR46">
            <v>2.5</v>
          </cell>
          <cell r="BS46" t="str">
            <v/>
          </cell>
          <cell r="BT46">
            <v>1</v>
          </cell>
          <cell r="BU46">
            <v>1.5</v>
          </cell>
          <cell r="BV46">
            <v>0</v>
          </cell>
          <cell r="BW46">
            <v>12</v>
          </cell>
          <cell r="BX46">
            <v>11</v>
          </cell>
          <cell r="BY46">
            <v>11</v>
          </cell>
          <cell r="BZ46">
            <v>92</v>
          </cell>
          <cell r="CA46">
            <v>0</v>
          </cell>
          <cell r="CB46">
            <v>92</v>
          </cell>
        </row>
        <row r="47">
          <cell r="H47" t="str">
            <v>US-196-WOV003</v>
          </cell>
          <cell r="I47">
            <v>1</v>
          </cell>
          <cell r="J47" t="str">
            <v>Jan</v>
          </cell>
          <cell r="K47">
            <v>2017</v>
          </cell>
          <cell r="L47" t="str">
            <v>US-196-WOV00342765.5416666667</v>
          </cell>
          <cell r="M47" t="str">
            <v>ONR #4</v>
          </cell>
          <cell r="N47" t="str">
            <v>Other</v>
          </cell>
          <cell r="O47" t="str">
            <v>ESP change</v>
          </cell>
          <cell r="P47">
            <v>0</v>
          </cell>
          <cell r="Q47">
            <v>4.5</v>
          </cell>
          <cell r="R47" t="str">
            <v/>
          </cell>
          <cell r="S47">
            <v>1.5</v>
          </cell>
          <cell r="T47" t="str">
            <v/>
          </cell>
          <cell r="U47">
            <v>0.5</v>
          </cell>
          <cell r="V47">
            <v>0</v>
          </cell>
          <cell r="W47">
            <v>9</v>
          </cell>
          <cell r="X47">
            <v>6.5</v>
          </cell>
          <cell r="Y47">
            <v>6.5</v>
          </cell>
          <cell r="Z47">
            <v>6.5</v>
          </cell>
          <cell r="AB47">
            <v>11</v>
          </cell>
          <cell r="AC47">
            <v>6.5</v>
          </cell>
          <cell r="AD47">
            <v>2</v>
          </cell>
          <cell r="AE47">
            <v>1</v>
          </cell>
          <cell r="AF47">
            <v>1</v>
          </cell>
          <cell r="AG47" t="str">
            <v/>
          </cell>
          <cell r="AH47">
            <v>3</v>
          </cell>
          <cell r="AI47">
            <v>4</v>
          </cell>
          <cell r="AJ47">
            <v>6</v>
          </cell>
          <cell r="AK47">
            <v>7</v>
          </cell>
          <cell r="AL47">
            <v>11</v>
          </cell>
          <cell r="AM47">
            <v>21</v>
          </cell>
          <cell r="AN47">
            <v>0</v>
          </cell>
          <cell r="AO47">
            <v>130</v>
          </cell>
          <cell r="AP47">
            <v>21</v>
          </cell>
          <cell r="AQ47">
            <v>125.28285714284924</v>
          </cell>
          <cell r="AR47">
            <v>3.5</v>
          </cell>
          <cell r="AT47">
            <v>10</v>
          </cell>
          <cell r="AV47">
            <v>10</v>
          </cell>
          <cell r="AW47">
            <v>3.5</v>
          </cell>
          <cell r="AX47">
            <v>10</v>
          </cell>
          <cell r="AY47">
            <v>13.5</v>
          </cell>
          <cell r="AZ47">
            <v>22.5</v>
          </cell>
          <cell r="BA47">
            <v>0</v>
          </cell>
          <cell r="BB47">
            <v>120</v>
          </cell>
          <cell r="BC47">
            <v>22.5</v>
          </cell>
          <cell r="BD47">
            <v>117.12888888888889</v>
          </cell>
          <cell r="BE47">
            <v>1</v>
          </cell>
          <cell r="BF47">
            <v>1</v>
          </cell>
          <cell r="BG47">
            <v>3.5</v>
          </cell>
          <cell r="BH47" t="str">
            <v/>
          </cell>
          <cell r="BI47">
            <v>2</v>
          </cell>
          <cell r="BJ47">
            <v>0</v>
          </cell>
          <cell r="BK47">
            <v>6</v>
          </cell>
          <cell r="BL47">
            <v>7.5</v>
          </cell>
          <cell r="BM47">
            <v>7.5</v>
          </cell>
          <cell r="BN47">
            <v>5</v>
          </cell>
          <cell r="BO47">
            <v>1</v>
          </cell>
          <cell r="BP47">
            <v>1</v>
          </cell>
          <cell r="BQ47">
            <v>0</v>
          </cell>
          <cell r="BR47">
            <v>3.5</v>
          </cell>
          <cell r="BS47" t="str">
            <v/>
          </cell>
          <cell r="BT47">
            <v>1.5</v>
          </cell>
          <cell r="BU47">
            <v>2.5</v>
          </cell>
          <cell r="BV47">
            <v>0</v>
          </cell>
          <cell r="BW47">
            <v>12</v>
          </cell>
          <cell r="BX47">
            <v>14.5</v>
          </cell>
          <cell r="BY47">
            <v>14.5</v>
          </cell>
          <cell r="BZ47">
            <v>99</v>
          </cell>
          <cell r="CA47">
            <v>4</v>
          </cell>
          <cell r="CB47">
            <v>103</v>
          </cell>
        </row>
        <row r="48">
          <cell r="H48" t="str">
            <v>WS-1449-WOV013</v>
          </cell>
          <cell r="I48">
            <v>1</v>
          </cell>
          <cell r="J48" t="str">
            <v>Jan</v>
          </cell>
          <cell r="K48">
            <v>2017</v>
          </cell>
          <cell r="L48" t="str">
            <v>WS-1449-WOV01342765.0833333333</v>
          </cell>
          <cell r="M48" t="str">
            <v>BIRS #23</v>
          </cell>
          <cell r="N48" t="str">
            <v>Other</v>
          </cell>
          <cell r="O48" t="str">
            <v>ESP change</v>
          </cell>
          <cell r="P48">
            <v>0</v>
          </cell>
          <cell r="Q48">
            <v>6</v>
          </cell>
          <cell r="R48">
            <v>8</v>
          </cell>
          <cell r="S48">
            <v>2</v>
          </cell>
          <cell r="T48" t="str">
            <v/>
          </cell>
          <cell r="U48" t="str">
            <v/>
          </cell>
          <cell r="V48">
            <v>0</v>
          </cell>
          <cell r="W48">
            <v>9</v>
          </cell>
          <cell r="X48">
            <v>16</v>
          </cell>
          <cell r="Y48">
            <v>16</v>
          </cell>
          <cell r="Z48">
            <v>9</v>
          </cell>
          <cell r="AB48">
            <v>11</v>
          </cell>
          <cell r="AC48">
            <v>9</v>
          </cell>
          <cell r="AD48">
            <v>2</v>
          </cell>
          <cell r="AE48">
            <v>1</v>
          </cell>
          <cell r="AF48">
            <v>1</v>
          </cell>
          <cell r="AG48" t="str">
            <v/>
          </cell>
          <cell r="AH48">
            <v>2</v>
          </cell>
          <cell r="AI48">
            <v>0</v>
          </cell>
          <cell r="AJ48">
            <v>6</v>
          </cell>
          <cell r="AK48">
            <v>6</v>
          </cell>
          <cell r="AL48">
            <v>6</v>
          </cell>
          <cell r="AM48">
            <v>14.5</v>
          </cell>
          <cell r="AN48">
            <v>0</v>
          </cell>
          <cell r="AO48">
            <v>130</v>
          </cell>
          <cell r="AP48">
            <v>14.5</v>
          </cell>
          <cell r="AQ48">
            <v>149.24137931033545</v>
          </cell>
          <cell r="AR48">
            <v>4</v>
          </cell>
          <cell r="AT48">
            <v>11</v>
          </cell>
          <cell r="AV48">
            <v>10</v>
          </cell>
          <cell r="AW48">
            <v>4</v>
          </cell>
          <cell r="AX48">
            <v>11</v>
          </cell>
          <cell r="AY48">
            <v>15</v>
          </cell>
          <cell r="AZ48">
            <v>17</v>
          </cell>
          <cell r="BA48">
            <v>0</v>
          </cell>
          <cell r="BB48">
            <v>120</v>
          </cell>
          <cell r="BC48">
            <v>17</v>
          </cell>
          <cell r="BD48">
            <v>127.77823529411765</v>
          </cell>
          <cell r="BE48">
            <v>1</v>
          </cell>
          <cell r="BF48">
            <v>3</v>
          </cell>
          <cell r="BG48" t="str">
            <v/>
          </cell>
          <cell r="BH48" t="str">
            <v/>
          </cell>
          <cell r="BI48">
            <v>2</v>
          </cell>
          <cell r="BJ48">
            <v>0</v>
          </cell>
          <cell r="BK48">
            <v>6</v>
          </cell>
          <cell r="BL48">
            <v>6</v>
          </cell>
          <cell r="BM48">
            <v>6</v>
          </cell>
          <cell r="BN48">
            <v>3</v>
          </cell>
          <cell r="BO48">
            <v>1</v>
          </cell>
          <cell r="BP48">
            <v>0.5</v>
          </cell>
          <cell r="BQ48">
            <v>0</v>
          </cell>
          <cell r="BR48">
            <v>2</v>
          </cell>
          <cell r="BS48" t="str">
            <v/>
          </cell>
          <cell r="BT48">
            <v>2</v>
          </cell>
          <cell r="BU48">
            <v>3</v>
          </cell>
          <cell r="BV48">
            <v>0</v>
          </cell>
          <cell r="BW48">
            <v>12</v>
          </cell>
          <cell r="BX48">
            <v>11.5</v>
          </cell>
          <cell r="BY48">
            <v>11.5</v>
          </cell>
          <cell r="BZ48">
            <v>95</v>
          </cell>
          <cell r="CA48">
            <v>0</v>
          </cell>
          <cell r="CB48">
            <v>95</v>
          </cell>
        </row>
        <row r="49">
          <cell r="H49" t="str">
            <v>WS-1530-WOV007</v>
          </cell>
          <cell r="I49">
            <v>1</v>
          </cell>
          <cell r="J49" t="str">
            <v>Jan</v>
          </cell>
          <cell r="K49">
            <v>2017</v>
          </cell>
          <cell r="L49" t="str">
            <v>WS-1530-WOV00742765.3333333333</v>
          </cell>
          <cell r="M49" t="str">
            <v>BIRS #14</v>
          </cell>
          <cell r="N49" t="str">
            <v>Simple ESP c/o</v>
          </cell>
          <cell r="O49" t="str">
            <v>ESP change</v>
          </cell>
          <cell r="P49">
            <v>0</v>
          </cell>
          <cell r="Q49">
            <v>10</v>
          </cell>
          <cell r="R49" t="str">
            <v/>
          </cell>
          <cell r="S49">
            <v>4</v>
          </cell>
          <cell r="T49" t="str">
            <v/>
          </cell>
          <cell r="U49" t="str">
            <v/>
          </cell>
          <cell r="V49">
            <v>0</v>
          </cell>
          <cell r="W49">
            <v>9</v>
          </cell>
          <cell r="X49">
            <v>14</v>
          </cell>
          <cell r="Y49">
            <v>14</v>
          </cell>
          <cell r="Z49">
            <v>11</v>
          </cell>
          <cell r="AB49">
            <v>11</v>
          </cell>
          <cell r="AC49">
            <v>11</v>
          </cell>
          <cell r="AD49">
            <v>2</v>
          </cell>
          <cell r="AE49">
            <v>2</v>
          </cell>
          <cell r="AF49">
            <v>1</v>
          </cell>
          <cell r="AG49" t="str">
            <v/>
          </cell>
          <cell r="AH49">
            <v>3</v>
          </cell>
          <cell r="AI49">
            <v>0</v>
          </cell>
          <cell r="AJ49">
            <v>6</v>
          </cell>
          <cell r="AK49">
            <v>8</v>
          </cell>
          <cell r="AL49">
            <v>8</v>
          </cell>
          <cell r="AM49">
            <v>20</v>
          </cell>
          <cell r="AN49">
            <v>0</v>
          </cell>
          <cell r="AO49">
            <v>130</v>
          </cell>
          <cell r="AP49">
            <v>20</v>
          </cell>
          <cell r="AQ49">
            <v>117.88299999999256</v>
          </cell>
          <cell r="AR49">
            <v>4</v>
          </cell>
          <cell r="AT49">
            <v>6</v>
          </cell>
          <cell r="AV49">
            <v>10</v>
          </cell>
          <cell r="AW49">
            <v>4</v>
          </cell>
          <cell r="AX49">
            <v>6</v>
          </cell>
          <cell r="AY49">
            <v>10</v>
          </cell>
          <cell r="AZ49">
            <v>20</v>
          </cell>
          <cell r="BA49">
            <v>0</v>
          </cell>
          <cell r="BB49">
            <v>120</v>
          </cell>
          <cell r="BC49">
            <v>20</v>
          </cell>
          <cell r="BD49">
            <v>117.699</v>
          </cell>
          <cell r="BE49">
            <v>1</v>
          </cell>
          <cell r="BF49">
            <v>3</v>
          </cell>
          <cell r="BG49">
            <v>2.5</v>
          </cell>
          <cell r="BH49" t="str">
            <v/>
          </cell>
          <cell r="BI49">
            <v>2</v>
          </cell>
          <cell r="BJ49">
            <v>0</v>
          </cell>
          <cell r="BK49">
            <v>6</v>
          </cell>
          <cell r="BL49">
            <v>8.5</v>
          </cell>
          <cell r="BM49">
            <v>8.5</v>
          </cell>
          <cell r="BN49">
            <v>5</v>
          </cell>
          <cell r="BO49">
            <v>1</v>
          </cell>
          <cell r="BP49">
            <v>1</v>
          </cell>
          <cell r="BQ49">
            <v>0</v>
          </cell>
          <cell r="BR49">
            <v>6</v>
          </cell>
          <cell r="BS49" t="str">
            <v/>
          </cell>
          <cell r="BT49">
            <v>2</v>
          </cell>
          <cell r="BU49">
            <v>3.5</v>
          </cell>
          <cell r="BV49">
            <v>0</v>
          </cell>
          <cell r="BW49">
            <v>12</v>
          </cell>
          <cell r="BX49">
            <v>18.5</v>
          </cell>
          <cell r="BY49">
            <v>18.5</v>
          </cell>
          <cell r="BZ49">
            <v>110</v>
          </cell>
          <cell r="CA49">
            <v>0</v>
          </cell>
          <cell r="CB49">
            <v>110</v>
          </cell>
        </row>
        <row r="50">
          <cell r="H50" t="str">
            <v>SVA-1064-WOV005</v>
          </cell>
          <cell r="I50">
            <v>1</v>
          </cell>
          <cell r="J50" t="str">
            <v>Jan</v>
          </cell>
          <cell r="K50">
            <v>2017</v>
          </cell>
          <cell r="L50" t="str">
            <v>SVA-1064-WOV00542766.25</v>
          </cell>
          <cell r="M50" t="str">
            <v>BIRS #28</v>
          </cell>
          <cell r="N50" t="str">
            <v>Other</v>
          </cell>
          <cell r="O50" t="str">
            <v>Other</v>
          </cell>
          <cell r="P50">
            <v>0</v>
          </cell>
          <cell r="Q50">
            <v>5</v>
          </cell>
          <cell r="R50">
            <v>4</v>
          </cell>
          <cell r="S50" t="str">
            <v/>
          </cell>
          <cell r="T50" t="str">
            <v/>
          </cell>
          <cell r="U50">
            <v>1</v>
          </cell>
          <cell r="V50">
            <v>0</v>
          </cell>
          <cell r="W50">
            <v>9</v>
          </cell>
          <cell r="X50">
            <v>10</v>
          </cell>
          <cell r="Y50">
            <v>10</v>
          </cell>
          <cell r="Z50">
            <v>6</v>
          </cell>
          <cell r="AB50">
            <v>11</v>
          </cell>
          <cell r="AC50">
            <v>6</v>
          </cell>
          <cell r="AD50">
            <v>2</v>
          </cell>
          <cell r="AE50">
            <v>1</v>
          </cell>
          <cell r="AF50">
            <v>1</v>
          </cell>
          <cell r="AG50" t="str">
            <v/>
          </cell>
          <cell r="AH50">
            <v>2</v>
          </cell>
          <cell r="AI50">
            <v>0</v>
          </cell>
          <cell r="AJ50">
            <v>6</v>
          </cell>
          <cell r="AK50">
            <v>6</v>
          </cell>
          <cell r="AL50">
            <v>6</v>
          </cell>
          <cell r="AM50">
            <v>6.5</v>
          </cell>
          <cell r="AN50">
            <v>0</v>
          </cell>
          <cell r="AO50">
            <v>130</v>
          </cell>
          <cell r="AP50">
            <v>6.5</v>
          </cell>
          <cell r="AQ50">
            <v>150.58307692306744</v>
          </cell>
          <cell r="AR50">
            <v>7</v>
          </cell>
          <cell r="AT50">
            <v>7</v>
          </cell>
          <cell r="AV50">
            <v>10</v>
          </cell>
          <cell r="AW50">
            <v>7</v>
          </cell>
          <cell r="AX50">
            <v>7</v>
          </cell>
          <cell r="AY50">
            <v>14</v>
          </cell>
          <cell r="AZ50">
            <v>8</v>
          </cell>
          <cell r="BA50">
            <v>0</v>
          </cell>
          <cell r="BB50">
            <v>120</v>
          </cell>
          <cell r="BC50">
            <v>8</v>
          </cell>
          <cell r="BD50">
            <v>121.09375</v>
          </cell>
          <cell r="BE50">
            <v>1</v>
          </cell>
          <cell r="BF50">
            <v>3</v>
          </cell>
          <cell r="BG50" t="str">
            <v/>
          </cell>
          <cell r="BH50" t="str">
            <v/>
          </cell>
          <cell r="BI50">
            <v>2</v>
          </cell>
          <cell r="BJ50">
            <v>15</v>
          </cell>
          <cell r="BK50">
            <v>6</v>
          </cell>
          <cell r="BL50">
            <v>6</v>
          </cell>
          <cell r="BM50">
            <v>21</v>
          </cell>
          <cell r="BN50">
            <v>4</v>
          </cell>
          <cell r="BO50">
            <v>1</v>
          </cell>
          <cell r="BP50">
            <v>1</v>
          </cell>
          <cell r="BQ50">
            <v>0</v>
          </cell>
          <cell r="BR50">
            <v>1</v>
          </cell>
          <cell r="BS50" t="str">
            <v/>
          </cell>
          <cell r="BT50">
            <v>2</v>
          </cell>
          <cell r="BU50">
            <v>2</v>
          </cell>
          <cell r="BV50">
            <v>0</v>
          </cell>
          <cell r="BW50">
            <v>12</v>
          </cell>
          <cell r="BX50">
            <v>11</v>
          </cell>
          <cell r="BY50">
            <v>11</v>
          </cell>
          <cell r="BZ50" t="str">
            <v/>
          </cell>
          <cell r="CA50" t="str">
            <v/>
          </cell>
          <cell r="CB50" t="str">
            <v/>
          </cell>
        </row>
        <row r="51">
          <cell r="H51" t="str">
            <v>WS-5678-WOV004</v>
          </cell>
          <cell r="I51">
            <v>1</v>
          </cell>
          <cell r="J51" t="str">
            <v>Jan</v>
          </cell>
          <cell r="K51">
            <v>2017</v>
          </cell>
          <cell r="M51" t="str">
            <v>BIRS #27</v>
          </cell>
          <cell r="N51" t="str">
            <v>Simple ESP c/o</v>
          </cell>
          <cell r="O51" t="str">
            <v>Other</v>
          </cell>
          <cell r="T51" t="str">
            <v/>
          </cell>
          <cell r="AY51" t="str">
            <v/>
          </cell>
          <cell r="BX51" t="str">
            <v/>
          </cell>
          <cell r="BZ51">
            <v>101</v>
          </cell>
          <cell r="CA51">
            <v>10</v>
          </cell>
        </row>
        <row r="52">
          <cell r="H52" t="str">
            <v>US-23104-WOV002</v>
          </cell>
          <cell r="I52">
            <v>2</v>
          </cell>
          <cell r="J52" t="str">
            <v>Feb</v>
          </cell>
          <cell r="K52">
            <v>2017</v>
          </cell>
          <cell r="L52" t="str">
            <v>US-23104-WOV00242769.0416666667</v>
          </cell>
          <cell r="M52" t="str">
            <v>BIRS #10</v>
          </cell>
          <cell r="N52" t="str">
            <v>Simple ESP c/o</v>
          </cell>
          <cell r="O52" t="str">
            <v>ESP change</v>
          </cell>
          <cell r="P52">
            <v>0</v>
          </cell>
          <cell r="Q52">
            <v>6</v>
          </cell>
          <cell r="R52" t="str">
            <v/>
          </cell>
          <cell r="S52">
            <v>8</v>
          </cell>
          <cell r="T52" t="str">
            <v/>
          </cell>
          <cell r="U52">
            <v>1</v>
          </cell>
          <cell r="V52">
            <v>0</v>
          </cell>
          <cell r="W52">
            <v>9</v>
          </cell>
          <cell r="X52">
            <v>15</v>
          </cell>
          <cell r="Y52">
            <v>15</v>
          </cell>
          <cell r="Z52">
            <v>8.5</v>
          </cell>
          <cell r="AB52">
            <v>11</v>
          </cell>
          <cell r="AC52">
            <v>8.5</v>
          </cell>
          <cell r="AD52">
            <v>2</v>
          </cell>
          <cell r="AE52">
            <v>1</v>
          </cell>
          <cell r="AF52">
            <v>1</v>
          </cell>
          <cell r="AG52" t="str">
            <v/>
          </cell>
          <cell r="AH52">
            <v>2</v>
          </cell>
          <cell r="AI52">
            <v>0</v>
          </cell>
          <cell r="AJ52">
            <v>6</v>
          </cell>
          <cell r="AK52">
            <v>6</v>
          </cell>
          <cell r="AL52">
            <v>6</v>
          </cell>
          <cell r="AM52">
            <v>19</v>
          </cell>
          <cell r="AN52">
            <v>0</v>
          </cell>
          <cell r="AO52">
            <v>130</v>
          </cell>
          <cell r="AP52">
            <v>19</v>
          </cell>
          <cell r="AQ52">
            <v>124.37947368420271</v>
          </cell>
          <cell r="AR52">
            <v>4</v>
          </cell>
          <cell r="AT52">
            <v>6</v>
          </cell>
          <cell r="AV52">
            <v>10</v>
          </cell>
          <cell r="AW52">
            <v>4</v>
          </cell>
          <cell r="AX52">
            <v>6</v>
          </cell>
          <cell r="AY52">
            <v>10</v>
          </cell>
          <cell r="AZ52">
            <v>18</v>
          </cell>
          <cell r="BA52">
            <v>0</v>
          </cell>
          <cell r="BB52">
            <v>120</v>
          </cell>
          <cell r="BC52">
            <v>18</v>
          </cell>
          <cell r="BD52">
            <v>130.70944444444444</v>
          </cell>
          <cell r="BE52">
            <v>1</v>
          </cell>
          <cell r="BF52">
            <v>3</v>
          </cell>
          <cell r="BG52" t="str">
            <v/>
          </cell>
          <cell r="BH52" t="str">
            <v/>
          </cell>
          <cell r="BI52">
            <v>2</v>
          </cell>
          <cell r="BJ52">
            <v>0</v>
          </cell>
          <cell r="BK52">
            <v>6</v>
          </cell>
          <cell r="BL52">
            <v>6</v>
          </cell>
          <cell r="BM52">
            <v>6</v>
          </cell>
          <cell r="BN52">
            <v>4</v>
          </cell>
          <cell r="BO52">
            <v>1</v>
          </cell>
          <cell r="BP52">
            <v>1</v>
          </cell>
          <cell r="BQ52">
            <v>0</v>
          </cell>
          <cell r="BR52">
            <v>3.5</v>
          </cell>
          <cell r="BS52" t="str">
            <v/>
          </cell>
          <cell r="BT52">
            <v>1.5</v>
          </cell>
          <cell r="BU52">
            <v>3</v>
          </cell>
          <cell r="BV52">
            <v>0</v>
          </cell>
          <cell r="BW52">
            <v>12</v>
          </cell>
          <cell r="BX52">
            <v>14</v>
          </cell>
          <cell r="BY52">
            <v>14</v>
          </cell>
          <cell r="BZ52">
            <v>96.5</v>
          </cell>
          <cell r="CA52">
            <v>0</v>
          </cell>
          <cell r="CB52">
            <v>96.5</v>
          </cell>
        </row>
        <row r="53">
          <cell r="H53" t="str">
            <v>US-8343-WOV002</v>
          </cell>
          <cell r="I53">
            <v>2</v>
          </cell>
          <cell r="J53" t="str">
            <v>Feb</v>
          </cell>
          <cell r="K53">
            <v>2017</v>
          </cell>
          <cell r="L53" t="str">
            <v>US-8343-WOV00242770.9583333333</v>
          </cell>
          <cell r="M53" t="str">
            <v>ONR #6</v>
          </cell>
          <cell r="N53" t="str">
            <v>Other</v>
          </cell>
          <cell r="O53" t="str">
            <v>Other</v>
          </cell>
          <cell r="P53">
            <v>0</v>
          </cell>
          <cell r="Q53">
            <v>6</v>
          </cell>
          <cell r="R53">
            <v>5</v>
          </cell>
          <cell r="S53">
            <v>2</v>
          </cell>
          <cell r="T53" t="str">
            <v/>
          </cell>
          <cell r="U53" t="str">
            <v/>
          </cell>
          <cell r="V53">
            <v>0</v>
          </cell>
          <cell r="W53">
            <v>9</v>
          </cell>
          <cell r="X53">
            <v>13</v>
          </cell>
          <cell r="Y53">
            <v>13</v>
          </cell>
          <cell r="Z53">
            <v>6.5</v>
          </cell>
          <cell r="AB53">
            <v>11</v>
          </cell>
          <cell r="AC53">
            <v>6.5</v>
          </cell>
          <cell r="AD53">
            <v>1</v>
          </cell>
          <cell r="AE53">
            <v>1</v>
          </cell>
          <cell r="AF53">
            <v>1</v>
          </cell>
          <cell r="AG53" t="str">
            <v/>
          </cell>
          <cell r="AH53">
            <v>2</v>
          </cell>
          <cell r="AI53">
            <v>0</v>
          </cell>
          <cell r="AJ53">
            <v>6</v>
          </cell>
          <cell r="AK53">
            <v>5</v>
          </cell>
          <cell r="AL53">
            <v>5</v>
          </cell>
          <cell r="AM53" t="str">
            <v/>
          </cell>
          <cell r="AN53" t="str">
            <v/>
          </cell>
          <cell r="AO53">
            <v>130</v>
          </cell>
          <cell r="AP53" t="str">
            <v/>
          </cell>
          <cell r="AQ53" t="str">
            <v/>
          </cell>
          <cell r="AR53" t="str">
            <v/>
          </cell>
          <cell r="AT53" t="str">
            <v/>
          </cell>
          <cell r="AV53">
            <v>10</v>
          </cell>
          <cell r="AW53" t="str">
            <v/>
          </cell>
          <cell r="AX53" t="str">
            <v/>
          </cell>
          <cell r="AY53" t="str">
            <v/>
          </cell>
          <cell r="AZ53" t="str">
            <v/>
          </cell>
          <cell r="BA53" t="str">
            <v/>
          </cell>
          <cell r="BB53">
            <v>120</v>
          </cell>
          <cell r="BC53" t="str">
            <v/>
          </cell>
          <cell r="BD53" t="str">
            <v/>
          </cell>
          <cell r="BE53">
            <v>1</v>
          </cell>
          <cell r="BF53">
            <v>2</v>
          </cell>
          <cell r="BG53">
            <v>4</v>
          </cell>
          <cell r="BH53" t="str">
            <v/>
          </cell>
          <cell r="BI53">
            <v>2</v>
          </cell>
          <cell r="BJ53">
            <v>0</v>
          </cell>
          <cell r="BK53">
            <v>6</v>
          </cell>
          <cell r="BL53">
            <v>9</v>
          </cell>
          <cell r="BM53">
            <v>9</v>
          </cell>
          <cell r="BN53">
            <v>4</v>
          </cell>
          <cell r="BO53">
            <v>1</v>
          </cell>
          <cell r="BP53" t="str">
            <v/>
          </cell>
          <cell r="BQ53">
            <v>0</v>
          </cell>
          <cell r="BR53" t="str">
            <v/>
          </cell>
          <cell r="BS53" t="str">
            <v/>
          </cell>
          <cell r="BT53" t="str">
            <v/>
          </cell>
          <cell r="BU53">
            <v>2</v>
          </cell>
          <cell r="BV53">
            <v>0</v>
          </cell>
          <cell r="BW53">
            <v>12</v>
          </cell>
          <cell r="BX53">
            <v>7</v>
          </cell>
          <cell r="BY53">
            <v>7</v>
          </cell>
          <cell r="BZ53" t="str">
            <v/>
          </cell>
          <cell r="CA53" t="str">
            <v/>
          </cell>
          <cell r="CB53" t="str">
            <v/>
          </cell>
        </row>
        <row r="54">
          <cell r="H54" t="str">
            <v>WS-1413-WOV004</v>
          </cell>
          <cell r="I54">
            <v>2</v>
          </cell>
          <cell r="J54" t="str">
            <v>Feb</v>
          </cell>
          <cell r="K54">
            <v>2017</v>
          </cell>
          <cell r="L54" t="str">
            <v>WS-1413-WOV00442771.7083333333</v>
          </cell>
          <cell r="M54" t="str">
            <v>BIRS #29</v>
          </cell>
          <cell r="N54" t="str">
            <v>Other</v>
          </cell>
          <cell r="O54" t="str">
            <v>ESP change</v>
          </cell>
          <cell r="P54">
            <v>0</v>
          </cell>
          <cell r="Q54">
            <v>4.5</v>
          </cell>
          <cell r="R54">
            <v>5.5</v>
          </cell>
          <cell r="S54" t="str">
            <v/>
          </cell>
          <cell r="T54" t="str">
            <v/>
          </cell>
          <cell r="U54" t="str">
            <v/>
          </cell>
          <cell r="V54">
            <v>0</v>
          </cell>
          <cell r="W54">
            <v>9</v>
          </cell>
          <cell r="X54">
            <v>10</v>
          </cell>
          <cell r="Y54">
            <v>10</v>
          </cell>
          <cell r="Z54">
            <v>15</v>
          </cell>
          <cell r="AB54">
            <v>11</v>
          </cell>
          <cell r="AC54">
            <v>15</v>
          </cell>
          <cell r="AD54">
            <v>1.5</v>
          </cell>
          <cell r="AE54">
            <v>2</v>
          </cell>
          <cell r="AF54">
            <v>1</v>
          </cell>
          <cell r="AG54" t="str">
            <v/>
          </cell>
          <cell r="AH54">
            <v>1.5</v>
          </cell>
          <cell r="AI54">
            <v>0</v>
          </cell>
          <cell r="AJ54">
            <v>6</v>
          </cell>
          <cell r="AK54">
            <v>6</v>
          </cell>
          <cell r="AL54">
            <v>6</v>
          </cell>
          <cell r="AM54">
            <v>20</v>
          </cell>
          <cell r="AN54">
            <v>0</v>
          </cell>
          <cell r="AO54">
            <v>130</v>
          </cell>
          <cell r="AP54">
            <v>20</v>
          </cell>
          <cell r="AQ54">
            <v>135.03699999999148</v>
          </cell>
          <cell r="AR54">
            <v>4</v>
          </cell>
          <cell r="AT54">
            <v>4.5</v>
          </cell>
          <cell r="AV54">
            <v>10</v>
          </cell>
          <cell r="AW54">
            <v>4</v>
          </cell>
          <cell r="AX54">
            <v>4.5</v>
          </cell>
          <cell r="AY54">
            <v>8.5</v>
          </cell>
          <cell r="AZ54">
            <v>21</v>
          </cell>
          <cell r="BA54">
            <v>0</v>
          </cell>
          <cell r="BB54">
            <v>120</v>
          </cell>
          <cell r="BC54">
            <v>21</v>
          </cell>
          <cell r="BD54">
            <v>128.33333333333334</v>
          </cell>
          <cell r="BE54">
            <v>1.5</v>
          </cell>
          <cell r="BF54">
            <v>1.5</v>
          </cell>
          <cell r="BG54">
            <v>3</v>
          </cell>
          <cell r="BH54" t="str">
            <v/>
          </cell>
          <cell r="BI54">
            <v>1</v>
          </cell>
          <cell r="BJ54">
            <v>0</v>
          </cell>
          <cell r="BK54">
            <v>6</v>
          </cell>
          <cell r="BL54">
            <v>7</v>
          </cell>
          <cell r="BM54">
            <v>7</v>
          </cell>
          <cell r="BN54">
            <v>4</v>
          </cell>
          <cell r="BO54">
            <v>1</v>
          </cell>
          <cell r="BP54">
            <v>1</v>
          </cell>
          <cell r="BQ54">
            <v>0</v>
          </cell>
          <cell r="BR54">
            <v>4</v>
          </cell>
          <cell r="BS54" t="str">
            <v/>
          </cell>
          <cell r="BT54">
            <v>2</v>
          </cell>
          <cell r="BU54">
            <v>2</v>
          </cell>
          <cell r="BV54">
            <v>0</v>
          </cell>
          <cell r="BW54">
            <v>12</v>
          </cell>
          <cell r="BX54">
            <v>14</v>
          </cell>
          <cell r="BY54">
            <v>14</v>
          </cell>
          <cell r="BZ54">
            <v>101.5</v>
          </cell>
          <cell r="CA54">
            <v>0</v>
          </cell>
          <cell r="CB54">
            <v>101.5</v>
          </cell>
        </row>
        <row r="55">
          <cell r="H55" t="str">
            <v>WS-1527-WOV006</v>
          </cell>
          <cell r="I55">
            <v>2</v>
          </cell>
          <cell r="J55" t="str">
            <v>Feb</v>
          </cell>
          <cell r="K55">
            <v>2017</v>
          </cell>
          <cell r="L55" t="str">
            <v>WS-1527-WOV00642771.5833333333</v>
          </cell>
          <cell r="M55" t="str">
            <v>ONR #27</v>
          </cell>
          <cell r="N55" t="str">
            <v>Simple ESP c/o</v>
          </cell>
          <cell r="O55" t="str">
            <v>ESP change</v>
          </cell>
          <cell r="P55">
            <v>0</v>
          </cell>
          <cell r="Q55">
            <v>9</v>
          </cell>
          <cell r="R55" t="str">
            <v/>
          </cell>
          <cell r="S55">
            <v>5</v>
          </cell>
          <cell r="T55" t="str">
            <v/>
          </cell>
          <cell r="U55" t="str">
            <v/>
          </cell>
          <cell r="V55">
            <v>0</v>
          </cell>
          <cell r="W55">
            <v>9</v>
          </cell>
          <cell r="X55">
            <v>14</v>
          </cell>
          <cell r="Y55">
            <v>14</v>
          </cell>
          <cell r="Z55">
            <v>11</v>
          </cell>
          <cell r="AB55">
            <v>11</v>
          </cell>
          <cell r="AC55">
            <v>11</v>
          </cell>
          <cell r="AD55">
            <v>2</v>
          </cell>
          <cell r="AE55">
            <v>1</v>
          </cell>
          <cell r="AF55">
            <v>1</v>
          </cell>
          <cell r="AG55" t="str">
            <v/>
          </cell>
          <cell r="AH55">
            <v>3</v>
          </cell>
          <cell r="AI55">
            <v>5.5</v>
          </cell>
          <cell r="AJ55">
            <v>6</v>
          </cell>
          <cell r="AK55">
            <v>7</v>
          </cell>
          <cell r="AL55">
            <v>12.5</v>
          </cell>
          <cell r="AM55">
            <v>19.5</v>
          </cell>
          <cell r="AN55">
            <v>0</v>
          </cell>
          <cell r="AO55">
            <v>130</v>
          </cell>
          <cell r="AP55">
            <v>19.5</v>
          </cell>
          <cell r="AQ55">
            <v>127.92564102563297</v>
          </cell>
          <cell r="AR55">
            <v>3</v>
          </cell>
          <cell r="AT55">
            <v>8.5</v>
          </cell>
          <cell r="AV55">
            <v>10</v>
          </cell>
          <cell r="AW55">
            <v>3</v>
          </cell>
          <cell r="AX55">
            <v>8.5</v>
          </cell>
          <cell r="AY55">
            <v>11.5</v>
          </cell>
          <cell r="AZ55">
            <v>20</v>
          </cell>
          <cell r="BA55">
            <v>0</v>
          </cell>
          <cell r="BB55">
            <v>120</v>
          </cell>
          <cell r="BC55">
            <v>20</v>
          </cell>
          <cell r="BD55">
            <v>124.95350000000001</v>
          </cell>
          <cell r="BE55">
            <v>1</v>
          </cell>
          <cell r="BF55">
            <v>3.5</v>
          </cell>
          <cell r="BG55" t="str">
            <v/>
          </cell>
          <cell r="BH55" t="str">
            <v/>
          </cell>
          <cell r="BI55">
            <v>2</v>
          </cell>
          <cell r="BJ55">
            <v>0</v>
          </cell>
          <cell r="BK55">
            <v>6</v>
          </cell>
          <cell r="BL55">
            <v>6.5</v>
          </cell>
          <cell r="BM55">
            <v>6.5</v>
          </cell>
          <cell r="BN55">
            <v>4</v>
          </cell>
          <cell r="BO55">
            <v>1</v>
          </cell>
          <cell r="BP55">
            <v>1</v>
          </cell>
          <cell r="BQ55">
            <v>0</v>
          </cell>
          <cell r="BR55">
            <v>4</v>
          </cell>
          <cell r="BS55" t="str">
            <v/>
          </cell>
          <cell r="BT55">
            <v>1</v>
          </cell>
          <cell r="BU55">
            <v>3</v>
          </cell>
          <cell r="BV55">
            <v>0</v>
          </cell>
          <cell r="BW55">
            <v>12</v>
          </cell>
          <cell r="BX55">
            <v>14</v>
          </cell>
          <cell r="BY55">
            <v>14</v>
          </cell>
          <cell r="BZ55">
            <v>103.5</v>
          </cell>
          <cell r="CA55">
            <v>5.5</v>
          </cell>
          <cell r="CB55">
            <v>109</v>
          </cell>
        </row>
        <row r="56">
          <cell r="H56" t="str">
            <v>WS-7515-WOV003</v>
          </cell>
          <cell r="I56">
            <v>2</v>
          </cell>
          <cell r="J56" t="str">
            <v>Feb</v>
          </cell>
          <cell r="K56">
            <v>2017</v>
          </cell>
          <cell r="L56" t="str">
            <v>WS-7515-WOV00342744.8125</v>
          </cell>
          <cell r="M56" t="str">
            <v>BIRS #28</v>
          </cell>
          <cell r="N56" t="str">
            <v>Other</v>
          </cell>
          <cell r="O56" t="str">
            <v>Other</v>
          </cell>
          <cell r="P56">
            <v>0</v>
          </cell>
          <cell r="Q56">
            <v>3</v>
          </cell>
          <cell r="R56">
            <v>4</v>
          </cell>
          <cell r="S56">
            <v>8</v>
          </cell>
          <cell r="T56" t="str">
            <v/>
          </cell>
          <cell r="U56">
            <v>1</v>
          </cell>
          <cell r="V56">
            <v>0</v>
          </cell>
          <cell r="W56">
            <v>9</v>
          </cell>
          <cell r="X56">
            <v>16</v>
          </cell>
          <cell r="Y56">
            <v>16</v>
          </cell>
          <cell r="Z56">
            <v>12</v>
          </cell>
          <cell r="AB56">
            <v>11</v>
          </cell>
          <cell r="AC56">
            <v>12</v>
          </cell>
          <cell r="AD56">
            <v>2</v>
          </cell>
          <cell r="AE56">
            <v>1</v>
          </cell>
          <cell r="AF56" t="str">
            <v/>
          </cell>
          <cell r="AG56" t="str">
            <v/>
          </cell>
          <cell r="AH56">
            <v>2</v>
          </cell>
          <cell r="AI56">
            <v>0</v>
          </cell>
          <cell r="AJ56">
            <v>6</v>
          </cell>
          <cell r="AK56">
            <v>5</v>
          </cell>
          <cell r="AL56">
            <v>5</v>
          </cell>
          <cell r="AM56">
            <v>24.5</v>
          </cell>
          <cell r="AN56">
            <v>2</v>
          </cell>
          <cell r="AO56">
            <v>130</v>
          </cell>
          <cell r="AP56">
            <v>26.5</v>
          </cell>
          <cell r="AQ56">
            <v>124.38204081631874</v>
          </cell>
          <cell r="AR56">
            <v>5</v>
          </cell>
          <cell r="AT56" t="str">
            <v/>
          </cell>
          <cell r="AV56">
            <v>10</v>
          </cell>
          <cell r="AW56">
            <v>5</v>
          </cell>
          <cell r="AX56" t="str">
            <v/>
          </cell>
          <cell r="AY56" t="str">
            <v/>
          </cell>
          <cell r="AZ56" t="str">
            <v/>
          </cell>
          <cell r="BA56" t="str">
            <v/>
          </cell>
          <cell r="BB56">
            <v>120</v>
          </cell>
          <cell r="BC56" t="str">
            <v/>
          </cell>
          <cell r="BE56" t="str">
            <v/>
          </cell>
          <cell r="BF56" t="str">
            <v/>
          </cell>
          <cell r="BG56" t="str">
            <v/>
          </cell>
          <cell r="BH56" t="str">
            <v/>
          </cell>
          <cell r="BI56" t="str">
            <v/>
          </cell>
          <cell r="BJ56" t="str">
            <v/>
          </cell>
          <cell r="BK56">
            <v>6</v>
          </cell>
          <cell r="BL56" t="str">
            <v/>
          </cell>
          <cell r="BM56" t="str">
            <v/>
          </cell>
          <cell r="BN56">
            <v>4</v>
          </cell>
          <cell r="BO56">
            <v>1</v>
          </cell>
          <cell r="BP56">
            <v>1</v>
          </cell>
          <cell r="BQ56">
            <v>0</v>
          </cell>
          <cell r="BR56">
            <v>1</v>
          </cell>
          <cell r="BS56" t="str">
            <v/>
          </cell>
          <cell r="BT56" t="str">
            <v/>
          </cell>
          <cell r="BU56" t="str">
            <v/>
          </cell>
          <cell r="BV56">
            <v>0</v>
          </cell>
          <cell r="BW56">
            <v>12</v>
          </cell>
          <cell r="BX56">
            <v>7</v>
          </cell>
          <cell r="BY56">
            <v>7</v>
          </cell>
          <cell r="BZ56" t="str">
            <v/>
          </cell>
          <cell r="CA56" t="str">
            <v/>
          </cell>
          <cell r="CB56" t="str">
            <v/>
          </cell>
        </row>
        <row r="57">
          <cell r="H57" t="str">
            <v>WS-7515-WOV003</v>
          </cell>
          <cell r="I57">
            <v>2</v>
          </cell>
          <cell r="J57" t="str">
            <v>Feb</v>
          </cell>
          <cell r="K57">
            <v>2017</v>
          </cell>
          <cell r="L57" t="str">
            <v>WS-7515-WOV00342771.4166666667</v>
          </cell>
          <cell r="M57" t="str">
            <v>BIRS #28</v>
          </cell>
          <cell r="N57" t="str">
            <v>Other</v>
          </cell>
          <cell r="O57" t="str">
            <v>Other</v>
          </cell>
          <cell r="Q57" t="str">
            <v/>
          </cell>
          <cell r="R57" t="str">
            <v/>
          </cell>
          <cell r="S57" t="str">
            <v/>
          </cell>
          <cell r="T57" t="str">
            <v/>
          </cell>
          <cell r="U57" t="str">
            <v/>
          </cell>
          <cell r="V57" t="str">
            <v/>
          </cell>
          <cell r="W57">
            <v>9</v>
          </cell>
          <cell r="X57" t="str">
            <v/>
          </cell>
          <cell r="Y57" t="str">
            <v/>
          </cell>
          <cell r="Z57" t="str">
            <v/>
          </cell>
          <cell r="AB57">
            <v>11</v>
          </cell>
          <cell r="AC57" t="str">
            <v/>
          </cell>
          <cell r="AD57" t="str">
            <v/>
          </cell>
          <cell r="AE57" t="str">
            <v/>
          </cell>
          <cell r="AF57" t="str">
            <v/>
          </cell>
          <cell r="AG57" t="str">
            <v/>
          </cell>
          <cell r="AH57" t="str">
            <v/>
          </cell>
          <cell r="AI57" t="str">
            <v/>
          </cell>
          <cell r="AJ57">
            <v>6</v>
          </cell>
          <cell r="AK57" t="str">
            <v/>
          </cell>
          <cell r="AL57" t="str">
            <v/>
          </cell>
          <cell r="AM57" t="str">
            <v/>
          </cell>
          <cell r="AN57" t="str">
            <v/>
          </cell>
          <cell r="AO57">
            <v>130</v>
          </cell>
          <cell r="AP57" t="str">
            <v/>
          </cell>
          <cell r="AQ57" t="str">
            <v/>
          </cell>
          <cell r="AR57" t="str">
            <v/>
          </cell>
          <cell r="AT57">
            <v>6</v>
          </cell>
          <cell r="AV57">
            <v>10</v>
          </cell>
          <cell r="AW57" t="str">
            <v/>
          </cell>
          <cell r="AX57">
            <v>6</v>
          </cell>
          <cell r="AY57" t="str">
            <v/>
          </cell>
          <cell r="AZ57">
            <v>24</v>
          </cell>
          <cell r="BA57">
            <v>0</v>
          </cell>
          <cell r="BB57">
            <v>120</v>
          </cell>
          <cell r="BC57">
            <v>24</v>
          </cell>
          <cell r="BD57">
            <v>127.03750000000001</v>
          </cell>
          <cell r="BE57">
            <v>1</v>
          </cell>
          <cell r="BF57">
            <v>3</v>
          </cell>
          <cell r="BG57" t="str">
            <v/>
          </cell>
          <cell r="BH57" t="str">
            <v/>
          </cell>
          <cell r="BI57">
            <v>3</v>
          </cell>
          <cell r="BJ57">
            <v>0</v>
          </cell>
          <cell r="BK57">
            <v>6</v>
          </cell>
          <cell r="BL57">
            <v>7</v>
          </cell>
          <cell r="BM57">
            <v>7</v>
          </cell>
          <cell r="BN57" t="str">
            <v/>
          </cell>
          <cell r="BO57" t="str">
            <v/>
          </cell>
          <cell r="BP57" t="str">
            <v/>
          </cell>
          <cell r="BQ57" t="str">
            <v/>
          </cell>
          <cell r="BR57">
            <v>2</v>
          </cell>
          <cell r="BS57" t="str">
            <v/>
          </cell>
          <cell r="BT57">
            <v>2</v>
          </cell>
          <cell r="BU57">
            <v>2</v>
          </cell>
          <cell r="BV57">
            <v>0</v>
          </cell>
          <cell r="BW57">
            <v>12</v>
          </cell>
          <cell r="BX57" t="str">
            <v/>
          </cell>
          <cell r="BY57">
            <v>6</v>
          </cell>
          <cell r="BZ57" t="str">
            <v/>
          </cell>
          <cell r="CA57" t="str">
            <v/>
          </cell>
          <cell r="CB57" t="str">
            <v/>
          </cell>
        </row>
        <row r="58">
          <cell r="H58" t="str">
            <v>WS-7556-WOV002</v>
          </cell>
          <cell r="I58">
            <v>2</v>
          </cell>
          <cell r="J58" t="str">
            <v>Feb</v>
          </cell>
          <cell r="K58">
            <v>2017</v>
          </cell>
          <cell r="L58" t="str">
            <v>WS-7556-WOV00242772.25</v>
          </cell>
          <cell r="M58" t="str">
            <v>ONR #16</v>
          </cell>
          <cell r="N58" t="str">
            <v>Other</v>
          </cell>
          <cell r="O58" t="str">
            <v>ESP change</v>
          </cell>
          <cell r="P58">
            <v>0</v>
          </cell>
          <cell r="Q58">
            <v>7</v>
          </cell>
          <cell r="R58" t="str">
            <v/>
          </cell>
          <cell r="S58">
            <v>1</v>
          </cell>
          <cell r="T58" t="str">
            <v/>
          </cell>
          <cell r="U58">
            <v>0.5</v>
          </cell>
          <cell r="V58">
            <v>0</v>
          </cell>
          <cell r="W58">
            <v>9</v>
          </cell>
          <cell r="X58">
            <v>8.5</v>
          </cell>
          <cell r="Y58">
            <v>8.5</v>
          </cell>
          <cell r="Z58">
            <v>11.5</v>
          </cell>
          <cell r="AB58">
            <v>11</v>
          </cell>
          <cell r="AC58">
            <v>11.5</v>
          </cell>
          <cell r="AD58">
            <v>2</v>
          </cell>
          <cell r="AE58">
            <v>1</v>
          </cell>
          <cell r="AF58">
            <v>1</v>
          </cell>
          <cell r="AG58" t="str">
            <v/>
          </cell>
          <cell r="AH58">
            <v>2</v>
          </cell>
          <cell r="AI58">
            <v>19</v>
          </cell>
          <cell r="AJ58">
            <v>6</v>
          </cell>
          <cell r="AK58">
            <v>6</v>
          </cell>
          <cell r="AL58">
            <v>25</v>
          </cell>
          <cell r="AM58">
            <v>18</v>
          </cell>
          <cell r="AN58">
            <v>1</v>
          </cell>
          <cell r="AO58">
            <v>130</v>
          </cell>
          <cell r="AP58">
            <v>19</v>
          </cell>
          <cell r="AQ58">
            <v>129.25944444443633</v>
          </cell>
          <cell r="AR58">
            <v>3</v>
          </cell>
          <cell r="AT58">
            <v>6</v>
          </cell>
          <cell r="AV58">
            <v>10</v>
          </cell>
          <cell r="AW58">
            <v>3</v>
          </cell>
          <cell r="AX58">
            <v>6</v>
          </cell>
          <cell r="AY58">
            <v>9</v>
          </cell>
          <cell r="AZ58">
            <v>21</v>
          </cell>
          <cell r="BA58">
            <v>0</v>
          </cell>
          <cell r="BB58">
            <v>120</v>
          </cell>
          <cell r="BC58">
            <v>21</v>
          </cell>
          <cell r="BD58">
            <v>109.87619047619049</v>
          </cell>
          <cell r="BE58">
            <v>1</v>
          </cell>
          <cell r="BF58">
            <v>3</v>
          </cell>
          <cell r="BG58" t="str">
            <v/>
          </cell>
          <cell r="BH58" t="str">
            <v/>
          </cell>
          <cell r="BI58">
            <v>2</v>
          </cell>
          <cell r="BJ58">
            <v>0</v>
          </cell>
          <cell r="BK58">
            <v>6</v>
          </cell>
          <cell r="BL58">
            <v>6</v>
          </cell>
          <cell r="BM58">
            <v>6</v>
          </cell>
          <cell r="BN58">
            <v>4</v>
          </cell>
          <cell r="BO58">
            <v>1</v>
          </cell>
          <cell r="BP58">
            <v>1</v>
          </cell>
          <cell r="BQ58">
            <v>0</v>
          </cell>
          <cell r="BR58">
            <v>3</v>
          </cell>
          <cell r="BS58" t="str">
            <v/>
          </cell>
          <cell r="BT58">
            <v>1</v>
          </cell>
          <cell r="BU58">
            <v>2</v>
          </cell>
          <cell r="BV58">
            <v>0</v>
          </cell>
          <cell r="BW58">
            <v>12</v>
          </cell>
          <cell r="BX58">
            <v>12</v>
          </cell>
          <cell r="BY58">
            <v>12</v>
          </cell>
          <cell r="BZ58">
            <v>92</v>
          </cell>
          <cell r="CA58">
            <v>20</v>
          </cell>
          <cell r="CB58">
            <v>112</v>
          </cell>
        </row>
        <row r="59">
          <cell r="H59" t="str">
            <v>WS-1353-WOV007</v>
          </cell>
          <cell r="I59">
            <v>2</v>
          </cell>
          <cell r="J59" t="str">
            <v>Feb</v>
          </cell>
          <cell r="K59">
            <v>2017</v>
          </cell>
          <cell r="L59" t="str">
            <v>WS-1353-WOV00742777.75</v>
          </cell>
          <cell r="M59" t="str">
            <v>BIRS #23</v>
          </cell>
          <cell r="N59" t="str">
            <v>Other</v>
          </cell>
          <cell r="O59" t="str">
            <v>ESP change</v>
          </cell>
          <cell r="P59">
            <v>0</v>
          </cell>
          <cell r="Q59">
            <v>6</v>
          </cell>
          <cell r="R59">
            <v>7</v>
          </cell>
          <cell r="S59">
            <v>3</v>
          </cell>
          <cell r="T59" t="str">
            <v/>
          </cell>
          <cell r="U59">
            <v>1</v>
          </cell>
          <cell r="V59">
            <v>0</v>
          </cell>
          <cell r="W59">
            <v>9</v>
          </cell>
          <cell r="X59">
            <v>17</v>
          </cell>
          <cell r="Y59">
            <v>17</v>
          </cell>
          <cell r="Z59">
            <v>19.5</v>
          </cell>
          <cell r="AB59">
            <v>11</v>
          </cell>
          <cell r="AC59">
            <v>19.5</v>
          </cell>
          <cell r="AD59">
            <v>2</v>
          </cell>
          <cell r="AE59">
            <v>1</v>
          </cell>
          <cell r="AF59">
            <v>1</v>
          </cell>
          <cell r="AG59" t="str">
            <v/>
          </cell>
          <cell r="AH59">
            <v>2</v>
          </cell>
          <cell r="AI59">
            <v>0</v>
          </cell>
          <cell r="AJ59">
            <v>6</v>
          </cell>
          <cell r="AK59">
            <v>6</v>
          </cell>
          <cell r="AL59">
            <v>6</v>
          </cell>
          <cell r="AM59">
            <v>19.5</v>
          </cell>
          <cell r="AN59">
            <v>0</v>
          </cell>
          <cell r="AO59">
            <v>130</v>
          </cell>
          <cell r="AP59">
            <v>19.5</v>
          </cell>
          <cell r="AQ59">
            <v>126.28358974358176</v>
          </cell>
          <cell r="AR59">
            <v>3</v>
          </cell>
          <cell r="AT59">
            <v>5</v>
          </cell>
          <cell r="AV59">
            <v>10</v>
          </cell>
          <cell r="AW59">
            <v>3</v>
          </cell>
          <cell r="AX59">
            <v>5</v>
          </cell>
          <cell r="AY59">
            <v>8</v>
          </cell>
          <cell r="AZ59">
            <v>19</v>
          </cell>
          <cell r="BA59">
            <v>0</v>
          </cell>
          <cell r="BB59">
            <v>120</v>
          </cell>
          <cell r="BC59">
            <v>19</v>
          </cell>
          <cell r="BD59">
            <v>129.63842105263157</v>
          </cell>
          <cell r="BE59">
            <v>1</v>
          </cell>
          <cell r="BF59">
            <v>3</v>
          </cell>
          <cell r="BG59" t="str">
            <v/>
          </cell>
          <cell r="BH59" t="str">
            <v/>
          </cell>
          <cell r="BI59">
            <v>2</v>
          </cell>
          <cell r="BJ59">
            <v>0</v>
          </cell>
          <cell r="BK59">
            <v>6</v>
          </cell>
          <cell r="BL59">
            <v>6</v>
          </cell>
          <cell r="BM59">
            <v>6</v>
          </cell>
          <cell r="BN59">
            <v>3</v>
          </cell>
          <cell r="BO59">
            <v>1</v>
          </cell>
          <cell r="BP59">
            <v>1</v>
          </cell>
          <cell r="BQ59">
            <v>0</v>
          </cell>
          <cell r="BR59">
            <v>4.5</v>
          </cell>
          <cell r="BS59" t="str">
            <v/>
          </cell>
          <cell r="BT59">
            <v>1</v>
          </cell>
          <cell r="BU59">
            <v>3</v>
          </cell>
          <cell r="BV59">
            <v>0</v>
          </cell>
          <cell r="BW59">
            <v>12</v>
          </cell>
          <cell r="BX59">
            <v>13.5</v>
          </cell>
          <cell r="BY59">
            <v>13.5</v>
          </cell>
          <cell r="BZ59">
            <v>108.5</v>
          </cell>
          <cell r="CA59">
            <v>0</v>
          </cell>
          <cell r="CB59">
            <v>108.5</v>
          </cell>
        </row>
        <row r="60">
          <cell r="H60" t="str">
            <v>SVA-51021-WOV001</v>
          </cell>
          <cell r="I60">
            <v>2</v>
          </cell>
          <cell r="J60" t="str">
            <v>Feb</v>
          </cell>
          <cell r="K60">
            <v>2017</v>
          </cell>
          <cell r="L60" t="str">
            <v>SVA-51021-WOV00142778.6666666667</v>
          </cell>
          <cell r="M60" t="str">
            <v>BIRS #10</v>
          </cell>
          <cell r="N60" t="str">
            <v>Other</v>
          </cell>
          <cell r="O60" t="str">
            <v>ESP change</v>
          </cell>
          <cell r="P60">
            <v>0</v>
          </cell>
          <cell r="Q60">
            <v>5</v>
          </cell>
          <cell r="R60">
            <v>4</v>
          </cell>
          <cell r="S60">
            <v>1.5</v>
          </cell>
          <cell r="T60" t="str">
            <v/>
          </cell>
          <cell r="U60" t="str">
            <v/>
          </cell>
          <cell r="V60">
            <v>0</v>
          </cell>
          <cell r="W60">
            <v>9</v>
          </cell>
          <cell r="X60">
            <v>10.5</v>
          </cell>
          <cell r="Y60">
            <v>10.5</v>
          </cell>
          <cell r="Z60">
            <v>9.5</v>
          </cell>
          <cell r="AB60">
            <v>11</v>
          </cell>
          <cell r="AC60">
            <v>9.5</v>
          </cell>
          <cell r="AD60">
            <v>2</v>
          </cell>
          <cell r="AE60">
            <v>1</v>
          </cell>
          <cell r="AF60">
            <v>1</v>
          </cell>
          <cell r="AG60" t="str">
            <v/>
          </cell>
          <cell r="AH60">
            <v>2</v>
          </cell>
          <cell r="AI60">
            <v>0</v>
          </cell>
          <cell r="AJ60">
            <v>6</v>
          </cell>
          <cell r="AK60">
            <v>6</v>
          </cell>
          <cell r="AL60">
            <v>6</v>
          </cell>
          <cell r="AM60">
            <v>20.5</v>
          </cell>
          <cell r="AN60">
            <v>0</v>
          </cell>
          <cell r="AO60">
            <v>130</v>
          </cell>
          <cell r="AP60">
            <v>20.5</v>
          </cell>
          <cell r="AQ60">
            <v>130.57804878047958</v>
          </cell>
          <cell r="AR60">
            <v>4</v>
          </cell>
          <cell r="AT60">
            <v>4</v>
          </cell>
          <cell r="AV60">
            <v>10</v>
          </cell>
          <cell r="AW60">
            <v>4</v>
          </cell>
          <cell r="AX60">
            <v>4</v>
          </cell>
          <cell r="AY60">
            <v>8</v>
          </cell>
          <cell r="AZ60">
            <v>23.5</v>
          </cell>
          <cell r="BA60">
            <v>0</v>
          </cell>
          <cell r="BB60">
            <v>120</v>
          </cell>
          <cell r="BC60">
            <v>23.5</v>
          </cell>
          <cell r="BD60">
            <v>113.80297872340425</v>
          </cell>
          <cell r="BE60">
            <v>1</v>
          </cell>
          <cell r="BF60">
            <v>2</v>
          </cell>
          <cell r="BG60" t="str">
            <v/>
          </cell>
          <cell r="BH60" t="str">
            <v/>
          </cell>
          <cell r="BI60">
            <v>2</v>
          </cell>
          <cell r="BJ60">
            <v>0</v>
          </cell>
          <cell r="BK60">
            <v>6</v>
          </cell>
          <cell r="BL60">
            <v>5</v>
          </cell>
          <cell r="BM60">
            <v>5</v>
          </cell>
          <cell r="BN60">
            <v>4</v>
          </cell>
          <cell r="BO60">
            <v>1</v>
          </cell>
          <cell r="BP60">
            <v>1</v>
          </cell>
          <cell r="BQ60">
            <v>0</v>
          </cell>
          <cell r="BR60">
            <v>3.5</v>
          </cell>
          <cell r="BS60" t="str">
            <v/>
          </cell>
          <cell r="BT60">
            <v>1.5</v>
          </cell>
          <cell r="BU60">
            <v>3</v>
          </cell>
          <cell r="BV60">
            <v>0</v>
          </cell>
          <cell r="BW60">
            <v>12</v>
          </cell>
          <cell r="BX60">
            <v>14</v>
          </cell>
          <cell r="BY60">
            <v>14</v>
          </cell>
          <cell r="BZ60">
            <v>97</v>
          </cell>
          <cell r="CA60">
            <v>0</v>
          </cell>
          <cell r="CB60">
            <v>97</v>
          </cell>
        </row>
        <row r="61">
          <cell r="H61" t="str">
            <v>US-8350-WOV002</v>
          </cell>
          <cell r="I61">
            <v>2</v>
          </cell>
          <cell r="J61" t="str">
            <v>Feb</v>
          </cell>
          <cell r="K61">
            <v>2017</v>
          </cell>
          <cell r="L61" t="str">
            <v>US-8350-WOV00242778.625</v>
          </cell>
          <cell r="M61" t="str">
            <v>ONR #6</v>
          </cell>
          <cell r="N61" t="str">
            <v>Other</v>
          </cell>
          <cell r="O61" t="str">
            <v>ESP change</v>
          </cell>
          <cell r="P61">
            <v>0</v>
          </cell>
          <cell r="Q61">
            <v>7</v>
          </cell>
          <cell r="R61" t="str">
            <v/>
          </cell>
          <cell r="S61">
            <v>4</v>
          </cell>
          <cell r="T61" t="str">
            <v/>
          </cell>
          <cell r="U61">
            <v>1</v>
          </cell>
          <cell r="V61">
            <v>0</v>
          </cell>
          <cell r="W61">
            <v>9</v>
          </cell>
          <cell r="X61">
            <v>12</v>
          </cell>
          <cell r="Y61">
            <v>12</v>
          </cell>
          <cell r="Z61">
            <v>9.5</v>
          </cell>
          <cell r="AB61">
            <v>11</v>
          </cell>
          <cell r="AC61">
            <v>9.5</v>
          </cell>
          <cell r="AD61">
            <v>2</v>
          </cell>
          <cell r="AE61">
            <v>1</v>
          </cell>
          <cell r="AF61">
            <v>1</v>
          </cell>
          <cell r="AG61" t="str">
            <v/>
          </cell>
          <cell r="AH61">
            <v>2</v>
          </cell>
          <cell r="AI61">
            <v>0</v>
          </cell>
          <cell r="AJ61">
            <v>6</v>
          </cell>
          <cell r="AK61">
            <v>6</v>
          </cell>
          <cell r="AL61">
            <v>6</v>
          </cell>
          <cell r="AM61">
            <v>21.5</v>
          </cell>
          <cell r="AN61">
            <v>0</v>
          </cell>
          <cell r="AO61">
            <v>130</v>
          </cell>
          <cell r="AP61">
            <v>21.5</v>
          </cell>
          <cell r="AQ61">
            <v>159.42186046510619</v>
          </cell>
          <cell r="AR61">
            <v>3.5</v>
          </cell>
          <cell r="AT61">
            <v>6</v>
          </cell>
          <cell r="AV61">
            <v>10</v>
          </cell>
          <cell r="AW61">
            <v>3.5</v>
          </cell>
          <cell r="AX61">
            <v>6</v>
          </cell>
          <cell r="AY61">
            <v>9.5</v>
          </cell>
          <cell r="AZ61">
            <v>25</v>
          </cell>
          <cell r="BA61">
            <v>0</v>
          </cell>
          <cell r="BB61">
            <v>120</v>
          </cell>
          <cell r="BC61">
            <v>25</v>
          </cell>
          <cell r="BD61">
            <v>137.078</v>
          </cell>
          <cell r="BE61">
            <v>1</v>
          </cell>
          <cell r="BF61">
            <v>1</v>
          </cell>
          <cell r="BG61">
            <v>2</v>
          </cell>
          <cell r="BH61" t="str">
            <v/>
          </cell>
          <cell r="BI61">
            <v>2</v>
          </cell>
          <cell r="BJ61">
            <v>0</v>
          </cell>
          <cell r="BK61">
            <v>6</v>
          </cell>
          <cell r="BL61">
            <v>6</v>
          </cell>
          <cell r="BM61">
            <v>6</v>
          </cell>
          <cell r="BN61">
            <v>4</v>
          </cell>
          <cell r="BO61">
            <v>1</v>
          </cell>
          <cell r="BP61">
            <v>2</v>
          </cell>
          <cell r="BQ61">
            <v>0</v>
          </cell>
          <cell r="BR61">
            <v>4</v>
          </cell>
          <cell r="BS61" t="str">
            <v/>
          </cell>
          <cell r="BT61">
            <v>2</v>
          </cell>
          <cell r="BU61">
            <v>2</v>
          </cell>
          <cell r="BV61">
            <v>1</v>
          </cell>
          <cell r="BW61">
            <v>12</v>
          </cell>
          <cell r="BX61">
            <v>15</v>
          </cell>
          <cell r="BY61">
            <v>16</v>
          </cell>
          <cell r="BZ61">
            <v>104.5</v>
          </cell>
          <cell r="CA61">
            <v>1</v>
          </cell>
          <cell r="CB61">
            <v>105.5</v>
          </cell>
        </row>
        <row r="62">
          <cell r="H62" t="str">
            <v>WS-7491-WOV004</v>
          </cell>
          <cell r="I62">
            <v>2</v>
          </cell>
          <cell r="J62" t="str">
            <v>Feb</v>
          </cell>
          <cell r="K62">
            <v>2017</v>
          </cell>
          <cell r="L62" t="str">
            <v>WS-7491-WOV00442778.5833333333</v>
          </cell>
          <cell r="M62" t="str">
            <v>ONR #18</v>
          </cell>
          <cell r="N62" t="str">
            <v>Other</v>
          </cell>
          <cell r="O62" t="str">
            <v>ESP change</v>
          </cell>
          <cell r="P62">
            <v>0</v>
          </cell>
          <cell r="Q62">
            <v>5</v>
          </cell>
          <cell r="R62">
            <v>4</v>
          </cell>
          <cell r="S62">
            <v>2</v>
          </cell>
          <cell r="T62" t="str">
            <v/>
          </cell>
          <cell r="U62">
            <v>1</v>
          </cell>
          <cell r="V62">
            <v>0</v>
          </cell>
          <cell r="W62">
            <v>9</v>
          </cell>
          <cell r="X62">
            <v>12</v>
          </cell>
          <cell r="Y62">
            <v>12</v>
          </cell>
          <cell r="Z62">
            <v>11</v>
          </cell>
          <cell r="AB62">
            <v>11</v>
          </cell>
          <cell r="AC62">
            <v>11</v>
          </cell>
          <cell r="AD62">
            <v>3</v>
          </cell>
          <cell r="AE62">
            <v>1</v>
          </cell>
          <cell r="AF62" t="str">
            <v/>
          </cell>
          <cell r="AG62" t="str">
            <v/>
          </cell>
          <cell r="AH62">
            <v>4</v>
          </cell>
          <cell r="AI62">
            <v>0</v>
          </cell>
          <cell r="AJ62">
            <v>6</v>
          </cell>
          <cell r="AK62">
            <v>8</v>
          </cell>
          <cell r="AL62">
            <v>8</v>
          </cell>
          <cell r="AM62">
            <v>27</v>
          </cell>
          <cell r="AN62">
            <v>0</v>
          </cell>
          <cell r="AO62">
            <v>130</v>
          </cell>
          <cell r="AP62">
            <v>27</v>
          </cell>
          <cell r="AQ62">
            <v>111.2844444444374</v>
          </cell>
          <cell r="AR62">
            <v>4</v>
          </cell>
          <cell r="AT62">
            <v>7</v>
          </cell>
          <cell r="AV62">
            <v>10</v>
          </cell>
          <cell r="AW62">
            <v>4</v>
          </cell>
          <cell r="AX62">
            <v>7</v>
          </cell>
          <cell r="AY62">
            <v>11</v>
          </cell>
          <cell r="AZ62">
            <v>45</v>
          </cell>
          <cell r="BA62">
            <v>0</v>
          </cell>
          <cell r="BB62">
            <v>120</v>
          </cell>
          <cell r="BC62">
            <v>45</v>
          </cell>
          <cell r="BD62">
            <v>66.735777777777784</v>
          </cell>
          <cell r="BE62">
            <v>1</v>
          </cell>
          <cell r="BF62">
            <v>1</v>
          </cell>
          <cell r="BG62">
            <v>2</v>
          </cell>
          <cell r="BH62" t="str">
            <v/>
          </cell>
          <cell r="BI62">
            <v>3</v>
          </cell>
          <cell r="BJ62">
            <v>0</v>
          </cell>
          <cell r="BK62">
            <v>6</v>
          </cell>
          <cell r="BL62">
            <v>7</v>
          </cell>
          <cell r="BM62">
            <v>7</v>
          </cell>
          <cell r="BN62">
            <v>4</v>
          </cell>
          <cell r="BO62">
            <v>1</v>
          </cell>
          <cell r="BP62">
            <v>1</v>
          </cell>
          <cell r="BQ62">
            <v>0</v>
          </cell>
          <cell r="BR62">
            <v>4</v>
          </cell>
          <cell r="BS62" t="str">
            <v/>
          </cell>
          <cell r="BT62">
            <v>2</v>
          </cell>
          <cell r="BU62">
            <v>3</v>
          </cell>
          <cell r="BV62">
            <v>0</v>
          </cell>
          <cell r="BW62">
            <v>12</v>
          </cell>
          <cell r="BX62">
            <v>15</v>
          </cell>
          <cell r="BY62">
            <v>15</v>
          </cell>
          <cell r="BZ62">
            <v>136</v>
          </cell>
          <cell r="CA62">
            <v>0</v>
          </cell>
          <cell r="CB62">
            <v>136</v>
          </cell>
        </row>
        <row r="63">
          <cell r="H63" t="str">
            <v>SVA-51164-WOV003</v>
          </cell>
          <cell r="I63">
            <v>2</v>
          </cell>
          <cell r="J63" t="str">
            <v>Feb</v>
          </cell>
          <cell r="K63">
            <v>2017</v>
          </cell>
          <cell r="L63" t="str">
            <v>SVA-51164-WOV00342779.625</v>
          </cell>
          <cell r="M63" t="str">
            <v>ONR #27</v>
          </cell>
          <cell r="N63" t="str">
            <v>Other</v>
          </cell>
          <cell r="O63" t="str">
            <v>ESP change</v>
          </cell>
          <cell r="P63">
            <v>0</v>
          </cell>
          <cell r="Q63">
            <v>4</v>
          </cell>
          <cell r="R63">
            <v>8</v>
          </cell>
          <cell r="S63" t="str">
            <v/>
          </cell>
          <cell r="T63" t="str">
            <v/>
          </cell>
          <cell r="U63">
            <v>3.5</v>
          </cell>
          <cell r="V63">
            <v>0</v>
          </cell>
          <cell r="W63">
            <v>9</v>
          </cell>
          <cell r="X63">
            <v>15.5</v>
          </cell>
          <cell r="Y63">
            <v>15.5</v>
          </cell>
          <cell r="Z63">
            <v>9.5</v>
          </cell>
          <cell r="AB63">
            <v>11</v>
          </cell>
          <cell r="AC63">
            <v>9.5</v>
          </cell>
          <cell r="AD63">
            <v>2</v>
          </cell>
          <cell r="AE63">
            <v>1</v>
          </cell>
          <cell r="AF63">
            <v>1</v>
          </cell>
          <cell r="AG63" t="str">
            <v/>
          </cell>
          <cell r="AH63">
            <v>3</v>
          </cell>
          <cell r="AI63">
            <v>0</v>
          </cell>
          <cell r="AJ63">
            <v>6</v>
          </cell>
          <cell r="AK63">
            <v>7</v>
          </cell>
          <cell r="AL63">
            <v>7</v>
          </cell>
          <cell r="AM63">
            <v>23</v>
          </cell>
          <cell r="AN63">
            <v>0</v>
          </cell>
          <cell r="AO63">
            <v>130</v>
          </cell>
          <cell r="AP63">
            <v>23</v>
          </cell>
          <cell r="AQ63">
            <v>129.48782608694836</v>
          </cell>
          <cell r="AR63">
            <v>5</v>
          </cell>
          <cell r="AT63">
            <v>7.5</v>
          </cell>
          <cell r="AV63">
            <v>10</v>
          </cell>
          <cell r="AW63">
            <v>5</v>
          </cell>
          <cell r="AX63">
            <v>7.5</v>
          </cell>
          <cell r="AY63">
            <v>12.5</v>
          </cell>
          <cell r="AZ63">
            <v>23</v>
          </cell>
          <cell r="BA63">
            <v>0</v>
          </cell>
          <cell r="BB63">
            <v>120</v>
          </cell>
          <cell r="BC63">
            <v>23</v>
          </cell>
          <cell r="BD63">
            <v>127.34826086956522</v>
          </cell>
          <cell r="BE63">
            <v>1</v>
          </cell>
          <cell r="BF63">
            <v>3.5</v>
          </cell>
          <cell r="BG63" t="str">
            <v/>
          </cell>
          <cell r="BH63" t="str">
            <v/>
          </cell>
          <cell r="BI63">
            <v>2</v>
          </cell>
          <cell r="BJ63">
            <v>0</v>
          </cell>
          <cell r="BK63">
            <v>6</v>
          </cell>
          <cell r="BL63">
            <v>6.5</v>
          </cell>
          <cell r="BM63">
            <v>6.5</v>
          </cell>
          <cell r="BN63">
            <v>4</v>
          </cell>
          <cell r="BO63">
            <v>1</v>
          </cell>
          <cell r="BP63">
            <v>1</v>
          </cell>
          <cell r="BQ63">
            <v>0</v>
          </cell>
          <cell r="BR63">
            <v>4.5</v>
          </cell>
          <cell r="BS63" t="str">
            <v/>
          </cell>
          <cell r="BT63">
            <v>1</v>
          </cell>
          <cell r="BU63">
            <v>3</v>
          </cell>
          <cell r="BV63">
            <v>0</v>
          </cell>
          <cell r="BW63">
            <v>12</v>
          </cell>
          <cell r="BX63">
            <v>14.5</v>
          </cell>
          <cell r="BY63">
            <v>14.5</v>
          </cell>
          <cell r="BZ63">
            <v>111.5</v>
          </cell>
          <cell r="CA63">
            <v>0</v>
          </cell>
          <cell r="CB63">
            <v>111.5</v>
          </cell>
        </row>
        <row r="64">
          <cell r="H64" t="str">
            <v>US-24026-WOV001</v>
          </cell>
          <cell r="I64">
            <v>2</v>
          </cell>
          <cell r="J64" t="str">
            <v>Feb</v>
          </cell>
          <cell r="K64">
            <v>2017</v>
          </cell>
          <cell r="L64" t="str">
            <v>US-24026-WOV00142779.0833333333</v>
          </cell>
          <cell r="M64" t="str">
            <v>ONR #4</v>
          </cell>
          <cell r="N64" t="str">
            <v>Other</v>
          </cell>
          <cell r="O64" t="str">
            <v>Other</v>
          </cell>
          <cell r="P64">
            <v>0</v>
          </cell>
          <cell r="Q64">
            <v>8</v>
          </cell>
          <cell r="R64">
            <v>6</v>
          </cell>
          <cell r="S64">
            <v>1</v>
          </cell>
          <cell r="T64" t="str">
            <v/>
          </cell>
          <cell r="U64">
            <v>1</v>
          </cell>
          <cell r="V64">
            <v>0</v>
          </cell>
          <cell r="W64">
            <v>9</v>
          </cell>
          <cell r="X64">
            <v>16</v>
          </cell>
          <cell r="Y64">
            <v>16</v>
          </cell>
          <cell r="Z64">
            <v>9</v>
          </cell>
          <cell r="AB64">
            <v>11</v>
          </cell>
          <cell r="AC64">
            <v>9</v>
          </cell>
          <cell r="AD64">
            <v>2</v>
          </cell>
          <cell r="AE64">
            <v>1</v>
          </cell>
          <cell r="AF64">
            <v>1</v>
          </cell>
          <cell r="AG64" t="str">
            <v/>
          </cell>
          <cell r="AH64">
            <v>3</v>
          </cell>
          <cell r="AI64">
            <v>0</v>
          </cell>
          <cell r="AJ64">
            <v>6</v>
          </cell>
          <cell r="AK64">
            <v>7</v>
          </cell>
          <cell r="AL64">
            <v>7</v>
          </cell>
          <cell r="AM64">
            <v>28</v>
          </cell>
          <cell r="AN64">
            <v>0</v>
          </cell>
          <cell r="AO64">
            <v>130</v>
          </cell>
          <cell r="AP64">
            <v>28</v>
          </cell>
          <cell r="AQ64">
            <v>121.63571428570661</v>
          </cell>
          <cell r="AR64">
            <v>4</v>
          </cell>
          <cell r="AT64" t="str">
            <v/>
          </cell>
          <cell r="AV64">
            <v>10</v>
          </cell>
          <cell r="AW64">
            <v>4</v>
          </cell>
          <cell r="AX64" t="str">
            <v/>
          </cell>
          <cell r="AY64" t="str">
            <v/>
          </cell>
          <cell r="AZ64" t="str">
            <v/>
          </cell>
          <cell r="BA64" t="str">
            <v/>
          </cell>
          <cell r="BB64">
            <v>120</v>
          </cell>
          <cell r="BC64" t="str">
            <v/>
          </cell>
          <cell r="BD64" t="str">
            <v/>
          </cell>
          <cell r="BE64">
            <v>1</v>
          </cell>
          <cell r="BF64">
            <v>1</v>
          </cell>
          <cell r="BG64">
            <v>2</v>
          </cell>
          <cell r="BH64" t="str">
            <v/>
          </cell>
          <cell r="BI64">
            <v>2</v>
          </cell>
          <cell r="BJ64">
            <v>0</v>
          </cell>
          <cell r="BK64">
            <v>6</v>
          </cell>
          <cell r="BL64">
            <v>6</v>
          </cell>
          <cell r="BM64">
            <v>6</v>
          </cell>
          <cell r="BN64">
            <v>4</v>
          </cell>
          <cell r="BO64">
            <v>1</v>
          </cell>
          <cell r="BP64">
            <v>1</v>
          </cell>
          <cell r="BQ64">
            <v>0</v>
          </cell>
          <cell r="BR64" t="str">
            <v/>
          </cell>
          <cell r="BS64" t="str">
            <v/>
          </cell>
          <cell r="BT64" t="str">
            <v/>
          </cell>
          <cell r="BU64">
            <v>2</v>
          </cell>
          <cell r="BV64">
            <v>0</v>
          </cell>
          <cell r="BW64">
            <v>12</v>
          </cell>
          <cell r="BX64">
            <v>8</v>
          </cell>
          <cell r="BY64">
            <v>8</v>
          </cell>
          <cell r="BZ64" t="str">
            <v/>
          </cell>
          <cell r="CA64" t="str">
            <v/>
          </cell>
          <cell r="CB64" t="str">
            <v/>
          </cell>
        </row>
        <row r="65">
          <cell r="H65" t="str">
            <v>WS-7402-WOV006</v>
          </cell>
          <cell r="I65">
            <v>2</v>
          </cell>
          <cell r="J65" t="str">
            <v>Feb</v>
          </cell>
          <cell r="K65">
            <v>2017</v>
          </cell>
          <cell r="L65" t="str">
            <v>WS-7402-WOV00642779.8333333333</v>
          </cell>
          <cell r="M65" t="str">
            <v>ONR #25</v>
          </cell>
          <cell r="N65" t="str">
            <v>Other</v>
          </cell>
          <cell r="O65" t="str">
            <v>ESP change</v>
          </cell>
          <cell r="P65">
            <v>0</v>
          </cell>
          <cell r="Q65">
            <v>5</v>
          </cell>
          <cell r="R65">
            <v>8</v>
          </cell>
          <cell r="S65">
            <v>13</v>
          </cell>
          <cell r="T65" t="str">
            <v/>
          </cell>
          <cell r="U65">
            <v>0.5</v>
          </cell>
          <cell r="V65">
            <v>0</v>
          </cell>
          <cell r="W65">
            <v>9</v>
          </cell>
          <cell r="X65">
            <v>26.5</v>
          </cell>
          <cell r="Y65">
            <v>26.5</v>
          </cell>
          <cell r="Z65">
            <v>14.5</v>
          </cell>
          <cell r="AB65">
            <v>11</v>
          </cell>
          <cell r="AC65">
            <v>14.5</v>
          </cell>
          <cell r="AD65">
            <v>2</v>
          </cell>
          <cell r="AE65">
            <v>1</v>
          </cell>
          <cell r="AF65">
            <v>1</v>
          </cell>
          <cell r="AG65" t="str">
            <v/>
          </cell>
          <cell r="AH65">
            <v>4</v>
          </cell>
          <cell r="AI65">
            <v>0</v>
          </cell>
          <cell r="AJ65">
            <v>6</v>
          </cell>
          <cell r="AK65">
            <v>8</v>
          </cell>
          <cell r="AL65">
            <v>8</v>
          </cell>
          <cell r="AM65">
            <v>25.5</v>
          </cell>
          <cell r="AN65">
            <v>1</v>
          </cell>
          <cell r="AO65">
            <v>130</v>
          </cell>
          <cell r="AP65">
            <v>26.5</v>
          </cell>
          <cell r="AQ65">
            <v>109.03764705881666</v>
          </cell>
          <cell r="AR65">
            <v>5</v>
          </cell>
          <cell r="AT65">
            <v>7.5</v>
          </cell>
          <cell r="AV65">
            <v>10</v>
          </cell>
          <cell r="AW65">
            <v>5</v>
          </cell>
          <cell r="AX65">
            <v>7.5</v>
          </cell>
          <cell r="AY65">
            <v>12.5</v>
          </cell>
          <cell r="AZ65">
            <v>21</v>
          </cell>
          <cell r="BA65">
            <v>0</v>
          </cell>
          <cell r="BB65">
            <v>120</v>
          </cell>
          <cell r="BC65">
            <v>21</v>
          </cell>
          <cell r="BD65">
            <v>132.18523809523808</v>
          </cell>
          <cell r="BE65">
            <v>1</v>
          </cell>
          <cell r="BF65">
            <v>2</v>
          </cell>
          <cell r="BG65">
            <v>3</v>
          </cell>
          <cell r="BH65" t="str">
            <v/>
          </cell>
          <cell r="BI65">
            <v>2</v>
          </cell>
          <cell r="BJ65">
            <v>0</v>
          </cell>
          <cell r="BK65">
            <v>6</v>
          </cell>
          <cell r="BL65">
            <v>8</v>
          </cell>
          <cell r="BM65">
            <v>8</v>
          </cell>
          <cell r="BN65">
            <v>4</v>
          </cell>
          <cell r="BO65">
            <v>1</v>
          </cell>
          <cell r="BP65">
            <v>1</v>
          </cell>
          <cell r="BQ65">
            <v>0</v>
          </cell>
          <cell r="BR65">
            <v>1.5</v>
          </cell>
          <cell r="BS65" t="str">
            <v/>
          </cell>
          <cell r="BT65">
            <v>2</v>
          </cell>
          <cell r="BU65">
            <v>2</v>
          </cell>
          <cell r="BV65">
            <v>0</v>
          </cell>
          <cell r="BW65">
            <v>12</v>
          </cell>
          <cell r="BX65">
            <v>11.5</v>
          </cell>
          <cell r="BY65">
            <v>11.5</v>
          </cell>
          <cell r="BZ65">
            <v>127.5</v>
          </cell>
          <cell r="CA65">
            <v>1</v>
          </cell>
          <cell r="CB65">
            <v>128.5</v>
          </cell>
        </row>
        <row r="66">
          <cell r="H66" t="str">
            <v>SVA-1015-WOV009</v>
          </cell>
          <cell r="I66">
            <v>2</v>
          </cell>
          <cell r="J66" t="str">
            <v>Feb</v>
          </cell>
          <cell r="K66">
            <v>2017</v>
          </cell>
          <cell r="L66" t="str">
            <v>SVA-1015-WOV00942728.75</v>
          </cell>
          <cell r="M66" t="str">
            <v>BIRS #29</v>
          </cell>
          <cell r="N66" t="str">
            <v>Other</v>
          </cell>
          <cell r="O66" t="str">
            <v>Other</v>
          </cell>
          <cell r="P66">
            <v>0</v>
          </cell>
          <cell r="Q66">
            <v>4</v>
          </cell>
          <cell r="R66">
            <v>6</v>
          </cell>
          <cell r="S66">
            <v>4</v>
          </cell>
          <cell r="T66" t="str">
            <v/>
          </cell>
          <cell r="U66">
            <v>1.5</v>
          </cell>
          <cell r="V66">
            <v>0</v>
          </cell>
          <cell r="W66">
            <v>9</v>
          </cell>
          <cell r="X66">
            <v>15.5</v>
          </cell>
          <cell r="Y66">
            <v>15.5</v>
          </cell>
          <cell r="Z66">
            <v>9.5</v>
          </cell>
          <cell r="AB66">
            <v>11</v>
          </cell>
          <cell r="AC66">
            <v>9.5</v>
          </cell>
          <cell r="AD66">
            <v>2</v>
          </cell>
          <cell r="AE66">
            <v>1.5</v>
          </cell>
          <cell r="AF66">
            <v>1.5</v>
          </cell>
          <cell r="AG66" t="str">
            <v/>
          </cell>
          <cell r="AH66">
            <v>0.5</v>
          </cell>
          <cell r="AI66">
            <v>43</v>
          </cell>
          <cell r="AJ66">
            <v>6</v>
          </cell>
          <cell r="AK66">
            <v>5.5</v>
          </cell>
          <cell r="AL66">
            <v>48.5</v>
          </cell>
          <cell r="AM66">
            <v>16.5</v>
          </cell>
          <cell r="AN66">
            <v>5</v>
          </cell>
          <cell r="AO66">
            <v>130</v>
          </cell>
          <cell r="AP66">
            <v>21.5</v>
          </cell>
          <cell r="AQ66">
            <v>155.28242424241446</v>
          </cell>
          <cell r="AR66" t="str">
            <v/>
          </cell>
          <cell r="AT66" t="str">
            <v/>
          </cell>
          <cell r="AV66">
            <v>10</v>
          </cell>
          <cell r="AW66" t="str">
            <v/>
          </cell>
          <cell r="AX66" t="str">
            <v/>
          </cell>
          <cell r="AY66" t="str">
            <v/>
          </cell>
          <cell r="AZ66" t="str">
            <v/>
          </cell>
          <cell r="BA66" t="str">
            <v/>
          </cell>
          <cell r="BB66">
            <v>120</v>
          </cell>
          <cell r="BC66" t="str">
            <v/>
          </cell>
          <cell r="BD66" t="str">
            <v/>
          </cell>
          <cell r="BE66" t="str">
            <v/>
          </cell>
          <cell r="BF66" t="str">
            <v/>
          </cell>
          <cell r="BG66" t="str">
            <v/>
          </cell>
          <cell r="BH66" t="str">
            <v/>
          </cell>
          <cell r="BI66" t="str">
            <v/>
          </cell>
          <cell r="BJ66" t="str">
            <v/>
          </cell>
          <cell r="BK66">
            <v>6</v>
          </cell>
          <cell r="BL66" t="str">
            <v/>
          </cell>
          <cell r="BM66" t="str">
            <v/>
          </cell>
          <cell r="BN66">
            <v>4</v>
          </cell>
          <cell r="BO66">
            <v>1</v>
          </cell>
          <cell r="BP66">
            <v>1</v>
          </cell>
          <cell r="BQ66">
            <v>6.5</v>
          </cell>
          <cell r="BR66" t="str">
            <v/>
          </cell>
          <cell r="BS66" t="str">
            <v/>
          </cell>
          <cell r="BT66" t="str">
            <v/>
          </cell>
          <cell r="BU66" t="str">
            <v/>
          </cell>
          <cell r="BV66">
            <v>0</v>
          </cell>
          <cell r="BW66">
            <v>12</v>
          </cell>
          <cell r="BX66" t="str">
            <v/>
          </cell>
          <cell r="BY66">
            <v>12.5</v>
          </cell>
          <cell r="BZ66" t="str">
            <v/>
          </cell>
          <cell r="CA66" t="str">
            <v/>
          </cell>
          <cell r="CB66" t="str">
            <v/>
          </cell>
        </row>
        <row r="67">
          <cell r="H67" t="str">
            <v>SVA-1015-WOV009</v>
          </cell>
          <cell r="I67">
            <v>2</v>
          </cell>
          <cell r="J67" t="str">
            <v>Feb</v>
          </cell>
          <cell r="K67">
            <v>2017</v>
          </cell>
          <cell r="L67" t="str">
            <v>SVA-1015-WOV00942780.5833333333</v>
          </cell>
          <cell r="M67" t="str">
            <v>ONR #8</v>
          </cell>
          <cell r="N67" t="str">
            <v>Other</v>
          </cell>
          <cell r="O67" t="str">
            <v>Other</v>
          </cell>
          <cell r="Q67" t="str">
            <v/>
          </cell>
          <cell r="R67" t="str">
            <v/>
          </cell>
          <cell r="S67" t="str">
            <v/>
          </cell>
          <cell r="T67" t="str">
            <v/>
          </cell>
          <cell r="U67" t="str">
            <v/>
          </cell>
          <cell r="V67" t="str">
            <v/>
          </cell>
          <cell r="W67">
            <v>9</v>
          </cell>
          <cell r="X67" t="str">
            <v/>
          </cell>
          <cell r="Y67" t="str">
            <v/>
          </cell>
          <cell r="Z67" t="str">
            <v/>
          </cell>
          <cell r="AB67">
            <v>11</v>
          </cell>
          <cell r="AC67" t="str">
            <v/>
          </cell>
          <cell r="AD67" t="str">
            <v/>
          </cell>
          <cell r="AE67" t="str">
            <v/>
          </cell>
          <cell r="AF67" t="str">
            <v/>
          </cell>
          <cell r="AG67" t="str">
            <v/>
          </cell>
          <cell r="AH67" t="str">
            <v/>
          </cell>
          <cell r="AI67" t="str">
            <v/>
          </cell>
          <cell r="AJ67">
            <v>6</v>
          </cell>
          <cell r="AK67" t="str">
            <v/>
          </cell>
          <cell r="AL67" t="str">
            <v/>
          </cell>
          <cell r="AM67">
            <v>6</v>
          </cell>
          <cell r="AN67">
            <v>0</v>
          </cell>
          <cell r="AO67">
            <v>130</v>
          </cell>
          <cell r="AP67">
            <v>6</v>
          </cell>
          <cell r="AQ67">
            <v>427.02666666663981</v>
          </cell>
          <cell r="AR67">
            <v>3</v>
          </cell>
          <cell r="AT67">
            <v>3.5</v>
          </cell>
          <cell r="AV67">
            <v>10</v>
          </cell>
          <cell r="AW67">
            <v>3</v>
          </cell>
          <cell r="AX67">
            <v>3.5</v>
          </cell>
          <cell r="AY67">
            <v>6.5</v>
          </cell>
          <cell r="AZ67">
            <v>31.5</v>
          </cell>
          <cell r="BA67">
            <v>0</v>
          </cell>
          <cell r="BB67">
            <v>120</v>
          </cell>
          <cell r="BC67">
            <v>31.5</v>
          </cell>
          <cell r="BD67">
            <v>83.067301587301586</v>
          </cell>
          <cell r="BE67">
            <v>1.5</v>
          </cell>
          <cell r="BF67">
            <v>2</v>
          </cell>
          <cell r="BG67">
            <v>3.5</v>
          </cell>
          <cell r="BH67" t="str">
            <v/>
          </cell>
          <cell r="BI67">
            <v>2</v>
          </cell>
          <cell r="BJ67">
            <v>0</v>
          </cell>
          <cell r="BK67">
            <v>6</v>
          </cell>
          <cell r="BL67">
            <v>9</v>
          </cell>
          <cell r="BM67">
            <v>9</v>
          </cell>
          <cell r="BN67" t="str">
            <v/>
          </cell>
          <cell r="BO67" t="str">
            <v/>
          </cell>
          <cell r="BP67" t="str">
            <v/>
          </cell>
          <cell r="BQ67" t="str">
            <v/>
          </cell>
          <cell r="BR67">
            <v>5.5</v>
          </cell>
          <cell r="BS67" t="str">
            <v/>
          </cell>
          <cell r="BT67">
            <v>1.5</v>
          </cell>
          <cell r="BU67">
            <v>3</v>
          </cell>
          <cell r="BV67">
            <v>0</v>
          </cell>
          <cell r="BW67">
            <v>12</v>
          </cell>
          <cell r="BX67" t="str">
            <v/>
          </cell>
          <cell r="BY67">
            <v>10</v>
          </cell>
          <cell r="BZ67" t="str">
            <v/>
          </cell>
          <cell r="CA67" t="str">
            <v/>
          </cell>
          <cell r="CB67" t="str">
            <v/>
          </cell>
        </row>
        <row r="68">
          <cell r="H68" t="str">
            <v>WS-7142-WOV009</v>
          </cell>
          <cell r="I68">
            <v>2</v>
          </cell>
          <cell r="J68" t="str">
            <v>Feb</v>
          </cell>
          <cell r="K68">
            <v>2017</v>
          </cell>
          <cell r="L68" t="str">
            <v>WS-7142-WOV00942780.6666666667</v>
          </cell>
          <cell r="M68" t="str">
            <v>BIRS #24</v>
          </cell>
          <cell r="N68" t="str">
            <v>Other</v>
          </cell>
          <cell r="O68" t="str">
            <v>ESP change</v>
          </cell>
          <cell r="P68">
            <v>0</v>
          </cell>
          <cell r="Q68">
            <v>7</v>
          </cell>
          <cell r="R68">
            <v>6</v>
          </cell>
          <cell r="S68">
            <v>3</v>
          </cell>
          <cell r="T68" t="str">
            <v/>
          </cell>
          <cell r="U68" t="str">
            <v/>
          </cell>
          <cell r="V68">
            <v>0</v>
          </cell>
          <cell r="W68">
            <v>9</v>
          </cell>
          <cell r="X68">
            <v>16</v>
          </cell>
          <cell r="Y68">
            <v>16</v>
          </cell>
          <cell r="Z68">
            <v>8</v>
          </cell>
          <cell r="AB68">
            <v>11</v>
          </cell>
          <cell r="AC68">
            <v>8</v>
          </cell>
          <cell r="AD68">
            <v>2</v>
          </cell>
          <cell r="AE68">
            <v>1</v>
          </cell>
          <cell r="AF68">
            <v>1</v>
          </cell>
          <cell r="AG68" t="str">
            <v/>
          </cell>
          <cell r="AH68" t="str">
            <v/>
          </cell>
          <cell r="AI68">
            <v>0</v>
          </cell>
          <cell r="AJ68">
            <v>6</v>
          </cell>
          <cell r="AK68">
            <v>4</v>
          </cell>
          <cell r="AL68">
            <v>4</v>
          </cell>
          <cell r="AM68">
            <v>20</v>
          </cell>
          <cell r="AN68">
            <v>0</v>
          </cell>
          <cell r="AO68">
            <v>130</v>
          </cell>
          <cell r="AP68">
            <v>20</v>
          </cell>
          <cell r="AQ68">
            <v>133.15149999999161</v>
          </cell>
          <cell r="AR68">
            <v>5</v>
          </cell>
          <cell r="AT68">
            <v>8</v>
          </cell>
          <cell r="AV68">
            <v>10</v>
          </cell>
          <cell r="AW68">
            <v>5</v>
          </cell>
          <cell r="AX68">
            <v>8</v>
          </cell>
          <cell r="AY68">
            <v>13</v>
          </cell>
          <cell r="AZ68">
            <v>20</v>
          </cell>
          <cell r="BA68">
            <v>0</v>
          </cell>
          <cell r="BB68">
            <v>120</v>
          </cell>
          <cell r="BC68">
            <v>20</v>
          </cell>
          <cell r="BD68">
            <v>133.91800000000001</v>
          </cell>
          <cell r="BE68">
            <v>1</v>
          </cell>
          <cell r="BF68">
            <v>1.5</v>
          </cell>
          <cell r="BG68">
            <v>1.5</v>
          </cell>
          <cell r="BH68" t="str">
            <v/>
          </cell>
          <cell r="BI68">
            <v>2</v>
          </cell>
          <cell r="BJ68">
            <v>0</v>
          </cell>
          <cell r="BK68">
            <v>6</v>
          </cell>
          <cell r="BL68">
            <v>6</v>
          </cell>
          <cell r="BM68">
            <v>6</v>
          </cell>
          <cell r="BN68">
            <v>4</v>
          </cell>
          <cell r="BO68">
            <v>1</v>
          </cell>
          <cell r="BP68">
            <v>1</v>
          </cell>
          <cell r="BQ68">
            <v>3</v>
          </cell>
          <cell r="BR68">
            <v>1</v>
          </cell>
          <cell r="BS68" t="str">
            <v/>
          </cell>
          <cell r="BT68">
            <v>1</v>
          </cell>
          <cell r="BU68">
            <v>3</v>
          </cell>
          <cell r="BV68">
            <v>0</v>
          </cell>
          <cell r="BW68">
            <v>12</v>
          </cell>
          <cell r="BX68">
            <v>11</v>
          </cell>
          <cell r="BY68">
            <v>14</v>
          </cell>
          <cell r="BZ68">
            <v>98</v>
          </cell>
          <cell r="CA68">
            <v>3</v>
          </cell>
          <cell r="CB68">
            <v>101</v>
          </cell>
        </row>
        <row r="69">
          <cell r="H69" t="str">
            <v>WS-1396-WOV009</v>
          </cell>
          <cell r="I69">
            <v>2</v>
          </cell>
          <cell r="J69" t="str">
            <v>Feb</v>
          </cell>
          <cell r="K69">
            <v>2017</v>
          </cell>
          <cell r="L69" t="str">
            <v>WS-1396-WOV00942781.125</v>
          </cell>
          <cell r="M69" t="str">
            <v>ONR #9</v>
          </cell>
          <cell r="N69" t="str">
            <v>Other</v>
          </cell>
          <cell r="O69" t="str">
            <v>ESP change</v>
          </cell>
          <cell r="P69">
            <v>0</v>
          </cell>
          <cell r="Q69">
            <v>4.5</v>
          </cell>
          <cell r="R69">
            <v>5</v>
          </cell>
          <cell r="S69">
            <v>1.5</v>
          </cell>
          <cell r="T69" t="str">
            <v/>
          </cell>
          <cell r="U69">
            <v>0.5</v>
          </cell>
          <cell r="V69">
            <v>0</v>
          </cell>
          <cell r="W69">
            <v>9</v>
          </cell>
          <cell r="X69">
            <v>11.5</v>
          </cell>
          <cell r="Y69">
            <v>11.5</v>
          </cell>
          <cell r="Z69">
            <v>8.5</v>
          </cell>
          <cell r="AB69">
            <v>11</v>
          </cell>
          <cell r="AC69">
            <v>8.5</v>
          </cell>
          <cell r="AD69">
            <v>2</v>
          </cell>
          <cell r="AE69">
            <v>1</v>
          </cell>
          <cell r="AF69">
            <v>1</v>
          </cell>
          <cell r="AG69">
            <v>1</v>
          </cell>
          <cell r="AH69">
            <v>2</v>
          </cell>
          <cell r="AI69">
            <v>0</v>
          </cell>
          <cell r="AJ69">
            <v>6</v>
          </cell>
          <cell r="AK69">
            <v>7</v>
          </cell>
          <cell r="AL69">
            <v>7</v>
          </cell>
          <cell r="AM69">
            <v>27</v>
          </cell>
          <cell r="AN69">
            <v>2</v>
          </cell>
          <cell r="AO69">
            <v>130</v>
          </cell>
          <cell r="AP69">
            <v>29</v>
          </cell>
          <cell r="AQ69">
            <v>105.99111111110447</v>
          </cell>
          <cell r="AR69">
            <v>4</v>
          </cell>
          <cell r="AT69">
            <v>5</v>
          </cell>
          <cell r="AV69">
            <v>10</v>
          </cell>
          <cell r="AW69">
            <v>4</v>
          </cell>
          <cell r="AX69">
            <v>5</v>
          </cell>
          <cell r="AY69">
            <v>9</v>
          </cell>
          <cell r="AZ69">
            <v>26.5</v>
          </cell>
          <cell r="BA69">
            <v>0</v>
          </cell>
          <cell r="BB69">
            <v>120</v>
          </cell>
          <cell r="BC69">
            <v>26.5</v>
          </cell>
          <cell r="BD69">
            <v>108.23622641509435</v>
          </cell>
          <cell r="BE69">
            <v>1</v>
          </cell>
          <cell r="BF69">
            <v>1</v>
          </cell>
          <cell r="BG69">
            <v>1</v>
          </cell>
          <cell r="BH69" t="str">
            <v/>
          </cell>
          <cell r="BI69">
            <v>2</v>
          </cell>
          <cell r="BJ69">
            <v>0</v>
          </cell>
          <cell r="BK69">
            <v>6</v>
          </cell>
          <cell r="BL69">
            <v>5</v>
          </cell>
          <cell r="BM69">
            <v>5</v>
          </cell>
          <cell r="BN69">
            <v>4</v>
          </cell>
          <cell r="BO69">
            <v>1</v>
          </cell>
          <cell r="BP69">
            <v>1.5</v>
          </cell>
          <cell r="BQ69">
            <v>0</v>
          </cell>
          <cell r="BR69">
            <v>4</v>
          </cell>
          <cell r="BS69" t="str">
            <v/>
          </cell>
          <cell r="BT69">
            <v>1</v>
          </cell>
          <cell r="BU69">
            <v>2.5</v>
          </cell>
          <cell r="BV69">
            <v>0</v>
          </cell>
          <cell r="BW69">
            <v>12</v>
          </cell>
          <cell r="BX69">
            <v>14</v>
          </cell>
          <cell r="BY69">
            <v>14</v>
          </cell>
          <cell r="BZ69">
            <v>108.5</v>
          </cell>
          <cell r="CA69">
            <v>2</v>
          </cell>
          <cell r="CB69">
            <v>110.5</v>
          </cell>
        </row>
        <row r="70">
          <cell r="H70" t="str">
            <v>WS-5640-WOV009</v>
          </cell>
          <cell r="I70">
            <v>2</v>
          </cell>
          <cell r="J70" t="str">
            <v>Feb</v>
          </cell>
          <cell r="K70">
            <v>2017</v>
          </cell>
          <cell r="L70" t="str">
            <v>WS-5640-WOV00942781.7083333333</v>
          </cell>
          <cell r="M70" t="str">
            <v>BIRS #28</v>
          </cell>
          <cell r="N70" t="str">
            <v>Other</v>
          </cell>
          <cell r="O70" t="str">
            <v>ESP change</v>
          </cell>
          <cell r="P70">
            <v>0</v>
          </cell>
          <cell r="Q70">
            <v>5</v>
          </cell>
          <cell r="R70">
            <v>4</v>
          </cell>
          <cell r="S70" t="str">
            <v/>
          </cell>
          <cell r="T70" t="str">
            <v/>
          </cell>
          <cell r="U70">
            <v>1</v>
          </cell>
          <cell r="V70">
            <v>0</v>
          </cell>
          <cell r="W70">
            <v>9</v>
          </cell>
          <cell r="X70">
            <v>10</v>
          </cell>
          <cell r="Y70">
            <v>10</v>
          </cell>
          <cell r="Z70">
            <v>13</v>
          </cell>
          <cell r="AB70">
            <v>11</v>
          </cell>
          <cell r="AC70">
            <v>13</v>
          </cell>
          <cell r="AD70">
            <v>2</v>
          </cell>
          <cell r="AE70">
            <v>1</v>
          </cell>
          <cell r="AF70" t="str">
            <v/>
          </cell>
          <cell r="AG70" t="str">
            <v/>
          </cell>
          <cell r="AH70">
            <v>3</v>
          </cell>
          <cell r="AI70">
            <v>0</v>
          </cell>
          <cell r="AJ70">
            <v>6</v>
          </cell>
          <cell r="AK70">
            <v>6</v>
          </cell>
          <cell r="AL70">
            <v>6</v>
          </cell>
          <cell r="AM70">
            <v>25.5</v>
          </cell>
          <cell r="AN70">
            <v>0</v>
          </cell>
          <cell r="AO70">
            <v>130</v>
          </cell>
          <cell r="AP70">
            <v>25.5</v>
          </cell>
          <cell r="AQ70">
            <v>97.270980392150705</v>
          </cell>
          <cell r="AR70">
            <v>5</v>
          </cell>
          <cell r="AT70">
            <v>9</v>
          </cell>
          <cell r="AV70">
            <v>10</v>
          </cell>
          <cell r="AW70">
            <v>5</v>
          </cell>
          <cell r="AX70">
            <v>9</v>
          </cell>
          <cell r="AY70">
            <v>14</v>
          </cell>
          <cell r="AZ70">
            <v>22</v>
          </cell>
          <cell r="BA70">
            <v>0</v>
          </cell>
          <cell r="BB70">
            <v>120</v>
          </cell>
          <cell r="BC70">
            <v>22</v>
          </cell>
          <cell r="BD70">
            <v>110.23818181818181</v>
          </cell>
          <cell r="BE70">
            <v>1</v>
          </cell>
          <cell r="BF70">
            <v>3</v>
          </cell>
          <cell r="BG70" t="str">
            <v/>
          </cell>
          <cell r="BH70" t="str">
            <v/>
          </cell>
          <cell r="BI70">
            <v>3</v>
          </cell>
          <cell r="BJ70">
            <v>0</v>
          </cell>
          <cell r="BK70">
            <v>6</v>
          </cell>
          <cell r="BL70">
            <v>7</v>
          </cell>
          <cell r="BM70">
            <v>7</v>
          </cell>
          <cell r="BN70">
            <v>4</v>
          </cell>
          <cell r="BO70">
            <v>1</v>
          </cell>
          <cell r="BP70">
            <v>1</v>
          </cell>
          <cell r="BQ70">
            <v>0</v>
          </cell>
          <cell r="BR70">
            <v>3</v>
          </cell>
          <cell r="BS70" t="str">
            <v/>
          </cell>
          <cell r="BT70">
            <v>2</v>
          </cell>
          <cell r="BU70">
            <v>2</v>
          </cell>
          <cell r="BV70">
            <v>0</v>
          </cell>
          <cell r="BW70">
            <v>12</v>
          </cell>
          <cell r="BX70">
            <v>13</v>
          </cell>
          <cell r="BY70">
            <v>13</v>
          </cell>
          <cell r="BZ70">
            <v>110.5</v>
          </cell>
          <cell r="CA70">
            <v>0</v>
          </cell>
          <cell r="CB70">
            <v>110.5</v>
          </cell>
        </row>
        <row r="71">
          <cell r="H71" t="str">
            <v>WS-1333-WOV018</v>
          </cell>
          <cell r="I71">
            <v>2</v>
          </cell>
          <cell r="J71" t="str">
            <v>Feb</v>
          </cell>
          <cell r="K71">
            <v>2017</v>
          </cell>
          <cell r="L71" t="str">
            <v>WS-1333-WOV01842783.8333333333</v>
          </cell>
          <cell r="M71" t="str">
            <v>ONR #16</v>
          </cell>
          <cell r="N71" t="str">
            <v>Other</v>
          </cell>
          <cell r="O71" t="str">
            <v>ESP change</v>
          </cell>
          <cell r="P71">
            <v>0</v>
          </cell>
          <cell r="Q71">
            <v>6</v>
          </cell>
          <cell r="R71">
            <v>5</v>
          </cell>
          <cell r="S71">
            <v>1</v>
          </cell>
          <cell r="T71" t="str">
            <v/>
          </cell>
          <cell r="U71">
            <v>1</v>
          </cell>
          <cell r="V71">
            <v>0</v>
          </cell>
          <cell r="W71">
            <v>9</v>
          </cell>
          <cell r="X71">
            <v>13</v>
          </cell>
          <cell r="Y71">
            <v>13</v>
          </cell>
          <cell r="Z71">
            <v>11</v>
          </cell>
          <cell r="AB71">
            <v>11</v>
          </cell>
          <cell r="AC71">
            <v>11</v>
          </cell>
          <cell r="AD71">
            <v>2</v>
          </cell>
          <cell r="AE71">
            <v>1</v>
          </cell>
          <cell r="AF71">
            <v>1</v>
          </cell>
          <cell r="AG71" t="str">
            <v/>
          </cell>
          <cell r="AH71">
            <v>4</v>
          </cell>
          <cell r="AI71">
            <v>0</v>
          </cell>
          <cell r="AJ71">
            <v>6</v>
          </cell>
          <cell r="AK71">
            <v>8</v>
          </cell>
          <cell r="AL71">
            <v>8</v>
          </cell>
          <cell r="AM71">
            <v>23</v>
          </cell>
          <cell r="AN71">
            <v>0</v>
          </cell>
          <cell r="AO71">
            <v>130</v>
          </cell>
          <cell r="AP71">
            <v>23</v>
          </cell>
          <cell r="AQ71">
            <v>121.24913043477495</v>
          </cell>
          <cell r="AR71">
            <v>6</v>
          </cell>
          <cell r="AT71">
            <v>11</v>
          </cell>
          <cell r="AV71">
            <v>10</v>
          </cell>
          <cell r="AW71">
            <v>6</v>
          </cell>
          <cell r="AX71">
            <v>11</v>
          </cell>
          <cell r="AY71">
            <v>17</v>
          </cell>
          <cell r="AZ71">
            <v>27</v>
          </cell>
          <cell r="BA71">
            <v>0</v>
          </cell>
          <cell r="BB71">
            <v>120</v>
          </cell>
          <cell r="BC71">
            <v>27</v>
          </cell>
          <cell r="BD71">
            <v>104.21037037037037</v>
          </cell>
          <cell r="BE71">
            <v>1</v>
          </cell>
          <cell r="BF71">
            <v>2</v>
          </cell>
          <cell r="BG71" t="str">
            <v/>
          </cell>
          <cell r="BH71" t="str">
            <v/>
          </cell>
          <cell r="BI71">
            <v>2</v>
          </cell>
          <cell r="BJ71">
            <v>0</v>
          </cell>
          <cell r="BK71">
            <v>6</v>
          </cell>
          <cell r="BL71">
            <v>5</v>
          </cell>
          <cell r="BM71">
            <v>5</v>
          </cell>
          <cell r="BN71">
            <v>4</v>
          </cell>
          <cell r="BO71">
            <v>1</v>
          </cell>
          <cell r="BP71">
            <v>1</v>
          </cell>
          <cell r="BQ71">
            <v>0</v>
          </cell>
          <cell r="BR71">
            <v>1</v>
          </cell>
          <cell r="BS71" t="str">
            <v/>
          </cell>
          <cell r="BT71">
            <v>2</v>
          </cell>
          <cell r="BU71">
            <v>2</v>
          </cell>
          <cell r="BV71">
            <v>0</v>
          </cell>
          <cell r="BW71">
            <v>12</v>
          </cell>
          <cell r="BX71">
            <v>11</v>
          </cell>
          <cell r="BY71">
            <v>11</v>
          </cell>
          <cell r="BZ71">
            <v>115</v>
          </cell>
          <cell r="CA71">
            <v>0</v>
          </cell>
          <cell r="CB71">
            <v>115</v>
          </cell>
        </row>
        <row r="72">
          <cell r="H72" t="str">
            <v>US-147-WOV002</v>
          </cell>
          <cell r="I72">
            <v>2</v>
          </cell>
          <cell r="J72" t="str">
            <v>Feb</v>
          </cell>
          <cell r="K72">
            <v>2017</v>
          </cell>
          <cell r="L72" t="str">
            <v>US-147-WOV00242785</v>
          </cell>
          <cell r="M72" t="str">
            <v>BIRS #29</v>
          </cell>
          <cell r="N72" t="str">
            <v>Other</v>
          </cell>
          <cell r="O72" t="str">
            <v>ESP change</v>
          </cell>
          <cell r="P72">
            <v>0</v>
          </cell>
          <cell r="Q72">
            <v>6.5</v>
          </cell>
          <cell r="R72">
            <v>6.5</v>
          </cell>
          <cell r="S72">
            <v>7.5</v>
          </cell>
          <cell r="T72" t="str">
            <v/>
          </cell>
          <cell r="U72">
            <v>1</v>
          </cell>
          <cell r="V72">
            <v>0</v>
          </cell>
          <cell r="W72">
            <v>9</v>
          </cell>
          <cell r="X72">
            <v>21.5</v>
          </cell>
          <cell r="Y72">
            <v>21.5</v>
          </cell>
          <cell r="Z72">
            <v>12</v>
          </cell>
          <cell r="AB72">
            <v>11</v>
          </cell>
          <cell r="AC72">
            <v>12</v>
          </cell>
          <cell r="AD72">
            <v>2</v>
          </cell>
          <cell r="AE72">
            <v>1.5</v>
          </cell>
          <cell r="AF72">
            <v>1.5</v>
          </cell>
          <cell r="AG72" t="str">
            <v/>
          </cell>
          <cell r="AH72">
            <v>2</v>
          </cell>
          <cell r="AI72">
            <v>10</v>
          </cell>
          <cell r="AJ72">
            <v>6</v>
          </cell>
          <cell r="AK72">
            <v>7</v>
          </cell>
          <cell r="AL72">
            <v>17</v>
          </cell>
          <cell r="AM72">
            <v>23.5</v>
          </cell>
          <cell r="AN72">
            <v>0</v>
          </cell>
          <cell r="AO72">
            <v>130</v>
          </cell>
          <cell r="AP72">
            <v>23.5</v>
          </cell>
          <cell r="AQ72">
            <v>131.47574468084278</v>
          </cell>
          <cell r="AR72">
            <v>3</v>
          </cell>
          <cell r="AT72">
            <v>7.5</v>
          </cell>
          <cell r="AV72">
            <v>10</v>
          </cell>
          <cell r="AW72">
            <v>3</v>
          </cell>
          <cell r="AX72">
            <v>7.5</v>
          </cell>
          <cell r="AY72">
            <v>10.5</v>
          </cell>
          <cell r="AZ72">
            <v>27.5</v>
          </cell>
          <cell r="BA72">
            <v>0</v>
          </cell>
          <cell r="BB72">
            <v>120</v>
          </cell>
          <cell r="BC72">
            <v>27.5</v>
          </cell>
          <cell r="BD72">
            <v>112.14981818181818</v>
          </cell>
          <cell r="BE72">
            <v>1</v>
          </cell>
          <cell r="BF72">
            <v>2</v>
          </cell>
          <cell r="BG72" t="str">
            <v/>
          </cell>
          <cell r="BH72" t="str">
            <v/>
          </cell>
          <cell r="BI72">
            <v>2</v>
          </cell>
          <cell r="BJ72">
            <v>0</v>
          </cell>
          <cell r="BK72">
            <v>6</v>
          </cell>
          <cell r="BL72">
            <v>5</v>
          </cell>
          <cell r="BM72">
            <v>5</v>
          </cell>
          <cell r="BN72">
            <v>5</v>
          </cell>
          <cell r="BO72">
            <v>1</v>
          </cell>
          <cell r="BP72">
            <v>1</v>
          </cell>
          <cell r="BQ72">
            <v>0</v>
          </cell>
          <cell r="BR72">
            <v>2</v>
          </cell>
          <cell r="BS72" t="str">
            <v/>
          </cell>
          <cell r="BT72">
            <v>3</v>
          </cell>
          <cell r="BU72">
            <v>2</v>
          </cell>
          <cell r="BV72">
            <v>0</v>
          </cell>
          <cell r="BW72">
            <v>12</v>
          </cell>
          <cell r="BX72">
            <v>14</v>
          </cell>
          <cell r="BY72">
            <v>14</v>
          </cell>
          <cell r="BZ72">
            <v>121</v>
          </cell>
          <cell r="CA72">
            <v>10</v>
          </cell>
          <cell r="CB72">
            <v>131</v>
          </cell>
        </row>
        <row r="73">
          <cell r="H73" t="str">
            <v>US-2119-WOV005</v>
          </cell>
          <cell r="I73">
            <v>2</v>
          </cell>
          <cell r="J73" t="str">
            <v>Feb</v>
          </cell>
          <cell r="K73">
            <v>2017</v>
          </cell>
          <cell r="L73" t="str">
            <v>US-2119-WOV00542785.8333333333</v>
          </cell>
          <cell r="M73" t="str">
            <v>ONR #6</v>
          </cell>
          <cell r="N73" t="str">
            <v>Simple ESP c/o</v>
          </cell>
          <cell r="O73" t="str">
            <v>ESP change</v>
          </cell>
          <cell r="P73">
            <v>0</v>
          </cell>
          <cell r="Q73">
            <v>8</v>
          </cell>
          <cell r="R73">
            <v>6</v>
          </cell>
          <cell r="S73">
            <v>6</v>
          </cell>
          <cell r="T73" t="str">
            <v/>
          </cell>
          <cell r="U73">
            <v>1</v>
          </cell>
          <cell r="V73">
            <v>0</v>
          </cell>
          <cell r="W73">
            <v>9</v>
          </cell>
          <cell r="X73">
            <v>21</v>
          </cell>
          <cell r="Y73">
            <v>21</v>
          </cell>
          <cell r="Z73">
            <v>8</v>
          </cell>
          <cell r="AB73">
            <v>11</v>
          </cell>
          <cell r="AC73">
            <v>8</v>
          </cell>
          <cell r="AD73">
            <v>2</v>
          </cell>
          <cell r="AE73">
            <v>1</v>
          </cell>
          <cell r="AF73">
            <v>1</v>
          </cell>
          <cell r="AG73" t="str">
            <v/>
          </cell>
          <cell r="AH73">
            <v>1</v>
          </cell>
          <cell r="AI73">
            <v>2</v>
          </cell>
          <cell r="AJ73">
            <v>6</v>
          </cell>
          <cell r="AK73">
            <v>5</v>
          </cell>
          <cell r="AL73">
            <v>7</v>
          </cell>
          <cell r="AM73">
            <v>19</v>
          </cell>
          <cell r="AN73">
            <v>0</v>
          </cell>
          <cell r="AO73">
            <v>130</v>
          </cell>
          <cell r="AP73">
            <v>19</v>
          </cell>
          <cell r="AQ73">
            <v>140.75157894735949</v>
          </cell>
          <cell r="AR73">
            <v>3</v>
          </cell>
          <cell r="AT73">
            <v>6</v>
          </cell>
          <cell r="AV73">
            <v>10</v>
          </cell>
          <cell r="AW73">
            <v>3</v>
          </cell>
          <cell r="AX73">
            <v>6</v>
          </cell>
          <cell r="AY73">
            <v>9</v>
          </cell>
          <cell r="AZ73">
            <v>24.5</v>
          </cell>
          <cell r="BA73">
            <v>1.5</v>
          </cell>
          <cell r="BB73">
            <v>120</v>
          </cell>
          <cell r="BC73">
            <v>26</v>
          </cell>
          <cell r="BD73">
            <v>108.10571428571428</v>
          </cell>
          <cell r="BE73">
            <v>1</v>
          </cell>
          <cell r="BF73">
            <v>1</v>
          </cell>
          <cell r="BG73">
            <v>2</v>
          </cell>
          <cell r="BH73" t="str">
            <v/>
          </cell>
          <cell r="BI73">
            <v>2</v>
          </cell>
          <cell r="BJ73">
            <v>0</v>
          </cell>
          <cell r="BK73">
            <v>6</v>
          </cell>
          <cell r="BL73">
            <v>6</v>
          </cell>
          <cell r="BM73">
            <v>6</v>
          </cell>
          <cell r="BN73">
            <v>4</v>
          </cell>
          <cell r="BO73">
            <v>1</v>
          </cell>
          <cell r="BP73">
            <v>1</v>
          </cell>
          <cell r="BQ73">
            <v>0</v>
          </cell>
          <cell r="BR73">
            <v>4</v>
          </cell>
          <cell r="BS73" t="str">
            <v/>
          </cell>
          <cell r="BT73">
            <v>1</v>
          </cell>
          <cell r="BU73">
            <v>2</v>
          </cell>
          <cell r="BV73">
            <v>0</v>
          </cell>
          <cell r="BW73">
            <v>12</v>
          </cell>
          <cell r="BX73">
            <v>13</v>
          </cell>
          <cell r="BY73">
            <v>13</v>
          </cell>
          <cell r="BZ73">
            <v>105.5</v>
          </cell>
          <cell r="CA73">
            <v>3.5</v>
          </cell>
          <cell r="CB73">
            <v>109</v>
          </cell>
        </row>
        <row r="74">
          <cell r="H74" t="str">
            <v>WS-1303-WOV006</v>
          </cell>
          <cell r="I74">
            <v>2</v>
          </cell>
          <cell r="J74" t="str">
            <v>Feb</v>
          </cell>
          <cell r="K74">
            <v>2017</v>
          </cell>
          <cell r="L74" t="str">
            <v>WS-1303-WOV00642785.9166666667</v>
          </cell>
          <cell r="M74" t="str">
            <v>ONR #9</v>
          </cell>
          <cell r="N74" t="str">
            <v>Simple ESP c/o</v>
          </cell>
          <cell r="O74" t="str">
            <v>ESP change</v>
          </cell>
          <cell r="P74">
            <v>0</v>
          </cell>
          <cell r="Q74">
            <v>7</v>
          </cell>
          <cell r="R74" t="str">
            <v/>
          </cell>
          <cell r="S74">
            <v>1</v>
          </cell>
          <cell r="T74" t="str">
            <v/>
          </cell>
          <cell r="U74">
            <v>0.5</v>
          </cell>
          <cell r="V74">
            <v>0</v>
          </cell>
          <cell r="W74">
            <v>9</v>
          </cell>
          <cell r="X74">
            <v>8.5</v>
          </cell>
          <cell r="Y74">
            <v>8.5</v>
          </cell>
          <cell r="Z74">
            <v>4</v>
          </cell>
          <cell r="AB74">
            <v>11</v>
          </cell>
          <cell r="AC74">
            <v>4</v>
          </cell>
          <cell r="AD74">
            <v>2</v>
          </cell>
          <cell r="AE74">
            <v>1</v>
          </cell>
          <cell r="AF74">
            <v>1</v>
          </cell>
          <cell r="AG74" t="str">
            <v/>
          </cell>
          <cell r="AH74">
            <v>1</v>
          </cell>
          <cell r="AI74">
            <v>0</v>
          </cell>
          <cell r="AJ74">
            <v>6</v>
          </cell>
          <cell r="AK74">
            <v>5</v>
          </cell>
          <cell r="AL74">
            <v>5</v>
          </cell>
          <cell r="AM74">
            <v>20</v>
          </cell>
          <cell r="AN74">
            <v>0</v>
          </cell>
          <cell r="AO74">
            <v>130</v>
          </cell>
          <cell r="AP74">
            <v>20</v>
          </cell>
          <cell r="AQ74">
            <v>124.23649999999218</v>
          </cell>
          <cell r="AR74">
            <v>3</v>
          </cell>
          <cell r="AT74">
            <v>4</v>
          </cell>
          <cell r="AV74">
            <v>10</v>
          </cell>
          <cell r="AW74">
            <v>3</v>
          </cell>
          <cell r="AX74">
            <v>4</v>
          </cell>
          <cell r="AY74">
            <v>7</v>
          </cell>
          <cell r="AZ74">
            <v>20.5</v>
          </cell>
          <cell r="BA74">
            <v>0</v>
          </cell>
          <cell r="BB74">
            <v>120</v>
          </cell>
          <cell r="BC74">
            <v>20.5</v>
          </cell>
          <cell r="BD74">
            <v>121.41268292682928</v>
          </cell>
          <cell r="BE74">
            <v>1</v>
          </cell>
          <cell r="BF74">
            <v>1.5</v>
          </cell>
          <cell r="BG74">
            <v>1</v>
          </cell>
          <cell r="BH74" t="str">
            <v/>
          </cell>
          <cell r="BI74">
            <v>2</v>
          </cell>
          <cell r="BJ74">
            <v>0</v>
          </cell>
          <cell r="BK74">
            <v>6</v>
          </cell>
          <cell r="BL74">
            <v>5.5</v>
          </cell>
          <cell r="BM74">
            <v>5.5</v>
          </cell>
          <cell r="BN74">
            <v>4</v>
          </cell>
          <cell r="BO74">
            <v>1</v>
          </cell>
          <cell r="BP74">
            <v>1</v>
          </cell>
          <cell r="BQ74">
            <v>0</v>
          </cell>
          <cell r="BR74">
            <v>3</v>
          </cell>
          <cell r="BS74" t="str">
            <v/>
          </cell>
          <cell r="BT74">
            <v>1</v>
          </cell>
          <cell r="BU74">
            <v>2.5</v>
          </cell>
          <cell r="BV74">
            <v>0</v>
          </cell>
          <cell r="BW74">
            <v>12</v>
          </cell>
          <cell r="BX74">
            <v>12.5</v>
          </cell>
          <cell r="BY74">
            <v>12.5</v>
          </cell>
          <cell r="BZ74">
            <v>83</v>
          </cell>
          <cell r="CA74">
            <v>0</v>
          </cell>
          <cell r="CB74">
            <v>83</v>
          </cell>
        </row>
        <row r="75">
          <cell r="H75" t="str">
            <v>WS-7505-WOV002</v>
          </cell>
          <cell r="I75">
            <v>2</v>
          </cell>
          <cell r="J75" t="str">
            <v>Feb</v>
          </cell>
          <cell r="K75">
            <v>2017</v>
          </cell>
          <cell r="L75" t="str">
            <v>WS-7505-WOV00242785.9166666667</v>
          </cell>
          <cell r="M75" t="str">
            <v>ONR #8</v>
          </cell>
          <cell r="N75" t="str">
            <v>Simple ESP c/o</v>
          </cell>
          <cell r="O75" t="str">
            <v>ESP change</v>
          </cell>
          <cell r="P75">
            <v>0</v>
          </cell>
          <cell r="Q75">
            <v>4</v>
          </cell>
          <cell r="R75">
            <v>6</v>
          </cell>
          <cell r="S75">
            <v>4</v>
          </cell>
          <cell r="T75" t="str">
            <v/>
          </cell>
          <cell r="U75">
            <v>1</v>
          </cell>
          <cell r="V75">
            <v>0</v>
          </cell>
          <cell r="W75">
            <v>9</v>
          </cell>
          <cell r="X75">
            <v>15</v>
          </cell>
          <cell r="Y75">
            <v>15</v>
          </cell>
          <cell r="Z75">
            <v>5</v>
          </cell>
          <cell r="AB75">
            <v>11</v>
          </cell>
          <cell r="AC75">
            <v>5</v>
          </cell>
          <cell r="AD75">
            <v>2</v>
          </cell>
          <cell r="AE75">
            <v>2</v>
          </cell>
          <cell r="AF75">
            <v>1</v>
          </cell>
          <cell r="AG75" t="str">
            <v/>
          </cell>
          <cell r="AH75">
            <v>2</v>
          </cell>
          <cell r="AI75">
            <v>0</v>
          </cell>
          <cell r="AJ75">
            <v>6</v>
          </cell>
          <cell r="AK75">
            <v>7</v>
          </cell>
          <cell r="AL75">
            <v>7</v>
          </cell>
          <cell r="AM75">
            <v>25</v>
          </cell>
          <cell r="AN75">
            <v>0</v>
          </cell>
          <cell r="AO75">
            <v>130</v>
          </cell>
          <cell r="AP75">
            <v>25</v>
          </cell>
          <cell r="AQ75">
            <v>117.99799999999259</v>
          </cell>
          <cell r="AR75">
            <v>3</v>
          </cell>
          <cell r="AT75">
            <v>3</v>
          </cell>
          <cell r="AV75">
            <v>10</v>
          </cell>
          <cell r="AW75">
            <v>3</v>
          </cell>
          <cell r="AX75">
            <v>3</v>
          </cell>
          <cell r="AY75">
            <v>6</v>
          </cell>
          <cell r="AZ75">
            <v>25</v>
          </cell>
          <cell r="BA75">
            <v>0</v>
          </cell>
          <cell r="BB75">
            <v>120</v>
          </cell>
          <cell r="BC75">
            <v>25</v>
          </cell>
          <cell r="BD75">
            <v>118.3028</v>
          </cell>
          <cell r="BE75">
            <v>1</v>
          </cell>
          <cell r="BF75">
            <v>1.5</v>
          </cell>
          <cell r="BG75">
            <v>1</v>
          </cell>
          <cell r="BH75" t="str">
            <v/>
          </cell>
          <cell r="BI75">
            <v>2</v>
          </cell>
          <cell r="BJ75">
            <v>0</v>
          </cell>
          <cell r="BK75">
            <v>6</v>
          </cell>
          <cell r="BL75">
            <v>5.5</v>
          </cell>
          <cell r="BM75">
            <v>5.5</v>
          </cell>
          <cell r="BN75">
            <v>4</v>
          </cell>
          <cell r="BO75">
            <v>1</v>
          </cell>
          <cell r="BP75">
            <v>1</v>
          </cell>
          <cell r="BQ75">
            <v>0</v>
          </cell>
          <cell r="BR75">
            <v>3</v>
          </cell>
          <cell r="BS75" t="str">
            <v/>
          </cell>
          <cell r="BT75">
            <v>2</v>
          </cell>
          <cell r="BU75">
            <v>1.5</v>
          </cell>
          <cell r="BV75">
            <v>0</v>
          </cell>
          <cell r="BW75">
            <v>12</v>
          </cell>
          <cell r="BX75">
            <v>12.5</v>
          </cell>
          <cell r="BY75">
            <v>12.5</v>
          </cell>
          <cell r="BZ75">
            <v>101</v>
          </cell>
          <cell r="CA75">
            <v>0</v>
          </cell>
          <cell r="CB75">
            <v>101</v>
          </cell>
        </row>
        <row r="76">
          <cell r="H76" t="str">
            <v>WS-7546-WOV001</v>
          </cell>
          <cell r="I76">
            <v>2</v>
          </cell>
          <cell r="J76" t="str">
            <v>Feb</v>
          </cell>
          <cell r="K76">
            <v>2017</v>
          </cell>
          <cell r="L76" t="str">
            <v>WS-7546-WOV00142788.9583333333</v>
          </cell>
          <cell r="M76" t="str">
            <v>ONR #27</v>
          </cell>
          <cell r="N76" t="str">
            <v>Other</v>
          </cell>
          <cell r="O76" t="str">
            <v>ESP change</v>
          </cell>
          <cell r="P76">
            <v>0</v>
          </cell>
          <cell r="Q76">
            <v>4</v>
          </cell>
          <cell r="R76">
            <v>7</v>
          </cell>
          <cell r="S76" t="str">
            <v/>
          </cell>
          <cell r="T76" t="str">
            <v/>
          </cell>
          <cell r="U76">
            <v>1</v>
          </cell>
          <cell r="V76">
            <v>0</v>
          </cell>
          <cell r="W76">
            <v>9</v>
          </cell>
          <cell r="X76">
            <v>12</v>
          </cell>
          <cell r="Y76">
            <v>12</v>
          </cell>
          <cell r="Z76">
            <v>9</v>
          </cell>
          <cell r="AB76">
            <v>11</v>
          </cell>
          <cell r="AC76">
            <v>9</v>
          </cell>
          <cell r="AD76">
            <v>2</v>
          </cell>
          <cell r="AE76">
            <v>1</v>
          </cell>
          <cell r="AF76">
            <v>1</v>
          </cell>
          <cell r="AG76" t="str">
            <v/>
          </cell>
          <cell r="AH76">
            <v>2</v>
          </cell>
          <cell r="AI76">
            <v>13</v>
          </cell>
          <cell r="AJ76">
            <v>6</v>
          </cell>
          <cell r="AK76">
            <v>6</v>
          </cell>
          <cell r="AL76">
            <v>19</v>
          </cell>
          <cell r="AM76">
            <v>20.5</v>
          </cell>
          <cell r="AN76">
            <v>1</v>
          </cell>
          <cell r="AO76">
            <v>130</v>
          </cell>
          <cell r="AP76">
            <v>21.5</v>
          </cell>
          <cell r="AQ76">
            <v>121.09658536584602</v>
          </cell>
          <cell r="AR76">
            <v>4</v>
          </cell>
          <cell r="AT76">
            <v>5</v>
          </cell>
          <cell r="AV76">
            <v>10</v>
          </cell>
          <cell r="AW76">
            <v>4</v>
          </cell>
          <cell r="AX76">
            <v>5</v>
          </cell>
          <cell r="AY76">
            <v>9</v>
          </cell>
          <cell r="AZ76">
            <v>21.5</v>
          </cell>
          <cell r="BA76">
            <v>0</v>
          </cell>
          <cell r="BB76">
            <v>120</v>
          </cell>
          <cell r="BC76">
            <v>21.5</v>
          </cell>
          <cell r="BD76">
            <v>114.89767441860467</v>
          </cell>
          <cell r="BE76">
            <v>1</v>
          </cell>
          <cell r="BF76">
            <v>3</v>
          </cell>
          <cell r="BG76" t="str">
            <v/>
          </cell>
          <cell r="BH76" t="str">
            <v/>
          </cell>
          <cell r="BI76">
            <v>2</v>
          </cell>
          <cell r="BJ76">
            <v>0</v>
          </cell>
          <cell r="BK76">
            <v>6</v>
          </cell>
          <cell r="BL76">
            <v>6</v>
          </cell>
          <cell r="BM76">
            <v>6</v>
          </cell>
          <cell r="BN76">
            <v>4</v>
          </cell>
          <cell r="BO76">
            <v>1</v>
          </cell>
          <cell r="BP76">
            <v>0.5</v>
          </cell>
          <cell r="BQ76">
            <v>0</v>
          </cell>
          <cell r="BR76">
            <v>4</v>
          </cell>
          <cell r="BS76" t="str">
            <v/>
          </cell>
          <cell r="BT76">
            <v>1</v>
          </cell>
          <cell r="BU76">
            <v>4</v>
          </cell>
          <cell r="BV76">
            <v>0</v>
          </cell>
          <cell r="BW76">
            <v>12</v>
          </cell>
          <cell r="BX76">
            <v>14.5</v>
          </cell>
          <cell r="BY76">
            <v>14.5</v>
          </cell>
          <cell r="BZ76">
            <v>98.5</v>
          </cell>
          <cell r="CA76">
            <v>14</v>
          </cell>
          <cell r="CB76">
            <v>112.5</v>
          </cell>
        </row>
        <row r="77">
          <cell r="H77" t="str">
            <v>WS-7590-WOV010</v>
          </cell>
          <cell r="I77">
            <v>2</v>
          </cell>
          <cell r="J77" t="str">
            <v>Feb</v>
          </cell>
          <cell r="K77">
            <v>2017</v>
          </cell>
          <cell r="L77" t="str">
            <v>WS-7590-WOV01042790.8333333333</v>
          </cell>
          <cell r="M77" t="str">
            <v>ONR #16</v>
          </cell>
          <cell r="N77" t="str">
            <v>Simple ESP c/o</v>
          </cell>
          <cell r="O77" t="str">
            <v>ESP change</v>
          </cell>
          <cell r="P77">
            <v>0</v>
          </cell>
          <cell r="Q77">
            <v>5</v>
          </cell>
          <cell r="R77">
            <v>6</v>
          </cell>
          <cell r="S77">
            <v>1</v>
          </cell>
          <cell r="T77" t="str">
            <v/>
          </cell>
          <cell r="U77" t="str">
            <v/>
          </cell>
          <cell r="V77">
            <v>0</v>
          </cell>
          <cell r="W77">
            <v>9</v>
          </cell>
          <cell r="X77">
            <v>12</v>
          </cell>
          <cell r="Y77">
            <v>12</v>
          </cell>
          <cell r="Z77">
            <v>12</v>
          </cell>
          <cell r="AB77">
            <v>11</v>
          </cell>
          <cell r="AC77">
            <v>12</v>
          </cell>
          <cell r="AD77">
            <v>2</v>
          </cell>
          <cell r="AE77">
            <v>1</v>
          </cell>
          <cell r="AF77">
            <v>1</v>
          </cell>
          <cell r="AG77" t="str">
            <v/>
          </cell>
          <cell r="AH77">
            <v>1</v>
          </cell>
          <cell r="AI77">
            <v>0</v>
          </cell>
          <cell r="AJ77">
            <v>6</v>
          </cell>
          <cell r="AK77">
            <v>5</v>
          </cell>
          <cell r="AL77">
            <v>5</v>
          </cell>
          <cell r="AM77">
            <v>20.5</v>
          </cell>
          <cell r="AN77">
            <v>0</v>
          </cell>
          <cell r="AO77">
            <v>130</v>
          </cell>
          <cell r="AP77">
            <v>20.5</v>
          </cell>
          <cell r="AQ77">
            <v>110.13414634145644</v>
          </cell>
          <cell r="AR77">
            <v>5</v>
          </cell>
          <cell r="AT77">
            <v>9</v>
          </cell>
          <cell r="AV77">
            <v>10</v>
          </cell>
          <cell r="AW77">
            <v>5</v>
          </cell>
          <cell r="AX77">
            <v>9</v>
          </cell>
          <cell r="AY77">
            <v>14</v>
          </cell>
          <cell r="AZ77">
            <v>20</v>
          </cell>
          <cell r="BA77">
            <v>0</v>
          </cell>
          <cell r="BB77">
            <v>120</v>
          </cell>
          <cell r="BC77">
            <v>20</v>
          </cell>
          <cell r="BD77">
            <v>112.6155</v>
          </cell>
          <cell r="BE77">
            <v>1</v>
          </cell>
          <cell r="BF77">
            <v>2</v>
          </cell>
          <cell r="BG77" t="str">
            <v/>
          </cell>
          <cell r="BH77" t="str">
            <v/>
          </cell>
          <cell r="BI77">
            <v>2</v>
          </cell>
          <cell r="BJ77">
            <v>0</v>
          </cell>
          <cell r="BK77">
            <v>6</v>
          </cell>
          <cell r="BL77">
            <v>5</v>
          </cell>
          <cell r="BM77">
            <v>5</v>
          </cell>
          <cell r="BN77">
            <v>4</v>
          </cell>
          <cell r="BO77">
            <v>1</v>
          </cell>
          <cell r="BP77">
            <v>1</v>
          </cell>
          <cell r="BQ77">
            <v>5</v>
          </cell>
          <cell r="BR77">
            <v>2</v>
          </cell>
          <cell r="BS77" t="str">
            <v/>
          </cell>
          <cell r="BT77">
            <v>2</v>
          </cell>
          <cell r="BU77">
            <v>2</v>
          </cell>
          <cell r="BV77">
            <v>0</v>
          </cell>
          <cell r="BW77">
            <v>12</v>
          </cell>
          <cell r="BX77">
            <v>12</v>
          </cell>
          <cell r="BY77">
            <v>17</v>
          </cell>
          <cell r="BZ77">
            <v>100.5</v>
          </cell>
          <cell r="CA77">
            <v>5</v>
          </cell>
          <cell r="CB77">
            <v>105.5</v>
          </cell>
        </row>
        <row r="78">
          <cell r="H78" t="str">
            <v>SVA-1066-WOV014</v>
          </cell>
          <cell r="I78">
            <v>2</v>
          </cell>
          <cell r="J78" t="str">
            <v>Feb</v>
          </cell>
          <cell r="K78">
            <v>2017</v>
          </cell>
          <cell r="L78" t="str">
            <v>SVA-1066-WOV01442791.1666666667</v>
          </cell>
          <cell r="M78" t="str">
            <v>BIRS #28</v>
          </cell>
          <cell r="N78" t="str">
            <v>Other</v>
          </cell>
          <cell r="O78" t="str">
            <v>ESP change</v>
          </cell>
          <cell r="P78">
            <v>0</v>
          </cell>
          <cell r="Q78">
            <v>5</v>
          </cell>
          <cell r="R78">
            <v>3</v>
          </cell>
          <cell r="S78">
            <v>11</v>
          </cell>
          <cell r="T78" t="str">
            <v/>
          </cell>
          <cell r="U78">
            <v>1</v>
          </cell>
          <cell r="V78">
            <v>0</v>
          </cell>
          <cell r="W78">
            <v>9</v>
          </cell>
          <cell r="X78">
            <v>20</v>
          </cell>
          <cell r="Y78">
            <v>20</v>
          </cell>
          <cell r="Z78">
            <v>11.5</v>
          </cell>
          <cell r="AB78">
            <v>11</v>
          </cell>
          <cell r="AC78">
            <v>11.5</v>
          </cell>
          <cell r="AD78">
            <v>2</v>
          </cell>
          <cell r="AE78">
            <v>1</v>
          </cell>
          <cell r="AF78">
            <v>2</v>
          </cell>
          <cell r="AG78" t="str">
            <v/>
          </cell>
          <cell r="AH78">
            <v>2</v>
          </cell>
          <cell r="AI78">
            <v>0</v>
          </cell>
          <cell r="AJ78">
            <v>6</v>
          </cell>
          <cell r="AK78">
            <v>7</v>
          </cell>
          <cell r="AL78">
            <v>7</v>
          </cell>
          <cell r="AM78">
            <v>18</v>
          </cell>
          <cell r="AN78">
            <v>0</v>
          </cell>
          <cell r="AO78">
            <v>130</v>
          </cell>
          <cell r="AP78">
            <v>18</v>
          </cell>
          <cell r="AQ78">
            <v>125.72388888888096</v>
          </cell>
          <cell r="AR78">
            <v>4</v>
          </cell>
          <cell r="AT78">
            <v>5</v>
          </cell>
          <cell r="AV78">
            <v>10</v>
          </cell>
          <cell r="AW78">
            <v>4</v>
          </cell>
          <cell r="AX78">
            <v>5</v>
          </cell>
          <cell r="AY78">
            <v>9</v>
          </cell>
          <cell r="AZ78">
            <v>20</v>
          </cell>
          <cell r="BA78">
            <v>0</v>
          </cell>
          <cell r="BB78">
            <v>120</v>
          </cell>
          <cell r="BC78">
            <v>20</v>
          </cell>
          <cell r="BD78">
            <v>114.011</v>
          </cell>
          <cell r="BE78">
            <v>1</v>
          </cell>
          <cell r="BF78">
            <v>3</v>
          </cell>
          <cell r="BG78" t="str">
            <v/>
          </cell>
          <cell r="BH78" t="str">
            <v/>
          </cell>
          <cell r="BI78">
            <v>2</v>
          </cell>
          <cell r="BJ78">
            <v>0</v>
          </cell>
          <cell r="BK78">
            <v>6</v>
          </cell>
          <cell r="BL78">
            <v>6</v>
          </cell>
          <cell r="BM78">
            <v>6</v>
          </cell>
          <cell r="BN78">
            <v>4</v>
          </cell>
          <cell r="BO78" t="str">
            <v/>
          </cell>
          <cell r="BP78">
            <v>1</v>
          </cell>
          <cell r="BQ78">
            <v>0</v>
          </cell>
          <cell r="BR78">
            <v>4.5</v>
          </cell>
          <cell r="BS78" t="str">
            <v/>
          </cell>
          <cell r="BT78">
            <v>2</v>
          </cell>
          <cell r="BU78">
            <v>3</v>
          </cell>
          <cell r="BV78">
            <v>0</v>
          </cell>
          <cell r="BW78">
            <v>12</v>
          </cell>
          <cell r="BX78">
            <v>14.5</v>
          </cell>
          <cell r="BY78">
            <v>14.5</v>
          </cell>
          <cell r="BZ78">
            <v>106</v>
          </cell>
          <cell r="CA78">
            <v>0</v>
          </cell>
          <cell r="CB78">
            <v>106</v>
          </cell>
        </row>
        <row r="79">
          <cell r="H79" t="str">
            <v>WS-7794-WOV003</v>
          </cell>
          <cell r="I79">
            <v>2</v>
          </cell>
          <cell r="J79" t="str">
            <v>Feb</v>
          </cell>
          <cell r="K79">
            <v>2017</v>
          </cell>
          <cell r="L79" t="str">
            <v>WS-7794-WOV00342791.1666666667</v>
          </cell>
          <cell r="M79" t="str">
            <v>ONR #6</v>
          </cell>
          <cell r="N79" t="str">
            <v>Other</v>
          </cell>
          <cell r="O79" t="str">
            <v>ESP change</v>
          </cell>
          <cell r="P79">
            <v>0</v>
          </cell>
          <cell r="Q79">
            <v>3</v>
          </cell>
          <cell r="R79">
            <v>7</v>
          </cell>
          <cell r="S79">
            <v>12.5</v>
          </cell>
          <cell r="T79" t="str">
            <v/>
          </cell>
          <cell r="U79">
            <v>0.5</v>
          </cell>
          <cell r="V79">
            <v>0</v>
          </cell>
          <cell r="W79">
            <v>9</v>
          </cell>
          <cell r="X79">
            <v>23</v>
          </cell>
          <cell r="Y79">
            <v>23</v>
          </cell>
          <cell r="Z79">
            <v>14.5</v>
          </cell>
          <cell r="AB79">
            <v>11</v>
          </cell>
          <cell r="AC79">
            <v>14.5</v>
          </cell>
          <cell r="AD79">
            <v>2</v>
          </cell>
          <cell r="AE79">
            <v>1</v>
          </cell>
          <cell r="AF79">
            <v>1</v>
          </cell>
          <cell r="AG79" t="str">
            <v/>
          </cell>
          <cell r="AH79">
            <v>2</v>
          </cell>
          <cell r="AI79">
            <v>0</v>
          </cell>
          <cell r="AJ79">
            <v>6</v>
          </cell>
          <cell r="AK79">
            <v>6</v>
          </cell>
          <cell r="AL79">
            <v>6</v>
          </cell>
          <cell r="AM79">
            <v>27</v>
          </cell>
          <cell r="AN79">
            <v>0</v>
          </cell>
          <cell r="AO79">
            <v>130</v>
          </cell>
          <cell r="AP79">
            <v>27</v>
          </cell>
          <cell r="AQ79">
            <v>110.08407407406715</v>
          </cell>
          <cell r="AR79">
            <v>4</v>
          </cell>
          <cell r="AT79">
            <v>6</v>
          </cell>
          <cell r="AV79">
            <v>10</v>
          </cell>
          <cell r="AW79">
            <v>4</v>
          </cell>
          <cell r="AX79">
            <v>6</v>
          </cell>
          <cell r="AY79">
            <v>10</v>
          </cell>
          <cell r="AZ79">
            <v>25.5</v>
          </cell>
          <cell r="BA79">
            <v>0</v>
          </cell>
          <cell r="BB79">
            <v>120</v>
          </cell>
          <cell r="BC79">
            <v>25.5</v>
          </cell>
          <cell r="BD79">
            <v>116.47372549019607</v>
          </cell>
          <cell r="BE79">
            <v>1</v>
          </cell>
          <cell r="BF79">
            <v>3</v>
          </cell>
          <cell r="BG79" t="str">
            <v/>
          </cell>
          <cell r="BH79" t="str">
            <v/>
          </cell>
          <cell r="BI79">
            <v>2</v>
          </cell>
          <cell r="BJ79">
            <v>0</v>
          </cell>
          <cell r="BK79">
            <v>6</v>
          </cell>
          <cell r="BL79">
            <v>6</v>
          </cell>
          <cell r="BM79">
            <v>6</v>
          </cell>
          <cell r="BN79">
            <v>4</v>
          </cell>
          <cell r="BO79">
            <v>1</v>
          </cell>
          <cell r="BP79">
            <v>1</v>
          </cell>
          <cell r="BQ79">
            <v>0</v>
          </cell>
          <cell r="BR79">
            <v>4</v>
          </cell>
          <cell r="BS79" t="str">
            <v/>
          </cell>
          <cell r="BT79">
            <v>1</v>
          </cell>
          <cell r="BU79">
            <v>2</v>
          </cell>
          <cell r="BV79">
            <v>0</v>
          </cell>
          <cell r="BW79">
            <v>12</v>
          </cell>
          <cell r="BX79">
            <v>13</v>
          </cell>
          <cell r="BY79">
            <v>13</v>
          </cell>
          <cell r="BZ79">
            <v>125</v>
          </cell>
          <cell r="CA79">
            <v>0</v>
          </cell>
          <cell r="CB79">
            <v>125</v>
          </cell>
        </row>
        <row r="80">
          <cell r="H80" t="str">
            <v>SVA-6160-WOV003</v>
          </cell>
          <cell r="I80">
            <v>2</v>
          </cell>
          <cell r="J80" t="str">
            <v>Feb</v>
          </cell>
          <cell r="K80">
            <v>2017</v>
          </cell>
          <cell r="L80" t="str">
            <v>SVA-6160-WOV00342792.625</v>
          </cell>
          <cell r="M80" t="str">
            <v>BIRS #10</v>
          </cell>
          <cell r="N80" t="str">
            <v>Other</v>
          </cell>
          <cell r="O80" t="str">
            <v>ESP change</v>
          </cell>
          <cell r="P80">
            <v>0</v>
          </cell>
          <cell r="Q80">
            <v>4</v>
          </cell>
          <cell r="R80">
            <v>5</v>
          </cell>
          <cell r="S80">
            <v>6</v>
          </cell>
          <cell r="T80" t="str">
            <v/>
          </cell>
          <cell r="U80">
            <v>1</v>
          </cell>
          <cell r="V80">
            <v>0</v>
          </cell>
          <cell r="W80">
            <v>9</v>
          </cell>
          <cell r="X80">
            <v>16</v>
          </cell>
          <cell r="Y80">
            <v>16</v>
          </cell>
          <cell r="Z80">
            <v>9.5</v>
          </cell>
          <cell r="AB80">
            <v>11</v>
          </cell>
          <cell r="AC80">
            <v>9.5</v>
          </cell>
          <cell r="AD80">
            <v>2</v>
          </cell>
          <cell r="AE80">
            <v>1</v>
          </cell>
          <cell r="AF80" t="str">
            <v/>
          </cell>
          <cell r="AG80" t="str">
            <v/>
          </cell>
          <cell r="AH80">
            <v>3</v>
          </cell>
          <cell r="AI80">
            <v>0</v>
          </cell>
          <cell r="AJ80">
            <v>6</v>
          </cell>
          <cell r="AK80">
            <v>6</v>
          </cell>
          <cell r="AL80">
            <v>6</v>
          </cell>
          <cell r="AM80">
            <v>23</v>
          </cell>
          <cell r="AN80">
            <v>0</v>
          </cell>
          <cell r="AO80">
            <v>130</v>
          </cell>
          <cell r="AP80">
            <v>23</v>
          </cell>
          <cell r="AQ80">
            <v>130.07304347825271</v>
          </cell>
          <cell r="AR80">
            <v>4</v>
          </cell>
          <cell r="AT80">
            <v>3</v>
          </cell>
          <cell r="AV80">
            <v>10</v>
          </cell>
          <cell r="AW80">
            <v>4</v>
          </cell>
          <cell r="AX80">
            <v>3</v>
          </cell>
          <cell r="AY80">
            <v>7</v>
          </cell>
          <cell r="AZ80">
            <v>26.5</v>
          </cell>
          <cell r="BA80">
            <v>1.5</v>
          </cell>
          <cell r="BB80">
            <v>120</v>
          </cell>
          <cell r="BC80">
            <v>28</v>
          </cell>
          <cell r="BD80">
            <v>112.56566037735848</v>
          </cell>
          <cell r="BE80">
            <v>1</v>
          </cell>
          <cell r="BF80">
            <v>2</v>
          </cell>
          <cell r="BG80" t="str">
            <v/>
          </cell>
          <cell r="BH80" t="str">
            <v/>
          </cell>
          <cell r="BI80">
            <v>2</v>
          </cell>
          <cell r="BJ80">
            <v>0</v>
          </cell>
          <cell r="BK80">
            <v>6</v>
          </cell>
          <cell r="BL80">
            <v>5</v>
          </cell>
          <cell r="BM80">
            <v>5</v>
          </cell>
          <cell r="BN80">
            <v>4.5</v>
          </cell>
          <cell r="BO80">
            <v>1</v>
          </cell>
          <cell r="BP80">
            <v>1</v>
          </cell>
          <cell r="BQ80">
            <v>0</v>
          </cell>
          <cell r="BR80">
            <v>4</v>
          </cell>
          <cell r="BS80" t="str">
            <v/>
          </cell>
          <cell r="BT80">
            <v>1</v>
          </cell>
          <cell r="BU80">
            <v>2</v>
          </cell>
          <cell r="BV80">
            <v>0</v>
          </cell>
          <cell r="BW80">
            <v>12</v>
          </cell>
          <cell r="BX80">
            <v>13.5</v>
          </cell>
          <cell r="BY80">
            <v>13.5</v>
          </cell>
          <cell r="BZ80">
            <v>106.5</v>
          </cell>
          <cell r="CA80">
            <v>1.5</v>
          </cell>
          <cell r="CB80">
            <v>108</v>
          </cell>
        </row>
        <row r="81">
          <cell r="H81" t="str">
            <v>US-24026-WIN001</v>
          </cell>
          <cell r="I81">
            <v>2</v>
          </cell>
          <cell r="J81" t="str">
            <v>Feb</v>
          </cell>
          <cell r="K81">
            <v>2017</v>
          </cell>
          <cell r="L81" t="str">
            <v>US-24026-WIN00142792</v>
          </cell>
          <cell r="M81" t="str">
            <v>ONR #4</v>
          </cell>
          <cell r="N81" t="str">
            <v>Other</v>
          </cell>
          <cell r="O81" t="str">
            <v>Other</v>
          </cell>
          <cell r="Q81" t="str">
            <v/>
          </cell>
          <cell r="R81">
            <v>3</v>
          </cell>
          <cell r="S81" t="str">
            <v/>
          </cell>
          <cell r="T81" t="str">
            <v/>
          </cell>
          <cell r="U81" t="str">
            <v/>
          </cell>
          <cell r="V81">
            <v>0</v>
          </cell>
          <cell r="W81">
            <v>9</v>
          </cell>
          <cell r="X81">
            <v>3</v>
          </cell>
          <cell r="Y81">
            <v>3</v>
          </cell>
          <cell r="Z81" t="str">
            <v/>
          </cell>
          <cell r="AB81">
            <v>11</v>
          </cell>
          <cell r="AC81" t="str">
            <v/>
          </cell>
          <cell r="AD81" t="str">
            <v/>
          </cell>
          <cell r="AE81" t="str">
            <v/>
          </cell>
          <cell r="AF81" t="str">
            <v/>
          </cell>
          <cell r="AG81" t="str">
            <v/>
          </cell>
          <cell r="AH81" t="str">
            <v/>
          </cell>
          <cell r="AI81" t="str">
            <v/>
          </cell>
          <cell r="AJ81">
            <v>6</v>
          </cell>
          <cell r="AK81" t="str">
            <v/>
          </cell>
          <cell r="AL81" t="str">
            <v/>
          </cell>
          <cell r="AM81" t="str">
            <v/>
          </cell>
          <cell r="AN81" t="str">
            <v/>
          </cell>
          <cell r="AO81">
            <v>130</v>
          </cell>
          <cell r="AP81" t="str">
            <v/>
          </cell>
          <cell r="AQ81" t="str">
            <v/>
          </cell>
          <cell r="AR81" t="str">
            <v/>
          </cell>
          <cell r="AT81" t="str">
            <v/>
          </cell>
          <cell r="AV81">
            <v>10</v>
          </cell>
          <cell r="AW81" t="str">
            <v/>
          </cell>
          <cell r="AX81" t="str">
            <v/>
          </cell>
          <cell r="AY81" t="str">
            <v/>
          </cell>
          <cell r="AZ81" t="str">
            <v/>
          </cell>
          <cell r="BA81" t="str">
            <v/>
          </cell>
          <cell r="BB81">
            <v>120</v>
          </cell>
          <cell r="BC81" t="str">
            <v/>
          </cell>
          <cell r="BD81" t="str">
            <v/>
          </cell>
          <cell r="BE81" t="str">
            <v/>
          </cell>
          <cell r="BF81" t="str">
            <v/>
          </cell>
          <cell r="BG81" t="str">
            <v/>
          </cell>
          <cell r="BH81" t="str">
            <v/>
          </cell>
          <cell r="BI81" t="str">
            <v/>
          </cell>
          <cell r="BJ81" t="str">
            <v/>
          </cell>
          <cell r="BK81">
            <v>6</v>
          </cell>
          <cell r="BL81" t="str">
            <v/>
          </cell>
          <cell r="BM81" t="str">
            <v/>
          </cell>
          <cell r="BN81" t="str">
            <v/>
          </cell>
          <cell r="BO81" t="str">
            <v/>
          </cell>
          <cell r="BP81" t="str">
            <v/>
          </cell>
          <cell r="BQ81" t="str">
            <v/>
          </cell>
          <cell r="BR81" t="str">
            <v/>
          </cell>
          <cell r="BS81" t="str">
            <v/>
          </cell>
          <cell r="BT81" t="str">
            <v/>
          </cell>
          <cell r="BU81" t="str">
            <v/>
          </cell>
          <cell r="BV81" t="str">
            <v/>
          </cell>
          <cell r="BW81">
            <v>12</v>
          </cell>
          <cell r="BX81" t="str">
            <v/>
          </cell>
          <cell r="BY81" t="str">
            <v/>
          </cell>
          <cell r="BZ81" t="str">
            <v/>
          </cell>
          <cell r="CA81" t="str">
            <v/>
          </cell>
          <cell r="CB81" t="str">
            <v/>
          </cell>
        </row>
        <row r="82">
          <cell r="H82" t="str">
            <v>WS-7141-WOV002</v>
          </cell>
          <cell r="I82">
            <v>2</v>
          </cell>
          <cell r="J82" t="str">
            <v>Feb</v>
          </cell>
          <cell r="K82">
            <v>2017</v>
          </cell>
          <cell r="L82" t="str">
            <v>WS-7141-WOV00242792.0833333333</v>
          </cell>
          <cell r="M82" t="str">
            <v>BIRS #24</v>
          </cell>
          <cell r="N82" t="str">
            <v>Other</v>
          </cell>
          <cell r="O82" t="str">
            <v>ESP change</v>
          </cell>
          <cell r="P82">
            <v>0</v>
          </cell>
          <cell r="Q82">
            <v>10</v>
          </cell>
          <cell r="R82" t="str">
            <v/>
          </cell>
          <cell r="S82">
            <v>3</v>
          </cell>
          <cell r="T82" t="str">
            <v/>
          </cell>
          <cell r="U82">
            <v>2</v>
          </cell>
          <cell r="V82">
            <v>0</v>
          </cell>
          <cell r="W82">
            <v>9</v>
          </cell>
          <cell r="X82">
            <v>15</v>
          </cell>
          <cell r="Y82">
            <v>15</v>
          </cell>
          <cell r="Z82">
            <v>11</v>
          </cell>
          <cell r="AB82">
            <v>11</v>
          </cell>
          <cell r="AC82">
            <v>11</v>
          </cell>
          <cell r="AD82">
            <v>2</v>
          </cell>
          <cell r="AE82">
            <v>2.5</v>
          </cell>
          <cell r="AF82">
            <v>1.5</v>
          </cell>
          <cell r="AG82" t="str">
            <v/>
          </cell>
          <cell r="AH82">
            <v>1</v>
          </cell>
          <cell r="AI82">
            <v>0</v>
          </cell>
          <cell r="AJ82">
            <v>6</v>
          </cell>
          <cell r="AK82">
            <v>7</v>
          </cell>
          <cell r="AL82">
            <v>7</v>
          </cell>
          <cell r="AM82">
            <v>23.5</v>
          </cell>
          <cell r="AN82">
            <v>0.5</v>
          </cell>
          <cell r="AO82">
            <v>130</v>
          </cell>
          <cell r="AP82">
            <v>24</v>
          </cell>
          <cell r="AQ82">
            <v>131.27361702126831</v>
          </cell>
          <cell r="AR82">
            <v>4</v>
          </cell>
          <cell r="AT82">
            <v>4.5</v>
          </cell>
          <cell r="AV82">
            <v>10</v>
          </cell>
          <cell r="AW82">
            <v>4</v>
          </cell>
          <cell r="AX82">
            <v>4.5</v>
          </cell>
          <cell r="AY82">
            <v>8.5</v>
          </cell>
          <cell r="AZ82">
            <v>27</v>
          </cell>
          <cell r="BA82">
            <v>0</v>
          </cell>
          <cell r="BB82">
            <v>120</v>
          </cell>
          <cell r="BC82">
            <v>27</v>
          </cell>
          <cell r="BD82">
            <v>119.14555555555555</v>
          </cell>
          <cell r="BE82">
            <v>1</v>
          </cell>
          <cell r="BF82">
            <v>2</v>
          </cell>
          <cell r="BG82">
            <v>1</v>
          </cell>
          <cell r="BH82" t="str">
            <v/>
          </cell>
          <cell r="BI82">
            <v>2.5</v>
          </cell>
          <cell r="BJ82">
            <v>0</v>
          </cell>
          <cell r="BK82">
            <v>6</v>
          </cell>
          <cell r="BL82">
            <v>6.5</v>
          </cell>
          <cell r="BM82">
            <v>6.5</v>
          </cell>
          <cell r="BN82">
            <v>4</v>
          </cell>
          <cell r="BO82">
            <v>1</v>
          </cell>
          <cell r="BP82">
            <v>1</v>
          </cell>
          <cell r="BQ82">
            <v>0</v>
          </cell>
          <cell r="BR82">
            <v>3.5</v>
          </cell>
          <cell r="BS82" t="str">
            <v/>
          </cell>
          <cell r="BT82">
            <v>1</v>
          </cell>
          <cell r="BU82">
            <v>2</v>
          </cell>
          <cell r="BV82">
            <v>0</v>
          </cell>
          <cell r="BW82">
            <v>12</v>
          </cell>
          <cell r="BX82">
            <v>12.5</v>
          </cell>
          <cell r="BY82">
            <v>12.5</v>
          </cell>
          <cell r="BZ82">
            <v>111</v>
          </cell>
          <cell r="CA82">
            <v>0.5</v>
          </cell>
          <cell r="CB82">
            <v>111.5</v>
          </cell>
        </row>
        <row r="83">
          <cell r="H83" t="str">
            <v>SVA-6151-WOV004</v>
          </cell>
          <cell r="I83">
            <v>2</v>
          </cell>
          <cell r="J83" t="str">
            <v>Feb</v>
          </cell>
          <cell r="K83">
            <v>2017</v>
          </cell>
          <cell r="L83" t="str">
            <v>SVA-6151-WOV00442793.75</v>
          </cell>
          <cell r="M83" t="str">
            <v>ONR #25</v>
          </cell>
          <cell r="N83" t="str">
            <v>Other</v>
          </cell>
          <cell r="O83" t="str">
            <v>ESP change</v>
          </cell>
          <cell r="P83">
            <v>0</v>
          </cell>
          <cell r="Q83">
            <v>9</v>
          </cell>
          <cell r="R83">
            <v>5</v>
          </cell>
          <cell r="S83">
            <v>4</v>
          </cell>
          <cell r="T83" t="str">
            <v/>
          </cell>
          <cell r="U83">
            <v>1</v>
          </cell>
          <cell r="V83">
            <v>0</v>
          </cell>
          <cell r="W83">
            <v>9</v>
          </cell>
          <cell r="X83">
            <v>19</v>
          </cell>
          <cell r="Y83">
            <v>19</v>
          </cell>
          <cell r="Z83">
            <v>20</v>
          </cell>
          <cell r="AB83">
            <v>11</v>
          </cell>
          <cell r="AC83">
            <v>20</v>
          </cell>
          <cell r="AD83">
            <v>2.5</v>
          </cell>
          <cell r="AE83">
            <v>1</v>
          </cell>
          <cell r="AF83" t="str">
            <v/>
          </cell>
          <cell r="AG83" t="str">
            <v/>
          </cell>
          <cell r="AH83">
            <v>2.5</v>
          </cell>
          <cell r="AI83">
            <v>0</v>
          </cell>
          <cell r="AJ83">
            <v>6</v>
          </cell>
          <cell r="AK83">
            <v>6</v>
          </cell>
          <cell r="AL83">
            <v>6</v>
          </cell>
          <cell r="AM83">
            <v>22.5</v>
          </cell>
          <cell r="AN83">
            <v>1</v>
          </cell>
          <cell r="AO83">
            <v>130</v>
          </cell>
          <cell r="AP83">
            <v>23.5</v>
          </cell>
          <cell r="AQ83">
            <v>137.42977777776912</v>
          </cell>
          <cell r="AR83">
            <v>4</v>
          </cell>
          <cell r="AT83">
            <v>4.5</v>
          </cell>
          <cell r="AV83">
            <v>10</v>
          </cell>
          <cell r="AW83">
            <v>4</v>
          </cell>
          <cell r="AX83">
            <v>4.5</v>
          </cell>
          <cell r="AY83">
            <v>8.5</v>
          </cell>
          <cell r="AZ83">
            <v>24</v>
          </cell>
          <cell r="BA83">
            <v>0</v>
          </cell>
          <cell r="BB83">
            <v>120</v>
          </cell>
          <cell r="BC83">
            <v>24</v>
          </cell>
          <cell r="BD83">
            <v>128.70833333333334</v>
          </cell>
          <cell r="BE83">
            <v>1</v>
          </cell>
          <cell r="BF83">
            <v>2</v>
          </cell>
          <cell r="BG83">
            <v>2</v>
          </cell>
          <cell r="BH83" t="str">
            <v/>
          </cell>
          <cell r="BI83">
            <v>2</v>
          </cell>
          <cell r="BJ83">
            <v>0</v>
          </cell>
          <cell r="BK83">
            <v>6</v>
          </cell>
          <cell r="BL83">
            <v>7</v>
          </cell>
          <cell r="BM83">
            <v>7</v>
          </cell>
          <cell r="BN83">
            <v>4</v>
          </cell>
          <cell r="BO83">
            <v>1.5</v>
          </cell>
          <cell r="BP83">
            <v>1</v>
          </cell>
          <cell r="BQ83">
            <v>0</v>
          </cell>
          <cell r="BR83">
            <v>2.5</v>
          </cell>
          <cell r="BS83" t="str">
            <v/>
          </cell>
          <cell r="BT83">
            <v>1.5</v>
          </cell>
          <cell r="BU83">
            <v>2</v>
          </cell>
          <cell r="BV83">
            <v>0</v>
          </cell>
          <cell r="BW83">
            <v>12</v>
          </cell>
          <cell r="BX83">
            <v>12.5</v>
          </cell>
          <cell r="BY83">
            <v>12.5</v>
          </cell>
          <cell r="BZ83">
            <v>119.5</v>
          </cell>
          <cell r="CA83">
            <v>1</v>
          </cell>
          <cell r="CB83">
            <v>120.5</v>
          </cell>
        </row>
        <row r="84">
          <cell r="H84" t="str">
            <v>WS-7142-WOV010</v>
          </cell>
          <cell r="I84">
            <v>2</v>
          </cell>
          <cell r="J84" t="str">
            <v>Feb</v>
          </cell>
          <cell r="K84">
            <v>2017</v>
          </cell>
          <cell r="L84" t="str">
            <v>WS-7142-WOV01042793.0833333333</v>
          </cell>
          <cell r="M84" t="str">
            <v>ONR #27</v>
          </cell>
          <cell r="N84" t="str">
            <v>Simple ESP c/o</v>
          </cell>
          <cell r="O84" t="str">
            <v>ESP change</v>
          </cell>
          <cell r="P84">
            <v>0</v>
          </cell>
          <cell r="Q84">
            <v>4</v>
          </cell>
          <cell r="R84">
            <v>5</v>
          </cell>
          <cell r="S84" t="str">
            <v/>
          </cell>
          <cell r="T84" t="str">
            <v/>
          </cell>
          <cell r="U84" t="str">
            <v/>
          </cell>
          <cell r="V84">
            <v>0</v>
          </cell>
          <cell r="W84">
            <v>9</v>
          </cell>
          <cell r="X84">
            <v>9</v>
          </cell>
          <cell r="Y84">
            <v>9</v>
          </cell>
          <cell r="Z84">
            <v>9</v>
          </cell>
          <cell r="AB84">
            <v>11</v>
          </cell>
          <cell r="AC84">
            <v>9</v>
          </cell>
          <cell r="AD84">
            <v>2</v>
          </cell>
          <cell r="AE84">
            <v>1</v>
          </cell>
          <cell r="AF84">
            <v>1</v>
          </cell>
          <cell r="AG84" t="str">
            <v/>
          </cell>
          <cell r="AH84">
            <v>2</v>
          </cell>
          <cell r="AI84">
            <v>0</v>
          </cell>
          <cell r="AJ84">
            <v>6</v>
          </cell>
          <cell r="AK84">
            <v>6</v>
          </cell>
          <cell r="AL84">
            <v>6</v>
          </cell>
          <cell r="AM84">
            <v>22.5</v>
          </cell>
          <cell r="AN84">
            <v>0</v>
          </cell>
          <cell r="AO84">
            <v>130</v>
          </cell>
          <cell r="AP84">
            <v>22.5</v>
          </cell>
          <cell r="AQ84">
            <v>119.03822222221473</v>
          </cell>
          <cell r="AR84">
            <v>5</v>
          </cell>
          <cell r="AT84">
            <v>8</v>
          </cell>
          <cell r="AV84">
            <v>10</v>
          </cell>
          <cell r="AW84">
            <v>5</v>
          </cell>
          <cell r="AX84">
            <v>8</v>
          </cell>
          <cell r="AY84">
            <v>13</v>
          </cell>
          <cell r="AZ84">
            <v>21</v>
          </cell>
          <cell r="BA84">
            <v>0</v>
          </cell>
          <cell r="BB84">
            <v>120</v>
          </cell>
          <cell r="BC84">
            <v>21</v>
          </cell>
          <cell r="BD84">
            <v>127.36</v>
          </cell>
          <cell r="BE84">
            <v>1</v>
          </cell>
          <cell r="BF84">
            <v>3</v>
          </cell>
          <cell r="BG84" t="str">
            <v/>
          </cell>
          <cell r="BH84" t="str">
            <v/>
          </cell>
          <cell r="BI84">
            <v>1.5</v>
          </cell>
          <cell r="BJ84">
            <v>0</v>
          </cell>
          <cell r="BK84">
            <v>6</v>
          </cell>
          <cell r="BL84">
            <v>5.5</v>
          </cell>
          <cell r="BM84">
            <v>5.5</v>
          </cell>
          <cell r="BN84">
            <v>3</v>
          </cell>
          <cell r="BO84">
            <v>1</v>
          </cell>
          <cell r="BP84">
            <v>0.5</v>
          </cell>
          <cell r="BQ84">
            <v>0</v>
          </cell>
          <cell r="BR84">
            <v>1.5</v>
          </cell>
          <cell r="BS84" t="str">
            <v/>
          </cell>
          <cell r="BT84">
            <v>1</v>
          </cell>
          <cell r="BU84">
            <v>2</v>
          </cell>
          <cell r="BV84">
            <v>0</v>
          </cell>
          <cell r="BW84">
            <v>12</v>
          </cell>
          <cell r="BX84">
            <v>9</v>
          </cell>
          <cell r="BY84">
            <v>9</v>
          </cell>
          <cell r="BZ84">
            <v>95</v>
          </cell>
          <cell r="CA84">
            <v>0</v>
          </cell>
          <cell r="CB84">
            <v>95</v>
          </cell>
        </row>
        <row r="85">
          <cell r="H85" t="str">
            <v>WS-1270-WOV008</v>
          </cell>
          <cell r="I85">
            <v>3</v>
          </cell>
          <cell r="J85" t="str">
            <v>Mar</v>
          </cell>
          <cell r="K85">
            <v>2017</v>
          </cell>
          <cell r="L85" t="str">
            <v>WS-1270-WOV00842795.7916666667</v>
          </cell>
          <cell r="M85" t="str">
            <v>BIRS #28</v>
          </cell>
          <cell r="N85" t="str">
            <v>Simple ESP c/o</v>
          </cell>
          <cell r="O85" t="str">
            <v>ESP change</v>
          </cell>
          <cell r="P85">
            <v>0</v>
          </cell>
          <cell r="Q85">
            <v>4</v>
          </cell>
          <cell r="R85">
            <v>5</v>
          </cell>
          <cell r="S85">
            <v>1</v>
          </cell>
          <cell r="T85" t="str">
            <v/>
          </cell>
          <cell r="U85">
            <v>2</v>
          </cell>
          <cell r="V85">
            <v>0</v>
          </cell>
          <cell r="W85">
            <v>9</v>
          </cell>
          <cell r="X85">
            <v>12</v>
          </cell>
          <cell r="Y85">
            <v>12</v>
          </cell>
          <cell r="Z85">
            <v>11</v>
          </cell>
          <cell r="AB85">
            <v>11</v>
          </cell>
          <cell r="AC85">
            <v>11</v>
          </cell>
          <cell r="AD85">
            <v>2</v>
          </cell>
          <cell r="AE85">
            <v>1</v>
          </cell>
          <cell r="AF85">
            <v>1</v>
          </cell>
          <cell r="AG85" t="str">
            <v/>
          </cell>
          <cell r="AH85">
            <v>1</v>
          </cell>
          <cell r="AI85">
            <v>0</v>
          </cell>
          <cell r="AJ85">
            <v>6</v>
          </cell>
          <cell r="AK85">
            <v>5</v>
          </cell>
          <cell r="AL85">
            <v>5</v>
          </cell>
          <cell r="AM85">
            <v>18</v>
          </cell>
          <cell r="AN85">
            <v>0</v>
          </cell>
          <cell r="AO85">
            <v>130</v>
          </cell>
          <cell r="AP85">
            <v>18</v>
          </cell>
          <cell r="AQ85">
            <v>122.91222222221447</v>
          </cell>
          <cell r="AR85">
            <v>4</v>
          </cell>
          <cell r="AT85">
            <v>7</v>
          </cell>
          <cell r="AV85">
            <v>10</v>
          </cell>
          <cell r="AW85">
            <v>4</v>
          </cell>
          <cell r="AX85">
            <v>7</v>
          </cell>
          <cell r="AY85">
            <v>11</v>
          </cell>
          <cell r="AZ85">
            <v>22</v>
          </cell>
          <cell r="BA85">
            <v>0</v>
          </cell>
          <cell r="BB85">
            <v>120</v>
          </cell>
          <cell r="BC85">
            <v>22</v>
          </cell>
          <cell r="BD85">
            <v>100.32409090909091</v>
          </cell>
          <cell r="BE85">
            <v>1</v>
          </cell>
          <cell r="BF85">
            <v>3</v>
          </cell>
          <cell r="BG85" t="str">
            <v/>
          </cell>
          <cell r="BH85" t="str">
            <v/>
          </cell>
          <cell r="BI85">
            <v>2</v>
          </cell>
          <cell r="BJ85">
            <v>0</v>
          </cell>
          <cell r="BK85">
            <v>6</v>
          </cell>
          <cell r="BL85">
            <v>6</v>
          </cell>
          <cell r="BM85">
            <v>6</v>
          </cell>
          <cell r="BN85">
            <v>4</v>
          </cell>
          <cell r="BO85">
            <v>1</v>
          </cell>
          <cell r="BP85">
            <v>2</v>
          </cell>
          <cell r="BQ85">
            <v>0</v>
          </cell>
          <cell r="BR85">
            <v>4.5</v>
          </cell>
          <cell r="BS85" t="str">
            <v/>
          </cell>
          <cell r="BT85">
            <v>2</v>
          </cell>
          <cell r="BU85">
            <v>3</v>
          </cell>
          <cell r="BV85">
            <v>0</v>
          </cell>
          <cell r="BW85">
            <v>12</v>
          </cell>
          <cell r="BX85">
            <v>16.5</v>
          </cell>
          <cell r="BY85">
            <v>16.5</v>
          </cell>
          <cell r="BZ85">
            <v>101.5</v>
          </cell>
          <cell r="CA85">
            <v>0</v>
          </cell>
          <cell r="CB85">
            <v>101.5</v>
          </cell>
        </row>
        <row r="86">
          <cell r="H86" t="str">
            <v>US-166-WOV005</v>
          </cell>
          <cell r="I86">
            <v>3</v>
          </cell>
          <cell r="J86" t="str">
            <v>Mar</v>
          </cell>
          <cell r="K86">
            <v>2017</v>
          </cell>
          <cell r="L86" t="str">
            <v>US-166-WOV00542796.7083333333</v>
          </cell>
          <cell r="M86" t="str">
            <v>BIRS #23</v>
          </cell>
          <cell r="N86" t="str">
            <v>Other</v>
          </cell>
          <cell r="O86" t="str">
            <v>Other</v>
          </cell>
          <cell r="P86">
            <v>0</v>
          </cell>
          <cell r="Q86">
            <v>7</v>
          </cell>
          <cell r="R86">
            <v>7</v>
          </cell>
          <cell r="S86" t="str">
            <v/>
          </cell>
          <cell r="T86" t="str">
            <v/>
          </cell>
          <cell r="U86">
            <v>2</v>
          </cell>
          <cell r="V86">
            <v>0</v>
          </cell>
          <cell r="W86">
            <v>9</v>
          </cell>
          <cell r="X86">
            <v>16</v>
          </cell>
          <cell r="Y86">
            <v>16</v>
          </cell>
          <cell r="Z86">
            <v>8</v>
          </cell>
          <cell r="AB86">
            <v>11</v>
          </cell>
          <cell r="AC86">
            <v>8</v>
          </cell>
          <cell r="AD86">
            <v>2</v>
          </cell>
          <cell r="AE86">
            <v>1</v>
          </cell>
          <cell r="AF86">
            <v>1</v>
          </cell>
          <cell r="AG86" t="str">
            <v/>
          </cell>
          <cell r="AH86">
            <v>2</v>
          </cell>
          <cell r="AI86">
            <v>0</v>
          </cell>
          <cell r="AJ86">
            <v>6</v>
          </cell>
          <cell r="AK86">
            <v>6</v>
          </cell>
          <cell r="AL86">
            <v>6</v>
          </cell>
          <cell r="AM86">
            <v>16.5</v>
          </cell>
          <cell r="AN86">
            <v>5.5</v>
          </cell>
          <cell r="AO86">
            <v>130</v>
          </cell>
          <cell r="AP86">
            <v>22</v>
          </cell>
          <cell r="AQ86">
            <v>143.74060606059703</v>
          </cell>
          <cell r="AR86">
            <v>4.5</v>
          </cell>
          <cell r="AT86">
            <v>17</v>
          </cell>
          <cell r="AV86">
            <v>10</v>
          </cell>
          <cell r="AW86">
            <v>4.5</v>
          </cell>
          <cell r="AX86">
            <v>17</v>
          </cell>
          <cell r="AY86">
            <v>21.5</v>
          </cell>
          <cell r="AZ86">
            <v>25.5</v>
          </cell>
          <cell r="BA86">
            <v>3</v>
          </cell>
          <cell r="BB86">
            <v>120</v>
          </cell>
          <cell r="BC86">
            <v>28.5</v>
          </cell>
          <cell r="BD86">
            <v>91.495686274509794</v>
          </cell>
          <cell r="BE86">
            <v>1</v>
          </cell>
          <cell r="BF86">
            <v>3</v>
          </cell>
          <cell r="BG86" t="str">
            <v/>
          </cell>
          <cell r="BH86" t="str">
            <v/>
          </cell>
          <cell r="BI86">
            <v>2</v>
          </cell>
          <cell r="BJ86">
            <v>0</v>
          </cell>
          <cell r="BK86">
            <v>6</v>
          </cell>
          <cell r="BL86">
            <v>6</v>
          </cell>
          <cell r="BM86">
            <v>6</v>
          </cell>
          <cell r="BN86">
            <v>3</v>
          </cell>
          <cell r="BO86">
            <v>1</v>
          </cell>
          <cell r="BP86">
            <v>1</v>
          </cell>
          <cell r="BQ86">
            <v>0</v>
          </cell>
          <cell r="BR86">
            <v>2</v>
          </cell>
          <cell r="BS86" t="str">
            <v/>
          </cell>
          <cell r="BT86">
            <v>0.5</v>
          </cell>
          <cell r="BU86">
            <v>3</v>
          </cell>
          <cell r="BV86">
            <v>0</v>
          </cell>
          <cell r="BW86">
            <v>12</v>
          </cell>
          <cell r="BX86">
            <v>10.5</v>
          </cell>
          <cell r="BY86">
            <v>10.5</v>
          </cell>
          <cell r="BZ86" t="str">
            <v/>
          </cell>
          <cell r="CA86" t="str">
            <v/>
          </cell>
          <cell r="CB86" t="str">
            <v/>
          </cell>
        </row>
        <row r="87">
          <cell r="H87" t="str">
            <v>WS-1012-WOV003</v>
          </cell>
          <cell r="I87">
            <v>3</v>
          </cell>
          <cell r="J87" t="str">
            <v>Mar</v>
          </cell>
          <cell r="K87">
            <v>2017</v>
          </cell>
          <cell r="L87" t="str">
            <v>WS-1012-WOV00342796.1666666667</v>
          </cell>
          <cell r="M87" t="str">
            <v>ONR #16</v>
          </cell>
          <cell r="N87" t="str">
            <v>Simple ESP c/o</v>
          </cell>
          <cell r="O87" t="str">
            <v>ESP change</v>
          </cell>
          <cell r="P87">
            <v>0</v>
          </cell>
          <cell r="Q87">
            <v>4</v>
          </cell>
          <cell r="R87">
            <v>6</v>
          </cell>
          <cell r="S87" t="str">
            <v/>
          </cell>
          <cell r="T87" t="str">
            <v/>
          </cell>
          <cell r="U87">
            <v>2</v>
          </cell>
          <cell r="V87">
            <v>0</v>
          </cell>
          <cell r="W87">
            <v>9</v>
          </cell>
          <cell r="X87">
            <v>12</v>
          </cell>
          <cell r="Y87">
            <v>12</v>
          </cell>
          <cell r="Z87">
            <v>12</v>
          </cell>
          <cell r="AB87">
            <v>11</v>
          </cell>
          <cell r="AC87">
            <v>12</v>
          </cell>
          <cell r="AD87">
            <v>2</v>
          </cell>
          <cell r="AE87">
            <v>1</v>
          </cell>
          <cell r="AF87">
            <v>1</v>
          </cell>
          <cell r="AG87" t="str">
            <v/>
          </cell>
          <cell r="AH87">
            <v>1</v>
          </cell>
          <cell r="AI87">
            <v>0</v>
          </cell>
          <cell r="AJ87">
            <v>6</v>
          </cell>
          <cell r="AK87">
            <v>5</v>
          </cell>
          <cell r="AL87">
            <v>5</v>
          </cell>
          <cell r="AM87">
            <v>27</v>
          </cell>
          <cell r="AN87">
            <v>0</v>
          </cell>
          <cell r="AO87">
            <v>130</v>
          </cell>
          <cell r="AP87">
            <v>27</v>
          </cell>
          <cell r="AQ87">
            <v>108.52925925925244</v>
          </cell>
          <cell r="AR87">
            <v>3</v>
          </cell>
          <cell r="AT87">
            <v>4</v>
          </cell>
          <cell r="AV87">
            <v>10</v>
          </cell>
          <cell r="AW87">
            <v>3</v>
          </cell>
          <cell r="AX87">
            <v>4</v>
          </cell>
          <cell r="AY87">
            <v>7</v>
          </cell>
          <cell r="AZ87">
            <v>29</v>
          </cell>
          <cell r="BA87">
            <v>0</v>
          </cell>
          <cell r="BB87">
            <v>120</v>
          </cell>
          <cell r="BC87">
            <v>29</v>
          </cell>
          <cell r="BD87">
            <v>101.50137931034483</v>
          </cell>
          <cell r="BE87">
            <v>1</v>
          </cell>
          <cell r="BF87">
            <v>2</v>
          </cell>
          <cell r="BG87" t="str">
            <v/>
          </cell>
          <cell r="BH87" t="str">
            <v/>
          </cell>
          <cell r="BI87">
            <v>1.5</v>
          </cell>
          <cell r="BJ87">
            <v>0</v>
          </cell>
          <cell r="BK87">
            <v>6</v>
          </cell>
          <cell r="BL87">
            <v>4.5</v>
          </cell>
          <cell r="BM87">
            <v>4.5</v>
          </cell>
          <cell r="BN87">
            <v>4</v>
          </cell>
          <cell r="BO87">
            <v>1</v>
          </cell>
          <cell r="BP87">
            <v>1</v>
          </cell>
          <cell r="BQ87">
            <v>0</v>
          </cell>
          <cell r="BR87">
            <v>4.5</v>
          </cell>
          <cell r="BS87" t="str">
            <v/>
          </cell>
          <cell r="BT87">
            <v>2</v>
          </cell>
          <cell r="BU87">
            <v>2</v>
          </cell>
          <cell r="BV87">
            <v>0</v>
          </cell>
          <cell r="BW87">
            <v>12</v>
          </cell>
          <cell r="BX87">
            <v>14.5</v>
          </cell>
          <cell r="BY87">
            <v>14.5</v>
          </cell>
          <cell r="BZ87">
            <v>111</v>
          </cell>
          <cell r="CA87">
            <v>0</v>
          </cell>
          <cell r="CB87">
            <v>111</v>
          </cell>
        </row>
        <row r="88">
          <cell r="H88" t="str">
            <v>SVA-1035-WOV009</v>
          </cell>
          <cell r="I88">
            <v>3</v>
          </cell>
          <cell r="J88" t="str">
            <v>Mar</v>
          </cell>
          <cell r="K88">
            <v>2017</v>
          </cell>
          <cell r="L88" t="str">
            <v>SVA-1035-WOV00942797.8333333333</v>
          </cell>
          <cell r="M88" t="str">
            <v>BIRS #10</v>
          </cell>
          <cell r="N88" t="str">
            <v>Simple ESP c/o</v>
          </cell>
          <cell r="O88" t="str">
            <v>ESP change</v>
          </cell>
          <cell r="P88">
            <v>0</v>
          </cell>
          <cell r="Q88">
            <v>4</v>
          </cell>
          <cell r="R88">
            <v>4</v>
          </cell>
          <cell r="S88" t="str">
            <v/>
          </cell>
          <cell r="T88" t="str">
            <v/>
          </cell>
          <cell r="U88">
            <v>1.5</v>
          </cell>
          <cell r="V88">
            <v>0</v>
          </cell>
          <cell r="W88">
            <v>9</v>
          </cell>
          <cell r="X88">
            <v>9.5</v>
          </cell>
          <cell r="Y88">
            <v>9.5</v>
          </cell>
          <cell r="Z88">
            <v>7.5</v>
          </cell>
          <cell r="AB88">
            <v>11</v>
          </cell>
          <cell r="AC88">
            <v>7.5</v>
          </cell>
          <cell r="AD88">
            <v>2</v>
          </cell>
          <cell r="AE88">
            <v>1</v>
          </cell>
          <cell r="AF88">
            <v>2</v>
          </cell>
          <cell r="AG88" t="str">
            <v/>
          </cell>
          <cell r="AH88">
            <v>1</v>
          </cell>
          <cell r="AI88">
            <v>0</v>
          </cell>
          <cell r="AJ88">
            <v>6</v>
          </cell>
          <cell r="AK88">
            <v>6</v>
          </cell>
          <cell r="AL88">
            <v>6</v>
          </cell>
          <cell r="AM88">
            <v>21</v>
          </cell>
          <cell r="AN88">
            <v>1</v>
          </cell>
          <cell r="AO88">
            <v>130</v>
          </cell>
          <cell r="AP88">
            <v>22</v>
          </cell>
          <cell r="AQ88">
            <v>134.74666666665814</v>
          </cell>
          <cell r="AR88">
            <v>3</v>
          </cell>
          <cell r="AT88">
            <v>5</v>
          </cell>
          <cell r="AV88">
            <v>10</v>
          </cell>
          <cell r="AW88">
            <v>3</v>
          </cell>
          <cell r="AX88">
            <v>5</v>
          </cell>
          <cell r="AY88">
            <v>8</v>
          </cell>
          <cell r="AZ88">
            <v>25</v>
          </cell>
          <cell r="BA88">
            <v>0</v>
          </cell>
          <cell r="BB88">
            <v>120</v>
          </cell>
          <cell r="BC88">
            <v>25</v>
          </cell>
          <cell r="BD88">
            <v>113.02</v>
          </cell>
          <cell r="BE88">
            <v>1</v>
          </cell>
          <cell r="BF88">
            <v>2</v>
          </cell>
          <cell r="BG88" t="str">
            <v/>
          </cell>
          <cell r="BH88" t="str">
            <v/>
          </cell>
          <cell r="BI88">
            <v>2</v>
          </cell>
          <cell r="BJ88">
            <v>0</v>
          </cell>
          <cell r="BK88">
            <v>6</v>
          </cell>
          <cell r="BL88">
            <v>5</v>
          </cell>
          <cell r="BM88">
            <v>5</v>
          </cell>
          <cell r="BN88">
            <v>3</v>
          </cell>
          <cell r="BO88">
            <v>1</v>
          </cell>
          <cell r="BP88">
            <v>1</v>
          </cell>
          <cell r="BQ88">
            <v>6</v>
          </cell>
          <cell r="BR88">
            <v>2.5</v>
          </cell>
          <cell r="BS88" t="str">
            <v/>
          </cell>
          <cell r="BT88">
            <v>1</v>
          </cell>
          <cell r="BU88">
            <v>2</v>
          </cell>
          <cell r="BV88">
            <v>0</v>
          </cell>
          <cell r="BW88">
            <v>12</v>
          </cell>
          <cell r="BX88">
            <v>10.5</v>
          </cell>
          <cell r="BY88">
            <v>16.5</v>
          </cell>
          <cell r="BZ88">
            <v>92.5</v>
          </cell>
          <cell r="CA88">
            <v>7</v>
          </cell>
          <cell r="CB88">
            <v>99.5</v>
          </cell>
        </row>
        <row r="89">
          <cell r="H89" t="str">
            <v>WS-1498-WOV004</v>
          </cell>
          <cell r="I89">
            <v>3</v>
          </cell>
          <cell r="J89" t="str">
            <v>Mar</v>
          </cell>
          <cell r="K89">
            <v>2017</v>
          </cell>
          <cell r="L89" t="str">
            <v>WS-1498-WOV00442785.1666666667</v>
          </cell>
          <cell r="M89" t="str">
            <v>ONR #18</v>
          </cell>
          <cell r="N89" t="str">
            <v>Other</v>
          </cell>
          <cell r="O89" t="str">
            <v>Other</v>
          </cell>
          <cell r="P89">
            <v>0</v>
          </cell>
          <cell r="Q89">
            <v>5</v>
          </cell>
          <cell r="R89">
            <v>7</v>
          </cell>
          <cell r="S89">
            <v>7.5</v>
          </cell>
          <cell r="T89" t="str">
            <v/>
          </cell>
          <cell r="U89">
            <v>1</v>
          </cell>
          <cell r="V89">
            <v>0</v>
          </cell>
          <cell r="W89">
            <v>9</v>
          </cell>
          <cell r="X89">
            <v>20.5</v>
          </cell>
          <cell r="Y89">
            <v>20.5</v>
          </cell>
          <cell r="Z89">
            <v>7.5</v>
          </cell>
          <cell r="AB89">
            <v>11</v>
          </cell>
          <cell r="AC89">
            <v>7.5</v>
          </cell>
          <cell r="AD89">
            <v>3</v>
          </cell>
          <cell r="AE89">
            <v>1</v>
          </cell>
          <cell r="AF89">
            <v>1</v>
          </cell>
          <cell r="AG89" t="str">
            <v/>
          </cell>
          <cell r="AH89">
            <v>3</v>
          </cell>
          <cell r="AI89">
            <v>28</v>
          </cell>
          <cell r="AJ89">
            <v>6</v>
          </cell>
          <cell r="AK89">
            <v>8</v>
          </cell>
          <cell r="AL89">
            <v>36</v>
          </cell>
          <cell r="AM89">
            <v>20</v>
          </cell>
          <cell r="AN89">
            <v>0</v>
          </cell>
          <cell r="AO89">
            <v>130</v>
          </cell>
          <cell r="AP89">
            <v>20</v>
          </cell>
          <cell r="AQ89">
            <v>127.46399999999196</v>
          </cell>
          <cell r="AR89">
            <v>4</v>
          </cell>
          <cell r="AT89" t="str">
            <v/>
          </cell>
          <cell r="AV89">
            <v>10</v>
          </cell>
          <cell r="AW89">
            <v>4</v>
          </cell>
          <cell r="AX89" t="str">
            <v/>
          </cell>
          <cell r="AY89" t="str">
            <v/>
          </cell>
          <cell r="AZ89" t="str">
            <v/>
          </cell>
          <cell r="BA89" t="str">
            <v/>
          </cell>
          <cell r="BB89">
            <v>120</v>
          </cell>
          <cell r="BC89" t="str">
            <v/>
          </cell>
          <cell r="BD89" t="str">
            <v/>
          </cell>
          <cell r="BE89" t="str">
            <v/>
          </cell>
          <cell r="BF89" t="str">
            <v/>
          </cell>
          <cell r="BG89" t="str">
            <v/>
          </cell>
          <cell r="BH89" t="str">
            <v/>
          </cell>
          <cell r="BI89" t="str">
            <v/>
          </cell>
          <cell r="BJ89" t="str">
            <v/>
          </cell>
          <cell r="BK89">
            <v>6</v>
          </cell>
          <cell r="BL89" t="str">
            <v/>
          </cell>
          <cell r="BM89" t="str">
            <v/>
          </cell>
          <cell r="BN89">
            <v>4</v>
          </cell>
          <cell r="BO89">
            <v>1</v>
          </cell>
          <cell r="BP89">
            <v>1</v>
          </cell>
          <cell r="BQ89">
            <v>0</v>
          </cell>
          <cell r="BR89" t="str">
            <v/>
          </cell>
          <cell r="BS89" t="str">
            <v/>
          </cell>
          <cell r="BT89" t="str">
            <v/>
          </cell>
          <cell r="BU89" t="str">
            <v/>
          </cell>
          <cell r="BV89">
            <v>0</v>
          </cell>
          <cell r="BW89">
            <v>12</v>
          </cell>
          <cell r="BX89" t="str">
            <v/>
          </cell>
          <cell r="BY89">
            <v>6</v>
          </cell>
          <cell r="BZ89" t="str">
            <v/>
          </cell>
          <cell r="CA89" t="str">
            <v/>
          </cell>
          <cell r="CB89" t="str">
            <v/>
          </cell>
        </row>
        <row r="90">
          <cell r="H90" t="str">
            <v>WS-1498-WOV004</v>
          </cell>
          <cell r="I90">
            <v>3</v>
          </cell>
          <cell r="J90" t="str">
            <v>Mar</v>
          </cell>
          <cell r="K90">
            <v>2017</v>
          </cell>
          <cell r="L90" t="str">
            <v>WS-1498-WOV00442798.4166666667</v>
          </cell>
          <cell r="M90" t="str">
            <v>ONR #9</v>
          </cell>
          <cell r="N90" t="str">
            <v>Other</v>
          </cell>
          <cell r="O90" t="str">
            <v>Other</v>
          </cell>
          <cell r="Q90" t="str">
            <v/>
          </cell>
          <cell r="R90" t="str">
            <v/>
          </cell>
          <cell r="S90" t="str">
            <v/>
          </cell>
          <cell r="T90" t="str">
            <v/>
          </cell>
          <cell r="U90" t="str">
            <v/>
          </cell>
          <cell r="V90" t="str">
            <v/>
          </cell>
          <cell r="W90">
            <v>9</v>
          </cell>
          <cell r="X90" t="str">
            <v/>
          </cell>
          <cell r="Y90" t="str">
            <v/>
          </cell>
          <cell r="Z90" t="str">
            <v/>
          </cell>
          <cell r="AB90">
            <v>11</v>
          </cell>
          <cell r="AC90" t="str">
            <v/>
          </cell>
          <cell r="AD90" t="str">
            <v/>
          </cell>
          <cell r="AE90" t="str">
            <v/>
          </cell>
          <cell r="AF90" t="str">
            <v/>
          </cell>
          <cell r="AG90" t="str">
            <v/>
          </cell>
          <cell r="AH90" t="str">
            <v/>
          </cell>
          <cell r="AI90" t="str">
            <v/>
          </cell>
          <cell r="AJ90">
            <v>6</v>
          </cell>
          <cell r="AK90" t="str">
            <v/>
          </cell>
          <cell r="AL90" t="str">
            <v/>
          </cell>
          <cell r="AM90" t="str">
            <v/>
          </cell>
          <cell r="AN90" t="str">
            <v/>
          </cell>
          <cell r="AO90">
            <v>130</v>
          </cell>
          <cell r="AP90" t="str">
            <v/>
          </cell>
          <cell r="AQ90" t="str">
            <v/>
          </cell>
          <cell r="AR90" t="str">
            <v/>
          </cell>
          <cell r="AT90">
            <v>5</v>
          </cell>
          <cell r="AV90">
            <v>10</v>
          </cell>
          <cell r="AW90" t="str">
            <v/>
          </cell>
          <cell r="AX90">
            <v>5</v>
          </cell>
          <cell r="AY90" t="str">
            <v/>
          </cell>
          <cell r="AZ90">
            <v>21</v>
          </cell>
          <cell r="BA90">
            <v>0</v>
          </cell>
          <cell r="BB90">
            <v>120</v>
          </cell>
          <cell r="BC90">
            <v>21</v>
          </cell>
          <cell r="BD90">
            <v>120.8995238095238</v>
          </cell>
          <cell r="BE90">
            <v>1</v>
          </cell>
          <cell r="BF90">
            <v>1.5</v>
          </cell>
          <cell r="BG90">
            <v>1</v>
          </cell>
          <cell r="BH90" t="str">
            <v/>
          </cell>
          <cell r="BI90">
            <v>2</v>
          </cell>
          <cell r="BJ90">
            <v>0</v>
          </cell>
          <cell r="BK90">
            <v>6</v>
          </cell>
          <cell r="BL90">
            <v>5.5</v>
          </cell>
          <cell r="BM90">
            <v>5.5</v>
          </cell>
          <cell r="BN90" t="str">
            <v/>
          </cell>
          <cell r="BO90" t="str">
            <v/>
          </cell>
          <cell r="BP90" t="str">
            <v/>
          </cell>
          <cell r="BQ90" t="str">
            <v/>
          </cell>
          <cell r="BR90">
            <v>3</v>
          </cell>
          <cell r="BS90" t="str">
            <v/>
          </cell>
          <cell r="BT90">
            <v>1.5</v>
          </cell>
          <cell r="BU90">
            <v>2</v>
          </cell>
          <cell r="BV90">
            <v>0</v>
          </cell>
          <cell r="BW90">
            <v>12</v>
          </cell>
          <cell r="BX90" t="str">
            <v/>
          </cell>
          <cell r="BY90">
            <v>6.5</v>
          </cell>
          <cell r="BZ90" t="str">
            <v/>
          </cell>
          <cell r="CA90" t="str">
            <v/>
          </cell>
          <cell r="CB90" t="str">
            <v/>
          </cell>
        </row>
        <row r="91">
          <cell r="H91" t="str">
            <v>SVA-51165-WOV001</v>
          </cell>
          <cell r="I91">
            <v>3</v>
          </cell>
          <cell r="J91" t="str">
            <v>Mar</v>
          </cell>
          <cell r="K91">
            <v>2017</v>
          </cell>
          <cell r="L91" t="str">
            <v>SVA-51165-WOV00142799.4583333333</v>
          </cell>
          <cell r="M91" t="str">
            <v>ONR #18</v>
          </cell>
          <cell r="N91" t="str">
            <v>Other</v>
          </cell>
          <cell r="O91" t="str">
            <v>Other</v>
          </cell>
          <cell r="P91">
            <v>0</v>
          </cell>
          <cell r="Q91">
            <v>4</v>
          </cell>
          <cell r="R91">
            <v>6</v>
          </cell>
          <cell r="S91">
            <v>2</v>
          </cell>
          <cell r="T91" t="str">
            <v/>
          </cell>
          <cell r="U91">
            <v>0.5</v>
          </cell>
          <cell r="V91">
            <v>0</v>
          </cell>
          <cell r="W91">
            <v>9</v>
          </cell>
          <cell r="X91">
            <v>12.5</v>
          </cell>
          <cell r="Y91">
            <v>12.5</v>
          </cell>
          <cell r="Z91">
            <v>7.5</v>
          </cell>
          <cell r="AB91">
            <v>11</v>
          </cell>
          <cell r="AC91">
            <v>7.5</v>
          </cell>
          <cell r="AD91">
            <v>2</v>
          </cell>
          <cell r="AE91">
            <v>1</v>
          </cell>
          <cell r="AF91">
            <v>1</v>
          </cell>
          <cell r="AG91" t="str">
            <v/>
          </cell>
          <cell r="AH91">
            <v>2</v>
          </cell>
          <cell r="AI91">
            <v>0</v>
          </cell>
          <cell r="AJ91">
            <v>6</v>
          </cell>
          <cell r="AK91">
            <v>6</v>
          </cell>
          <cell r="AL91">
            <v>6</v>
          </cell>
          <cell r="AM91">
            <v>24</v>
          </cell>
          <cell r="AN91">
            <v>2</v>
          </cell>
          <cell r="AO91">
            <v>130</v>
          </cell>
          <cell r="AP91">
            <v>26</v>
          </cell>
          <cell r="AQ91">
            <v>121.78374999999234</v>
          </cell>
          <cell r="AR91">
            <v>4</v>
          </cell>
          <cell r="AT91" t="str">
            <v/>
          </cell>
          <cell r="AV91">
            <v>10</v>
          </cell>
          <cell r="AW91">
            <v>4</v>
          </cell>
          <cell r="AX91" t="str">
            <v/>
          </cell>
          <cell r="AY91" t="str">
            <v/>
          </cell>
          <cell r="AZ91" t="str">
            <v/>
          </cell>
          <cell r="BA91" t="str">
            <v/>
          </cell>
          <cell r="BB91">
            <v>120</v>
          </cell>
          <cell r="BC91" t="str">
            <v/>
          </cell>
          <cell r="BD91" t="str">
            <v/>
          </cell>
          <cell r="BE91">
            <v>1</v>
          </cell>
          <cell r="BF91">
            <v>1</v>
          </cell>
          <cell r="BG91">
            <v>2</v>
          </cell>
          <cell r="BH91" t="str">
            <v/>
          </cell>
          <cell r="BI91">
            <v>2</v>
          </cell>
          <cell r="BJ91">
            <v>0</v>
          </cell>
          <cell r="BK91">
            <v>6</v>
          </cell>
          <cell r="BL91">
            <v>6</v>
          </cell>
          <cell r="BM91">
            <v>6</v>
          </cell>
          <cell r="BN91">
            <v>4</v>
          </cell>
          <cell r="BO91">
            <v>1</v>
          </cell>
          <cell r="BP91">
            <v>1</v>
          </cell>
          <cell r="BQ91">
            <v>0</v>
          </cell>
          <cell r="BR91" t="str">
            <v/>
          </cell>
          <cell r="BS91" t="str">
            <v/>
          </cell>
          <cell r="BT91" t="str">
            <v/>
          </cell>
          <cell r="BU91">
            <v>2</v>
          </cell>
          <cell r="BV91">
            <v>0</v>
          </cell>
          <cell r="BW91">
            <v>12</v>
          </cell>
          <cell r="BX91">
            <v>8</v>
          </cell>
          <cell r="BY91">
            <v>8</v>
          </cell>
          <cell r="BZ91" t="str">
            <v/>
          </cell>
          <cell r="CA91" t="str">
            <v/>
          </cell>
          <cell r="CB91" t="str">
            <v/>
          </cell>
        </row>
        <row r="92">
          <cell r="H92" t="str">
            <v>US-188-WOV002</v>
          </cell>
          <cell r="I92">
            <v>3</v>
          </cell>
          <cell r="J92" t="str">
            <v>Mar</v>
          </cell>
          <cell r="K92">
            <v>2017</v>
          </cell>
          <cell r="L92" t="str">
            <v>US-188-WOV00242799.1666666667</v>
          </cell>
          <cell r="M92" t="str">
            <v>BIRS #24</v>
          </cell>
          <cell r="N92" t="str">
            <v>Other</v>
          </cell>
          <cell r="O92" t="str">
            <v>ESP change</v>
          </cell>
          <cell r="P92">
            <v>0</v>
          </cell>
          <cell r="Q92">
            <v>4</v>
          </cell>
          <cell r="R92">
            <v>5</v>
          </cell>
          <cell r="S92">
            <v>1.5</v>
          </cell>
          <cell r="T92" t="str">
            <v/>
          </cell>
          <cell r="U92">
            <v>0.5</v>
          </cell>
          <cell r="V92">
            <v>0</v>
          </cell>
          <cell r="W92">
            <v>9</v>
          </cell>
          <cell r="X92">
            <v>11</v>
          </cell>
          <cell r="Y92">
            <v>11</v>
          </cell>
          <cell r="Z92">
            <v>9</v>
          </cell>
          <cell r="AB92">
            <v>11</v>
          </cell>
          <cell r="AC92">
            <v>9</v>
          </cell>
          <cell r="AD92">
            <v>2</v>
          </cell>
          <cell r="AE92">
            <v>1</v>
          </cell>
          <cell r="AF92" t="str">
            <v/>
          </cell>
          <cell r="AG92" t="str">
            <v/>
          </cell>
          <cell r="AH92">
            <v>3</v>
          </cell>
          <cell r="AI92">
            <v>0</v>
          </cell>
          <cell r="AJ92">
            <v>6</v>
          </cell>
          <cell r="AK92">
            <v>6</v>
          </cell>
          <cell r="AL92">
            <v>6</v>
          </cell>
          <cell r="AM92">
            <v>21</v>
          </cell>
          <cell r="AN92">
            <v>0</v>
          </cell>
          <cell r="AO92">
            <v>130</v>
          </cell>
          <cell r="AP92">
            <v>21</v>
          </cell>
          <cell r="AQ92">
            <v>106.03476190475519</v>
          </cell>
          <cell r="AR92">
            <v>4</v>
          </cell>
          <cell r="AT92">
            <v>5</v>
          </cell>
          <cell r="AV92">
            <v>10</v>
          </cell>
          <cell r="AW92">
            <v>4</v>
          </cell>
          <cell r="AX92">
            <v>5</v>
          </cell>
          <cell r="AY92">
            <v>9</v>
          </cell>
          <cell r="AZ92">
            <v>18.5</v>
          </cell>
          <cell r="BA92">
            <v>0</v>
          </cell>
          <cell r="BB92">
            <v>120</v>
          </cell>
          <cell r="BC92">
            <v>18.5</v>
          </cell>
          <cell r="BD92">
            <v>122.60324324324324</v>
          </cell>
          <cell r="BE92">
            <v>1</v>
          </cell>
          <cell r="BF92">
            <v>1</v>
          </cell>
          <cell r="BG92">
            <v>1.5</v>
          </cell>
          <cell r="BH92" t="str">
            <v/>
          </cell>
          <cell r="BI92">
            <v>2</v>
          </cell>
          <cell r="BJ92">
            <v>0</v>
          </cell>
          <cell r="BK92">
            <v>6</v>
          </cell>
          <cell r="BL92">
            <v>5.5</v>
          </cell>
          <cell r="BM92">
            <v>5.5</v>
          </cell>
          <cell r="BN92">
            <v>4</v>
          </cell>
          <cell r="BO92">
            <v>1</v>
          </cell>
          <cell r="BP92">
            <v>1</v>
          </cell>
          <cell r="BQ92">
            <v>0</v>
          </cell>
          <cell r="BR92">
            <v>4.5</v>
          </cell>
          <cell r="BS92" t="str">
            <v/>
          </cell>
          <cell r="BT92">
            <v>2</v>
          </cell>
          <cell r="BU92">
            <v>2</v>
          </cell>
          <cell r="BV92">
            <v>0</v>
          </cell>
          <cell r="BW92">
            <v>12</v>
          </cell>
          <cell r="BX92">
            <v>14.5</v>
          </cell>
          <cell r="BY92">
            <v>14.5</v>
          </cell>
          <cell r="BZ92">
            <v>94.5</v>
          </cell>
          <cell r="CA92">
            <v>0</v>
          </cell>
          <cell r="CB92">
            <v>94.5</v>
          </cell>
        </row>
        <row r="93">
          <cell r="H93" t="str">
            <v>WS-7445-WOV004</v>
          </cell>
          <cell r="I93">
            <v>3</v>
          </cell>
          <cell r="J93" t="str">
            <v>Mar</v>
          </cell>
          <cell r="K93">
            <v>2017</v>
          </cell>
          <cell r="L93" t="str">
            <v>WS-7445-WOV00442799.3958333333</v>
          </cell>
          <cell r="M93" t="str">
            <v>ONR #6</v>
          </cell>
          <cell r="N93" t="str">
            <v>Other</v>
          </cell>
          <cell r="O93" t="str">
            <v>ESP change</v>
          </cell>
          <cell r="P93">
            <v>0</v>
          </cell>
          <cell r="Q93">
            <v>6</v>
          </cell>
          <cell r="R93">
            <v>3</v>
          </cell>
          <cell r="S93">
            <v>1</v>
          </cell>
          <cell r="T93" t="str">
            <v/>
          </cell>
          <cell r="U93">
            <v>1</v>
          </cell>
          <cell r="V93">
            <v>1</v>
          </cell>
          <cell r="W93">
            <v>9</v>
          </cell>
          <cell r="X93">
            <v>11</v>
          </cell>
          <cell r="Y93">
            <v>12</v>
          </cell>
          <cell r="Z93">
            <v>13</v>
          </cell>
          <cell r="AB93">
            <v>11</v>
          </cell>
          <cell r="AC93">
            <v>13</v>
          </cell>
          <cell r="AD93">
            <v>2</v>
          </cell>
          <cell r="AE93">
            <v>1</v>
          </cell>
          <cell r="AF93">
            <v>1</v>
          </cell>
          <cell r="AG93" t="str">
            <v/>
          </cell>
          <cell r="AH93">
            <v>2</v>
          </cell>
          <cell r="AI93">
            <v>0</v>
          </cell>
          <cell r="AJ93">
            <v>6</v>
          </cell>
          <cell r="AK93">
            <v>6</v>
          </cell>
          <cell r="AL93">
            <v>6</v>
          </cell>
          <cell r="AM93">
            <v>23</v>
          </cell>
          <cell r="AN93">
            <v>2</v>
          </cell>
          <cell r="AO93">
            <v>130</v>
          </cell>
          <cell r="AP93">
            <v>25</v>
          </cell>
          <cell r="AQ93">
            <v>105.73260869564551</v>
          </cell>
          <cell r="AR93">
            <v>5</v>
          </cell>
          <cell r="AT93">
            <v>6</v>
          </cell>
          <cell r="AV93">
            <v>10</v>
          </cell>
          <cell r="AW93">
            <v>5</v>
          </cell>
          <cell r="AX93">
            <v>6</v>
          </cell>
          <cell r="AY93">
            <v>11</v>
          </cell>
          <cell r="AZ93">
            <v>20</v>
          </cell>
          <cell r="BA93">
            <v>0</v>
          </cell>
          <cell r="BB93">
            <v>120</v>
          </cell>
          <cell r="BC93">
            <v>20</v>
          </cell>
          <cell r="BD93">
            <v>120.7385</v>
          </cell>
          <cell r="BE93">
            <v>1</v>
          </cell>
          <cell r="BF93">
            <v>1</v>
          </cell>
          <cell r="BG93">
            <v>2</v>
          </cell>
          <cell r="BH93" t="str">
            <v/>
          </cell>
          <cell r="BI93">
            <v>2</v>
          </cell>
          <cell r="BJ93">
            <v>0</v>
          </cell>
          <cell r="BK93">
            <v>6</v>
          </cell>
          <cell r="BL93">
            <v>6</v>
          </cell>
          <cell r="BM93">
            <v>6</v>
          </cell>
          <cell r="BN93">
            <v>4</v>
          </cell>
          <cell r="BO93">
            <v>1</v>
          </cell>
          <cell r="BP93">
            <v>2</v>
          </cell>
          <cell r="BQ93">
            <v>0</v>
          </cell>
          <cell r="BR93">
            <v>4</v>
          </cell>
          <cell r="BS93" t="str">
            <v/>
          </cell>
          <cell r="BT93">
            <v>1</v>
          </cell>
          <cell r="BU93">
            <v>2</v>
          </cell>
          <cell r="BV93">
            <v>0</v>
          </cell>
          <cell r="BW93">
            <v>12</v>
          </cell>
          <cell r="BX93">
            <v>14</v>
          </cell>
          <cell r="BY93">
            <v>14</v>
          </cell>
          <cell r="BZ93">
            <v>104</v>
          </cell>
          <cell r="CA93">
            <v>3</v>
          </cell>
          <cell r="CB93">
            <v>107</v>
          </cell>
        </row>
        <row r="94">
          <cell r="H94" t="str">
            <v>SVA-9043-WOV004</v>
          </cell>
          <cell r="I94">
            <v>3</v>
          </cell>
          <cell r="J94" t="str">
            <v>Mar</v>
          </cell>
          <cell r="K94">
            <v>2017</v>
          </cell>
          <cell r="L94" t="str">
            <v>SVA-9043-WOV00442749.8333333333</v>
          </cell>
          <cell r="M94" t="str">
            <v>ONR #25</v>
          </cell>
          <cell r="N94" t="str">
            <v>Other</v>
          </cell>
          <cell r="O94" t="str">
            <v>Other</v>
          </cell>
          <cell r="P94">
            <v>0</v>
          </cell>
          <cell r="Q94">
            <v>6</v>
          </cell>
          <cell r="R94">
            <v>4</v>
          </cell>
          <cell r="S94">
            <v>1</v>
          </cell>
          <cell r="T94" t="str">
            <v/>
          </cell>
          <cell r="U94">
            <v>0.5</v>
          </cell>
          <cell r="V94">
            <v>3.5</v>
          </cell>
          <cell r="W94">
            <v>9</v>
          </cell>
          <cell r="X94">
            <v>11.5</v>
          </cell>
          <cell r="Y94">
            <v>15</v>
          </cell>
          <cell r="Z94">
            <v>7.5</v>
          </cell>
          <cell r="AB94">
            <v>11</v>
          </cell>
          <cell r="AC94">
            <v>7.5</v>
          </cell>
          <cell r="AD94">
            <v>1</v>
          </cell>
          <cell r="AE94">
            <v>1</v>
          </cell>
          <cell r="AF94" t="str">
            <v/>
          </cell>
          <cell r="AG94" t="str">
            <v/>
          </cell>
          <cell r="AH94">
            <v>2</v>
          </cell>
          <cell r="AI94">
            <v>0</v>
          </cell>
          <cell r="AJ94">
            <v>6</v>
          </cell>
          <cell r="AK94">
            <v>4</v>
          </cell>
          <cell r="AL94">
            <v>4</v>
          </cell>
          <cell r="AM94">
            <v>20</v>
          </cell>
          <cell r="AN94">
            <v>0</v>
          </cell>
          <cell r="AO94">
            <v>130</v>
          </cell>
          <cell r="AP94">
            <v>20</v>
          </cell>
          <cell r="AQ94">
            <v>136.67149999999145</v>
          </cell>
          <cell r="AR94">
            <v>4</v>
          </cell>
          <cell r="AT94" t="str">
            <v/>
          </cell>
          <cell r="AV94">
            <v>10</v>
          </cell>
          <cell r="AW94">
            <v>4</v>
          </cell>
          <cell r="AX94" t="str">
            <v/>
          </cell>
          <cell r="AY94" t="str">
            <v/>
          </cell>
          <cell r="AZ94" t="str">
            <v/>
          </cell>
          <cell r="BA94" t="str">
            <v/>
          </cell>
          <cell r="BB94">
            <v>120</v>
          </cell>
          <cell r="BC94" t="str">
            <v/>
          </cell>
          <cell r="BD94" t="str">
            <v/>
          </cell>
          <cell r="BE94" t="str">
            <v/>
          </cell>
          <cell r="BF94" t="str">
            <v/>
          </cell>
          <cell r="BG94" t="str">
            <v/>
          </cell>
          <cell r="BH94" t="str">
            <v/>
          </cell>
          <cell r="BI94" t="str">
            <v/>
          </cell>
          <cell r="BJ94" t="str">
            <v/>
          </cell>
          <cell r="BK94">
            <v>6</v>
          </cell>
          <cell r="BL94" t="str">
            <v/>
          </cell>
          <cell r="BM94" t="str">
            <v/>
          </cell>
          <cell r="BN94">
            <v>4</v>
          </cell>
          <cell r="BO94">
            <v>1</v>
          </cell>
          <cell r="BP94">
            <v>2</v>
          </cell>
          <cell r="BQ94">
            <v>0</v>
          </cell>
          <cell r="BR94" t="str">
            <v/>
          </cell>
          <cell r="BS94" t="str">
            <v/>
          </cell>
          <cell r="BT94" t="str">
            <v/>
          </cell>
          <cell r="BU94" t="str">
            <v/>
          </cell>
          <cell r="BV94">
            <v>0</v>
          </cell>
          <cell r="BW94">
            <v>12</v>
          </cell>
          <cell r="BX94" t="str">
            <v/>
          </cell>
          <cell r="BY94">
            <v>7</v>
          </cell>
          <cell r="BZ94" t="str">
            <v/>
          </cell>
          <cell r="CA94" t="str">
            <v/>
          </cell>
          <cell r="CB94" t="str">
            <v/>
          </cell>
        </row>
        <row r="95">
          <cell r="H95" t="str">
            <v>SVA-9043-WOV004</v>
          </cell>
          <cell r="I95">
            <v>3</v>
          </cell>
          <cell r="J95" t="str">
            <v>Mar</v>
          </cell>
          <cell r="K95">
            <v>2017</v>
          </cell>
          <cell r="L95" t="str">
            <v>SVA-9043-WOV00442800.0208333333</v>
          </cell>
          <cell r="M95" t="str">
            <v>BIRS #29</v>
          </cell>
          <cell r="N95" t="str">
            <v>Other</v>
          </cell>
          <cell r="O95" t="str">
            <v>Other</v>
          </cell>
          <cell r="Q95" t="str">
            <v/>
          </cell>
          <cell r="R95" t="str">
            <v/>
          </cell>
          <cell r="S95" t="str">
            <v/>
          </cell>
          <cell r="T95" t="str">
            <v/>
          </cell>
          <cell r="U95" t="str">
            <v/>
          </cell>
          <cell r="V95" t="str">
            <v/>
          </cell>
          <cell r="W95">
            <v>9</v>
          </cell>
          <cell r="X95" t="str">
            <v/>
          </cell>
          <cell r="Y95" t="str">
            <v/>
          </cell>
          <cell r="Z95" t="str">
            <v/>
          </cell>
          <cell r="AB95">
            <v>11</v>
          </cell>
          <cell r="AC95" t="str">
            <v/>
          </cell>
          <cell r="AD95" t="str">
            <v/>
          </cell>
          <cell r="AE95" t="str">
            <v/>
          </cell>
          <cell r="AF95" t="str">
            <v/>
          </cell>
          <cell r="AG95" t="str">
            <v/>
          </cell>
          <cell r="AH95" t="str">
            <v/>
          </cell>
          <cell r="AI95" t="str">
            <v/>
          </cell>
          <cell r="AJ95">
            <v>6</v>
          </cell>
          <cell r="AK95" t="str">
            <v/>
          </cell>
          <cell r="AL95" t="str">
            <v/>
          </cell>
          <cell r="AM95" t="str">
            <v/>
          </cell>
          <cell r="AN95" t="str">
            <v/>
          </cell>
          <cell r="AO95">
            <v>130</v>
          </cell>
          <cell r="AP95" t="str">
            <v/>
          </cell>
          <cell r="AQ95" t="str">
            <v/>
          </cell>
          <cell r="AR95" t="str">
            <v/>
          </cell>
          <cell r="AT95">
            <v>8</v>
          </cell>
          <cell r="AV95">
            <v>10</v>
          </cell>
          <cell r="AW95" t="str">
            <v/>
          </cell>
          <cell r="AX95">
            <v>8</v>
          </cell>
          <cell r="AY95" t="str">
            <v/>
          </cell>
          <cell r="AZ95">
            <v>24.5</v>
          </cell>
          <cell r="BA95">
            <v>0</v>
          </cell>
          <cell r="BB95">
            <v>120</v>
          </cell>
          <cell r="BC95">
            <v>24.5</v>
          </cell>
          <cell r="BD95">
            <v>112.14816326530612</v>
          </cell>
          <cell r="BE95">
            <v>1</v>
          </cell>
          <cell r="BF95">
            <v>2</v>
          </cell>
          <cell r="BG95" t="str">
            <v/>
          </cell>
          <cell r="BH95" t="str">
            <v/>
          </cell>
          <cell r="BI95">
            <v>2</v>
          </cell>
          <cell r="BJ95">
            <v>0</v>
          </cell>
          <cell r="BK95">
            <v>6</v>
          </cell>
          <cell r="BL95">
            <v>5</v>
          </cell>
          <cell r="BM95">
            <v>5</v>
          </cell>
          <cell r="BN95" t="str">
            <v/>
          </cell>
          <cell r="BO95" t="str">
            <v/>
          </cell>
          <cell r="BP95" t="str">
            <v/>
          </cell>
          <cell r="BQ95" t="str">
            <v/>
          </cell>
          <cell r="BR95">
            <v>3</v>
          </cell>
          <cell r="BS95" t="str">
            <v/>
          </cell>
          <cell r="BT95">
            <v>2.5</v>
          </cell>
          <cell r="BU95">
            <v>2</v>
          </cell>
          <cell r="BV95">
            <v>0</v>
          </cell>
          <cell r="BW95">
            <v>12</v>
          </cell>
          <cell r="BX95" t="str">
            <v/>
          </cell>
          <cell r="BY95">
            <v>7.5</v>
          </cell>
          <cell r="BZ95" t="str">
            <v/>
          </cell>
          <cell r="CA95" t="str">
            <v/>
          </cell>
          <cell r="CB95" t="str">
            <v/>
          </cell>
        </row>
        <row r="96">
          <cell r="H96" t="str">
            <v>WS-1104-WOV009</v>
          </cell>
          <cell r="I96">
            <v>3</v>
          </cell>
          <cell r="J96" t="str">
            <v>Mar</v>
          </cell>
          <cell r="K96">
            <v>2017</v>
          </cell>
          <cell r="L96" t="str">
            <v>WS-1104-WOV00942800.0833333333</v>
          </cell>
          <cell r="M96" t="str">
            <v>ONR #8</v>
          </cell>
          <cell r="N96" t="str">
            <v>Simple ESP c/o</v>
          </cell>
          <cell r="O96" t="str">
            <v>ESP change</v>
          </cell>
          <cell r="P96">
            <v>0</v>
          </cell>
          <cell r="Q96">
            <v>3</v>
          </cell>
          <cell r="R96">
            <v>7</v>
          </cell>
          <cell r="S96">
            <v>1</v>
          </cell>
          <cell r="T96" t="str">
            <v/>
          </cell>
          <cell r="U96" t="str">
            <v/>
          </cell>
          <cell r="V96">
            <v>0</v>
          </cell>
          <cell r="W96">
            <v>9</v>
          </cell>
          <cell r="X96">
            <v>11</v>
          </cell>
          <cell r="Y96">
            <v>11</v>
          </cell>
          <cell r="Z96">
            <v>11</v>
          </cell>
          <cell r="AB96">
            <v>11</v>
          </cell>
          <cell r="AC96">
            <v>11</v>
          </cell>
          <cell r="AD96">
            <v>2</v>
          </cell>
          <cell r="AE96">
            <v>1</v>
          </cell>
          <cell r="AF96">
            <v>1</v>
          </cell>
          <cell r="AG96" t="str">
            <v/>
          </cell>
          <cell r="AH96">
            <v>2</v>
          </cell>
          <cell r="AI96">
            <v>0</v>
          </cell>
          <cell r="AJ96">
            <v>6</v>
          </cell>
          <cell r="AK96">
            <v>6</v>
          </cell>
          <cell r="AL96">
            <v>6</v>
          </cell>
          <cell r="AM96">
            <v>24</v>
          </cell>
          <cell r="AN96">
            <v>0</v>
          </cell>
          <cell r="AO96">
            <v>130</v>
          </cell>
          <cell r="AP96">
            <v>24</v>
          </cell>
          <cell r="AQ96">
            <v>112.77249999999292</v>
          </cell>
          <cell r="AR96">
            <v>4</v>
          </cell>
          <cell r="AT96">
            <v>5</v>
          </cell>
          <cell r="AV96">
            <v>10</v>
          </cell>
          <cell r="AW96">
            <v>4</v>
          </cell>
          <cell r="AX96">
            <v>5</v>
          </cell>
          <cell r="AY96">
            <v>9</v>
          </cell>
          <cell r="AZ96">
            <v>24</v>
          </cell>
          <cell r="BA96">
            <v>0</v>
          </cell>
          <cell r="BB96">
            <v>120</v>
          </cell>
          <cell r="BC96">
            <v>24</v>
          </cell>
          <cell r="BD96">
            <v>114.07208333333334</v>
          </cell>
          <cell r="BE96">
            <v>1</v>
          </cell>
          <cell r="BF96">
            <v>1</v>
          </cell>
          <cell r="BG96">
            <v>1</v>
          </cell>
          <cell r="BH96" t="str">
            <v/>
          </cell>
          <cell r="BI96">
            <v>2</v>
          </cell>
          <cell r="BJ96">
            <v>0</v>
          </cell>
          <cell r="BK96">
            <v>6</v>
          </cell>
          <cell r="BL96">
            <v>5</v>
          </cell>
          <cell r="BM96">
            <v>5</v>
          </cell>
          <cell r="BN96">
            <v>4</v>
          </cell>
          <cell r="BO96">
            <v>1</v>
          </cell>
          <cell r="BP96">
            <v>1</v>
          </cell>
          <cell r="BQ96">
            <v>0</v>
          </cell>
          <cell r="BR96">
            <v>1</v>
          </cell>
          <cell r="BS96" t="str">
            <v/>
          </cell>
          <cell r="BT96">
            <v>2</v>
          </cell>
          <cell r="BU96">
            <v>2</v>
          </cell>
          <cell r="BV96">
            <v>0</v>
          </cell>
          <cell r="BW96">
            <v>12</v>
          </cell>
          <cell r="BX96">
            <v>11</v>
          </cell>
          <cell r="BY96">
            <v>11</v>
          </cell>
          <cell r="BZ96">
            <v>101</v>
          </cell>
          <cell r="CA96">
            <v>0</v>
          </cell>
          <cell r="CB96">
            <v>101</v>
          </cell>
        </row>
        <row r="97">
          <cell r="H97" t="str">
            <v>US-8150-WOV006</v>
          </cell>
          <cell r="I97">
            <v>3</v>
          </cell>
          <cell r="J97" t="str">
            <v>Mar</v>
          </cell>
          <cell r="K97">
            <v>2017</v>
          </cell>
          <cell r="L97" t="str">
            <v>US-8150-WOV00642802.1666666667</v>
          </cell>
          <cell r="M97" t="str">
            <v>BIRS #23</v>
          </cell>
          <cell r="N97" t="str">
            <v>Simple ESP c/o</v>
          </cell>
          <cell r="O97" t="str">
            <v>ESP change</v>
          </cell>
          <cell r="P97">
            <v>0</v>
          </cell>
          <cell r="Q97">
            <v>5</v>
          </cell>
          <cell r="R97">
            <v>5</v>
          </cell>
          <cell r="S97">
            <v>1</v>
          </cell>
          <cell r="T97" t="str">
            <v/>
          </cell>
          <cell r="U97">
            <v>2</v>
          </cell>
          <cell r="V97">
            <v>0</v>
          </cell>
          <cell r="W97">
            <v>9</v>
          </cell>
          <cell r="X97">
            <v>13</v>
          </cell>
          <cell r="Y97">
            <v>13</v>
          </cell>
          <cell r="Z97">
            <v>8</v>
          </cell>
          <cell r="AB97">
            <v>11</v>
          </cell>
          <cell r="AC97">
            <v>8</v>
          </cell>
          <cell r="AD97">
            <v>2</v>
          </cell>
          <cell r="AE97">
            <v>1</v>
          </cell>
          <cell r="AF97">
            <v>1</v>
          </cell>
          <cell r="AG97" t="str">
            <v/>
          </cell>
          <cell r="AH97">
            <v>3</v>
          </cell>
          <cell r="AI97">
            <v>0</v>
          </cell>
          <cell r="AJ97">
            <v>6</v>
          </cell>
          <cell r="AK97">
            <v>7</v>
          </cell>
          <cell r="AL97">
            <v>7</v>
          </cell>
          <cell r="AM97">
            <v>27</v>
          </cell>
          <cell r="AN97">
            <v>0</v>
          </cell>
          <cell r="AO97">
            <v>130</v>
          </cell>
          <cell r="AP97">
            <v>27</v>
          </cell>
          <cell r="AQ97">
            <v>121.83481481480715</v>
          </cell>
          <cell r="AR97">
            <v>3</v>
          </cell>
          <cell r="AT97">
            <v>5</v>
          </cell>
          <cell r="AV97">
            <v>10</v>
          </cell>
          <cell r="AW97">
            <v>3</v>
          </cell>
          <cell r="AX97">
            <v>5</v>
          </cell>
          <cell r="AY97">
            <v>8</v>
          </cell>
          <cell r="AZ97">
            <v>30.5</v>
          </cell>
          <cell r="BA97">
            <v>9</v>
          </cell>
          <cell r="BB97">
            <v>120</v>
          </cell>
          <cell r="BC97">
            <v>39.5</v>
          </cell>
          <cell r="BD97">
            <v>107.4983606557377</v>
          </cell>
          <cell r="BE97">
            <v>1</v>
          </cell>
          <cell r="BF97">
            <v>3</v>
          </cell>
          <cell r="BG97" t="str">
            <v/>
          </cell>
          <cell r="BH97" t="str">
            <v/>
          </cell>
          <cell r="BI97">
            <v>2</v>
          </cell>
          <cell r="BJ97">
            <v>0</v>
          </cell>
          <cell r="BK97">
            <v>6</v>
          </cell>
          <cell r="BL97">
            <v>6</v>
          </cell>
          <cell r="BM97">
            <v>6</v>
          </cell>
          <cell r="BN97">
            <v>4</v>
          </cell>
          <cell r="BO97">
            <v>1</v>
          </cell>
          <cell r="BP97">
            <v>1</v>
          </cell>
          <cell r="BQ97">
            <v>0</v>
          </cell>
          <cell r="BR97">
            <v>4</v>
          </cell>
          <cell r="BS97" t="str">
            <v/>
          </cell>
          <cell r="BT97">
            <v>1</v>
          </cell>
          <cell r="BU97">
            <v>2</v>
          </cell>
          <cell r="BV97">
            <v>0</v>
          </cell>
          <cell r="BW97">
            <v>12</v>
          </cell>
          <cell r="BX97">
            <v>13</v>
          </cell>
          <cell r="BY97">
            <v>13</v>
          </cell>
          <cell r="BZ97">
            <v>112.5</v>
          </cell>
          <cell r="CA97">
            <v>9</v>
          </cell>
          <cell r="CB97">
            <v>121.5</v>
          </cell>
        </row>
        <row r="98">
          <cell r="H98" t="str">
            <v>WS-1528-WOV005</v>
          </cell>
          <cell r="I98">
            <v>3</v>
          </cell>
          <cell r="J98" t="str">
            <v>Mar</v>
          </cell>
          <cell r="K98">
            <v>2017</v>
          </cell>
          <cell r="L98" t="str">
            <v>WS-1528-WOV00542803.0833333333</v>
          </cell>
          <cell r="M98" t="str">
            <v>ONR #9</v>
          </cell>
          <cell r="N98" t="str">
            <v>Simple ESP c/o</v>
          </cell>
          <cell r="O98" t="str">
            <v>ESP change</v>
          </cell>
          <cell r="P98">
            <v>0</v>
          </cell>
          <cell r="Q98">
            <v>5</v>
          </cell>
          <cell r="R98" t="str">
            <v/>
          </cell>
          <cell r="S98">
            <v>1</v>
          </cell>
          <cell r="T98" t="str">
            <v/>
          </cell>
          <cell r="U98">
            <v>0.5</v>
          </cell>
          <cell r="V98">
            <v>0</v>
          </cell>
          <cell r="W98">
            <v>9</v>
          </cell>
          <cell r="X98">
            <v>6.5</v>
          </cell>
          <cell r="Y98">
            <v>6.5</v>
          </cell>
          <cell r="Z98">
            <v>7</v>
          </cell>
          <cell r="AB98">
            <v>11</v>
          </cell>
          <cell r="AC98">
            <v>7</v>
          </cell>
          <cell r="AD98">
            <v>2</v>
          </cell>
          <cell r="AE98">
            <v>1.5</v>
          </cell>
          <cell r="AF98">
            <v>1</v>
          </cell>
          <cell r="AG98" t="str">
            <v/>
          </cell>
          <cell r="AH98">
            <v>2</v>
          </cell>
          <cell r="AI98">
            <v>0</v>
          </cell>
          <cell r="AJ98">
            <v>6</v>
          </cell>
          <cell r="AK98">
            <v>6.5</v>
          </cell>
          <cell r="AL98">
            <v>6.5</v>
          </cell>
          <cell r="AM98">
            <v>21.5</v>
          </cell>
          <cell r="AN98">
            <v>0</v>
          </cell>
          <cell r="AO98">
            <v>130</v>
          </cell>
          <cell r="AP98">
            <v>21.5</v>
          </cell>
          <cell r="AQ98">
            <v>139.02046511627029</v>
          </cell>
          <cell r="AR98">
            <v>3</v>
          </cell>
          <cell r="AT98">
            <v>4</v>
          </cell>
          <cell r="AV98">
            <v>10</v>
          </cell>
          <cell r="AW98">
            <v>3</v>
          </cell>
          <cell r="AX98">
            <v>4</v>
          </cell>
          <cell r="AY98">
            <v>7</v>
          </cell>
          <cell r="AZ98">
            <v>23.5</v>
          </cell>
          <cell r="BA98">
            <v>0</v>
          </cell>
          <cell r="BB98">
            <v>120</v>
          </cell>
          <cell r="BC98">
            <v>23.5</v>
          </cell>
          <cell r="BD98">
            <v>126.94893617021278</v>
          </cell>
          <cell r="BE98">
            <v>1</v>
          </cell>
          <cell r="BF98">
            <v>2.5</v>
          </cell>
          <cell r="BG98">
            <v>1</v>
          </cell>
          <cell r="BH98" t="str">
            <v/>
          </cell>
          <cell r="BI98">
            <v>2</v>
          </cell>
          <cell r="BJ98">
            <v>0</v>
          </cell>
          <cell r="BK98">
            <v>6</v>
          </cell>
          <cell r="BL98">
            <v>6.5</v>
          </cell>
          <cell r="BM98">
            <v>6.5</v>
          </cell>
          <cell r="BN98">
            <v>4</v>
          </cell>
          <cell r="BO98">
            <v>1</v>
          </cell>
          <cell r="BP98">
            <v>0.5</v>
          </cell>
          <cell r="BQ98">
            <v>0</v>
          </cell>
          <cell r="BR98">
            <v>4.5</v>
          </cell>
          <cell r="BS98" t="str">
            <v/>
          </cell>
          <cell r="BT98">
            <v>1.5</v>
          </cell>
          <cell r="BU98">
            <v>2</v>
          </cell>
          <cell r="BV98">
            <v>0</v>
          </cell>
          <cell r="BW98">
            <v>12</v>
          </cell>
          <cell r="BX98">
            <v>13.5</v>
          </cell>
          <cell r="BY98">
            <v>13.5</v>
          </cell>
          <cell r="BZ98">
            <v>92</v>
          </cell>
          <cell r="CA98">
            <v>0</v>
          </cell>
          <cell r="CB98">
            <v>92</v>
          </cell>
        </row>
        <row r="99">
          <cell r="H99" t="str">
            <v>SVA-1051-WOV012</v>
          </cell>
          <cell r="I99">
            <v>3</v>
          </cell>
          <cell r="J99" t="str">
            <v>Mar</v>
          </cell>
          <cell r="K99">
            <v>2017</v>
          </cell>
          <cell r="L99" t="str">
            <v>SVA-1051-WOV01242804.625</v>
          </cell>
          <cell r="M99" t="str">
            <v>ONR #8</v>
          </cell>
          <cell r="N99" t="str">
            <v>Simple ESP c/o</v>
          </cell>
          <cell r="O99" t="str">
            <v>ESP change</v>
          </cell>
          <cell r="P99">
            <v>0</v>
          </cell>
          <cell r="Q99">
            <v>7</v>
          </cell>
          <cell r="R99">
            <v>4</v>
          </cell>
          <cell r="S99">
            <v>1</v>
          </cell>
          <cell r="T99" t="str">
            <v/>
          </cell>
          <cell r="U99">
            <v>1</v>
          </cell>
          <cell r="V99">
            <v>0</v>
          </cell>
          <cell r="W99">
            <v>9</v>
          </cell>
          <cell r="X99">
            <v>13</v>
          </cell>
          <cell r="Y99">
            <v>13</v>
          </cell>
          <cell r="Z99">
            <v>11</v>
          </cell>
          <cell r="AB99">
            <v>11</v>
          </cell>
          <cell r="AC99">
            <v>11</v>
          </cell>
          <cell r="AD99">
            <v>2</v>
          </cell>
          <cell r="AE99">
            <v>1</v>
          </cell>
          <cell r="AF99">
            <v>1</v>
          </cell>
          <cell r="AG99" t="str">
            <v/>
          </cell>
          <cell r="AH99">
            <v>2</v>
          </cell>
          <cell r="AI99">
            <v>0</v>
          </cell>
          <cell r="AJ99">
            <v>6</v>
          </cell>
          <cell r="AK99">
            <v>6</v>
          </cell>
          <cell r="AL99">
            <v>6</v>
          </cell>
          <cell r="AM99">
            <v>20</v>
          </cell>
          <cell r="AN99">
            <v>0</v>
          </cell>
          <cell r="AO99">
            <v>130</v>
          </cell>
          <cell r="AP99">
            <v>20</v>
          </cell>
          <cell r="AQ99">
            <v>129.38299999999185</v>
          </cell>
          <cell r="AR99">
            <v>3</v>
          </cell>
          <cell r="AT99">
            <v>3.5</v>
          </cell>
          <cell r="AV99">
            <v>10</v>
          </cell>
          <cell r="AW99">
            <v>3</v>
          </cell>
          <cell r="AX99">
            <v>3.5</v>
          </cell>
          <cell r="AY99">
            <v>6.5</v>
          </cell>
          <cell r="AZ99">
            <v>20</v>
          </cell>
          <cell r="BA99">
            <v>0</v>
          </cell>
          <cell r="BB99">
            <v>120</v>
          </cell>
          <cell r="BC99">
            <v>20</v>
          </cell>
          <cell r="BD99">
            <v>129.417</v>
          </cell>
          <cell r="BE99">
            <v>1</v>
          </cell>
          <cell r="BF99">
            <v>1</v>
          </cell>
          <cell r="BG99">
            <v>1</v>
          </cell>
          <cell r="BH99" t="str">
            <v/>
          </cell>
          <cell r="BI99">
            <v>1.5</v>
          </cell>
          <cell r="BJ99">
            <v>0</v>
          </cell>
          <cell r="BK99">
            <v>6</v>
          </cell>
          <cell r="BL99">
            <v>4.5</v>
          </cell>
          <cell r="BM99">
            <v>4.5</v>
          </cell>
          <cell r="BN99">
            <v>4</v>
          </cell>
          <cell r="BO99">
            <v>1</v>
          </cell>
          <cell r="BP99">
            <v>1</v>
          </cell>
          <cell r="BQ99">
            <v>0</v>
          </cell>
          <cell r="BR99">
            <v>3</v>
          </cell>
          <cell r="BS99" t="str">
            <v/>
          </cell>
          <cell r="BT99">
            <v>1.5</v>
          </cell>
          <cell r="BU99">
            <v>2</v>
          </cell>
          <cell r="BV99">
            <v>0</v>
          </cell>
          <cell r="BW99">
            <v>12</v>
          </cell>
          <cell r="BX99">
            <v>12.5</v>
          </cell>
          <cell r="BY99">
            <v>12.5</v>
          </cell>
          <cell r="BZ99">
            <v>93.5</v>
          </cell>
          <cell r="CA99">
            <v>0</v>
          </cell>
          <cell r="CB99">
            <v>93.5</v>
          </cell>
        </row>
        <row r="100">
          <cell r="H100" t="str">
            <v>WS-7538-WOV008</v>
          </cell>
          <cell r="I100">
            <v>3</v>
          </cell>
          <cell r="J100" t="str">
            <v>Mar</v>
          </cell>
          <cell r="K100">
            <v>2017</v>
          </cell>
          <cell r="L100" t="str">
            <v>WS-7538-WOV00842805.1666666667</v>
          </cell>
          <cell r="M100" t="str">
            <v>BIRS #30</v>
          </cell>
          <cell r="N100" t="str">
            <v>Other</v>
          </cell>
          <cell r="O100" t="str">
            <v>Other</v>
          </cell>
          <cell r="Q100" t="str">
            <v/>
          </cell>
          <cell r="R100" t="str">
            <v/>
          </cell>
          <cell r="S100" t="str">
            <v/>
          </cell>
          <cell r="T100" t="str">
            <v/>
          </cell>
          <cell r="U100" t="str">
            <v/>
          </cell>
          <cell r="V100" t="str">
            <v/>
          </cell>
          <cell r="W100">
            <v>9</v>
          </cell>
          <cell r="X100" t="str">
            <v/>
          </cell>
          <cell r="Y100" t="str">
            <v/>
          </cell>
          <cell r="Z100" t="str">
            <v/>
          </cell>
          <cell r="AB100">
            <v>11</v>
          </cell>
          <cell r="AC100" t="str">
            <v/>
          </cell>
          <cell r="AD100" t="str">
            <v/>
          </cell>
          <cell r="AE100" t="str">
            <v/>
          </cell>
          <cell r="AF100" t="str">
            <v/>
          </cell>
          <cell r="AG100" t="str">
            <v/>
          </cell>
          <cell r="AH100" t="str">
            <v/>
          </cell>
          <cell r="AI100" t="str">
            <v/>
          </cell>
          <cell r="AJ100">
            <v>6</v>
          </cell>
          <cell r="AK100" t="str">
            <v/>
          </cell>
          <cell r="AL100" t="str">
            <v/>
          </cell>
          <cell r="AM100">
            <v>20</v>
          </cell>
          <cell r="AN100">
            <v>1</v>
          </cell>
          <cell r="AO100">
            <v>130</v>
          </cell>
          <cell r="AP100">
            <v>21</v>
          </cell>
          <cell r="AQ100">
            <v>126.49799999999202</v>
          </cell>
          <cell r="AR100">
            <v>3</v>
          </cell>
          <cell r="AT100">
            <v>13</v>
          </cell>
          <cell r="AV100">
            <v>10</v>
          </cell>
          <cell r="AW100">
            <v>3</v>
          </cell>
          <cell r="AX100">
            <v>13</v>
          </cell>
          <cell r="AY100">
            <v>16</v>
          </cell>
          <cell r="AZ100">
            <v>27</v>
          </cell>
          <cell r="BA100">
            <v>1</v>
          </cell>
          <cell r="BB100">
            <v>120</v>
          </cell>
          <cell r="BC100">
            <v>28</v>
          </cell>
          <cell r="BD100">
            <v>96.717407407407407</v>
          </cell>
          <cell r="BE100">
            <v>1</v>
          </cell>
          <cell r="BF100">
            <v>3</v>
          </cell>
          <cell r="BG100" t="str">
            <v/>
          </cell>
          <cell r="BH100" t="str">
            <v/>
          </cell>
          <cell r="BI100">
            <v>2</v>
          </cell>
          <cell r="BJ100">
            <v>0</v>
          </cell>
          <cell r="BK100">
            <v>6</v>
          </cell>
          <cell r="BL100">
            <v>6</v>
          </cell>
          <cell r="BM100">
            <v>6</v>
          </cell>
          <cell r="BN100" t="str">
            <v/>
          </cell>
          <cell r="BO100" t="str">
            <v/>
          </cell>
          <cell r="BP100">
            <v>2</v>
          </cell>
          <cell r="BQ100">
            <v>0</v>
          </cell>
          <cell r="BR100">
            <v>2</v>
          </cell>
          <cell r="BS100" t="str">
            <v/>
          </cell>
          <cell r="BT100">
            <v>1</v>
          </cell>
          <cell r="BU100">
            <v>2</v>
          </cell>
          <cell r="BV100">
            <v>0</v>
          </cell>
          <cell r="BW100">
            <v>12</v>
          </cell>
          <cell r="BX100">
            <v>7</v>
          </cell>
          <cell r="BY100">
            <v>7</v>
          </cell>
          <cell r="BZ100" t="str">
            <v/>
          </cell>
          <cell r="CA100" t="str">
            <v/>
          </cell>
          <cell r="CB100" t="str">
            <v/>
          </cell>
        </row>
        <row r="101">
          <cell r="H101" t="str">
            <v>US-183-WOV006</v>
          </cell>
          <cell r="I101">
            <v>3</v>
          </cell>
          <cell r="J101" t="str">
            <v>Mar</v>
          </cell>
          <cell r="K101">
            <v>2017</v>
          </cell>
          <cell r="L101" t="str">
            <v>US-183-WOV00642807.6666666667</v>
          </cell>
          <cell r="M101" t="str">
            <v>BIRS #24</v>
          </cell>
          <cell r="N101" t="str">
            <v>Other</v>
          </cell>
          <cell r="O101" t="str">
            <v>ESP change</v>
          </cell>
          <cell r="P101">
            <v>0</v>
          </cell>
          <cell r="Q101">
            <v>4</v>
          </cell>
          <cell r="R101">
            <v>4</v>
          </cell>
          <cell r="S101">
            <v>8.5</v>
          </cell>
          <cell r="T101" t="str">
            <v/>
          </cell>
          <cell r="U101">
            <v>0.5</v>
          </cell>
          <cell r="V101">
            <v>2</v>
          </cell>
          <cell r="W101">
            <v>9</v>
          </cell>
          <cell r="X101">
            <v>17</v>
          </cell>
          <cell r="Y101">
            <v>19</v>
          </cell>
          <cell r="Z101">
            <v>6</v>
          </cell>
          <cell r="AB101">
            <v>11</v>
          </cell>
          <cell r="AC101">
            <v>6</v>
          </cell>
          <cell r="AD101">
            <v>2</v>
          </cell>
          <cell r="AE101">
            <v>1</v>
          </cell>
          <cell r="AF101" t="str">
            <v/>
          </cell>
          <cell r="AG101" t="str">
            <v/>
          </cell>
          <cell r="AH101">
            <v>3</v>
          </cell>
          <cell r="AI101">
            <v>0</v>
          </cell>
          <cell r="AJ101">
            <v>6</v>
          </cell>
          <cell r="AK101">
            <v>6</v>
          </cell>
          <cell r="AL101">
            <v>6</v>
          </cell>
          <cell r="AM101">
            <v>21</v>
          </cell>
          <cell r="AN101">
            <v>0</v>
          </cell>
          <cell r="AO101">
            <v>130</v>
          </cell>
          <cell r="AP101">
            <v>21</v>
          </cell>
          <cell r="AQ101">
            <v>130.66666666665844</v>
          </cell>
          <cell r="AR101">
            <v>5</v>
          </cell>
          <cell r="AT101">
            <v>3</v>
          </cell>
          <cell r="AV101">
            <v>10</v>
          </cell>
          <cell r="AW101">
            <v>5</v>
          </cell>
          <cell r="AX101">
            <v>3</v>
          </cell>
          <cell r="AY101">
            <v>8</v>
          </cell>
          <cell r="AZ101">
            <v>22.5</v>
          </cell>
          <cell r="BA101">
            <v>0</v>
          </cell>
          <cell r="BB101">
            <v>120</v>
          </cell>
          <cell r="BC101">
            <v>22.5</v>
          </cell>
          <cell r="BD101">
            <v>122.07600000000001</v>
          </cell>
          <cell r="BE101">
            <v>1</v>
          </cell>
          <cell r="BF101">
            <v>1</v>
          </cell>
          <cell r="BG101">
            <v>2.5</v>
          </cell>
          <cell r="BH101" t="str">
            <v/>
          </cell>
          <cell r="BI101">
            <v>1.5</v>
          </cell>
          <cell r="BJ101">
            <v>0</v>
          </cell>
          <cell r="BK101">
            <v>6</v>
          </cell>
          <cell r="BL101">
            <v>6</v>
          </cell>
          <cell r="BM101">
            <v>6</v>
          </cell>
          <cell r="BN101">
            <v>4</v>
          </cell>
          <cell r="BO101">
            <v>1</v>
          </cell>
          <cell r="BP101">
            <v>1</v>
          </cell>
          <cell r="BQ101">
            <v>0</v>
          </cell>
          <cell r="BR101">
            <v>4</v>
          </cell>
          <cell r="BS101" t="str">
            <v/>
          </cell>
          <cell r="BT101">
            <v>1.5</v>
          </cell>
          <cell r="BU101">
            <v>2</v>
          </cell>
          <cell r="BV101">
            <v>0</v>
          </cell>
          <cell r="BW101">
            <v>12</v>
          </cell>
          <cell r="BX101">
            <v>13.5</v>
          </cell>
          <cell r="BY101">
            <v>13.5</v>
          </cell>
          <cell r="BZ101">
            <v>100</v>
          </cell>
          <cell r="CA101">
            <v>2</v>
          </cell>
          <cell r="CB101">
            <v>102</v>
          </cell>
        </row>
        <row r="102">
          <cell r="H102" t="str">
            <v>WS-7397-WOV008</v>
          </cell>
          <cell r="I102">
            <v>3</v>
          </cell>
          <cell r="J102" t="str">
            <v>Mar</v>
          </cell>
          <cell r="K102">
            <v>2017</v>
          </cell>
          <cell r="L102" t="str">
            <v>WS-7397-WOV00842807</v>
          </cell>
          <cell r="M102" t="str">
            <v>BIRS #26</v>
          </cell>
          <cell r="N102" t="str">
            <v>Simple ESP c/o</v>
          </cell>
          <cell r="O102" t="str">
            <v>ESP change</v>
          </cell>
          <cell r="P102">
            <v>0</v>
          </cell>
          <cell r="Q102">
            <v>2</v>
          </cell>
          <cell r="R102">
            <v>2</v>
          </cell>
          <cell r="S102">
            <v>1.5</v>
          </cell>
          <cell r="T102" t="str">
            <v/>
          </cell>
          <cell r="U102">
            <v>1</v>
          </cell>
          <cell r="V102">
            <v>0</v>
          </cell>
          <cell r="W102">
            <v>9</v>
          </cell>
          <cell r="X102">
            <v>6.5</v>
          </cell>
          <cell r="Y102">
            <v>6.5</v>
          </cell>
          <cell r="Z102">
            <v>12.5</v>
          </cell>
          <cell r="AB102">
            <v>11</v>
          </cell>
          <cell r="AC102">
            <v>12.5</v>
          </cell>
          <cell r="AD102">
            <v>2</v>
          </cell>
          <cell r="AE102">
            <v>1</v>
          </cell>
          <cell r="AF102">
            <v>1</v>
          </cell>
          <cell r="AG102" t="str">
            <v/>
          </cell>
          <cell r="AH102">
            <v>2</v>
          </cell>
          <cell r="AI102">
            <v>0</v>
          </cell>
          <cell r="AJ102">
            <v>6</v>
          </cell>
          <cell r="AK102">
            <v>6</v>
          </cell>
          <cell r="AL102">
            <v>6</v>
          </cell>
          <cell r="AM102">
            <v>22</v>
          </cell>
          <cell r="AN102">
            <v>0</v>
          </cell>
          <cell r="AO102">
            <v>130</v>
          </cell>
          <cell r="AP102">
            <v>22</v>
          </cell>
          <cell r="AQ102">
            <v>130.6031818181736</v>
          </cell>
          <cell r="AR102">
            <v>3</v>
          </cell>
          <cell r="AT102">
            <v>4</v>
          </cell>
          <cell r="AV102">
            <v>10</v>
          </cell>
          <cell r="AW102">
            <v>3</v>
          </cell>
          <cell r="AX102">
            <v>4</v>
          </cell>
          <cell r="AY102">
            <v>7</v>
          </cell>
          <cell r="AZ102">
            <v>23</v>
          </cell>
          <cell r="BA102">
            <v>0</v>
          </cell>
          <cell r="BB102">
            <v>120</v>
          </cell>
          <cell r="BC102">
            <v>23</v>
          </cell>
          <cell r="BD102">
            <v>124.80652173913045</v>
          </cell>
          <cell r="BE102">
            <v>1</v>
          </cell>
          <cell r="BF102">
            <v>1</v>
          </cell>
          <cell r="BG102">
            <v>2</v>
          </cell>
          <cell r="BH102" t="str">
            <v/>
          </cell>
          <cell r="BI102">
            <v>1</v>
          </cell>
          <cell r="BJ102">
            <v>0</v>
          </cell>
          <cell r="BK102">
            <v>6</v>
          </cell>
          <cell r="BL102">
            <v>5</v>
          </cell>
          <cell r="BM102">
            <v>5</v>
          </cell>
          <cell r="BN102">
            <v>4</v>
          </cell>
          <cell r="BO102">
            <v>1</v>
          </cell>
          <cell r="BP102">
            <v>1</v>
          </cell>
          <cell r="BQ102">
            <v>0</v>
          </cell>
          <cell r="BR102">
            <v>4</v>
          </cell>
          <cell r="BS102" t="str">
            <v/>
          </cell>
          <cell r="BT102">
            <v>1</v>
          </cell>
          <cell r="BU102">
            <v>2</v>
          </cell>
          <cell r="BV102">
            <v>0</v>
          </cell>
          <cell r="BW102">
            <v>12</v>
          </cell>
          <cell r="BX102">
            <v>13</v>
          </cell>
          <cell r="BY102">
            <v>13</v>
          </cell>
          <cell r="BZ102">
            <v>95</v>
          </cell>
          <cell r="CA102">
            <v>0</v>
          </cell>
          <cell r="CB102">
            <v>95</v>
          </cell>
        </row>
        <row r="103">
          <cell r="H103" t="str">
            <v>SVA-51173-WOV002</v>
          </cell>
          <cell r="I103">
            <v>3</v>
          </cell>
          <cell r="J103" t="str">
            <v>Mar</v>
          </cell>
          <cell r="K103">
            <v>2017</v>
          </cell>
          <cell r="L103" t="str">
            <v>SVA-51173-WOV00242809.5</v>
          </cell>
          <cell r="M103" t="str">
            <v>ONR #25</v>
          </cell>
          <cell r="N103" t="str">
            <v>Other</v>
          </cell>
          <cell r="O103" t="str">
            <v>Other</v>
          </cell>
          <cell r="P103">
            <v>0</v>
          </cell>
          <cell r="Q103">
            <v>3</v>
          </cell>
          <cell r="R103">
            <v>4</v>
          </cell>
          <cell r="S103">
            <v>2.5</v>
          </cell>
          <cell r="T103" t="str">
            <v/>
          </cell>
          <cell r="U103" t="str">
            <v/>
          </cell>
          <cell r="V103">
            <v>0</v>
          </cell>
          <cell r="W103">
            <v>9</v>
          </cell>
          <cell r="X103">
            <v>9.5</v>
          </cell>
          <cell r="Y103">
            <v>9.5</v>
          </cell>
          <cell r="Z103">
            <v>8</v>
          </cell>
          <cell r="AB103">
            <v>11</v>
          </cell>
          <cell r="AC103">
            <v>8</v>
          </cell>
          <cell r="AD103">
            <v>2</v>
          </cell>
          <cell r="AE103">
            <v>1</v>
          </cell>
          <cell r="AF103" t="str">
            <v/>
          </cell>
          <cell r="AG103" t="str">
            <v/>
          </cell>
          <cell r="AH103">
            <v>4</v>
          </cell>
          <cell r="AI103">
            <v>0</v>
          </cell>
          <cell r="AJ103">
            <v>6</v>
          </cell>
          <cell r="AK103">
            <v>7</v>
          </cell>
          <cell r="AL103">
            <v>7</v>
          </cell>
          <cell r="AM103" t="str">
            <v/>
          </cell>
          <cell r="AN103" t="str">
            <v/>
          </cell>
          <cell r="AO103">
            <v>130</v>
          </cell>
          <cell r="AP103" t="str">
            <v/>
          </cell>
          <cell r="AQ103" t="str">
            <v/>
          </cell>
          <cell r="AR103" t="str">
            <v/>
          </cell>
          <cell r="AT103" t="str">
            <v/>
          </cell>
          <cell r="AV103">
            <v>10</v>
          </cell>
          <cell r="AW103" t="str">
            <v/>
          </cell>
          <cell r="AX103" t="str">
            <v/>
          </cell>
          <cell r="AY103" t="str">
            <v/>
          </cell>
          <cell r="AZ103" t="str">
            <v/>
          </cell>
          <cell r="BA103" t="str">
            <v/>
          </cell>
          <cell r="BB103">
            <v>120</v>
          </cell>
          <cell r="BC103" t="str">
            <v/>
          </cell>
          <cell r="BD103" t="str">
            <v/>
          </cell>
          <cell r="BE103">
            <v>1</v>
          </cell>
          <cell r="BF103">
            <v>3.5</v>
          </cell>
          <cell r="BG103" t="str">
            <v/>
          </cell>
          <cell r="BH103" t="str">
            <v/>
          </cell>
          <cell r="BI103">
            <v>1.5</v>
          </cell>
          <cell r="BJ103">
            <v>0</v>
          </cell>
          <cell r="BK103">
            <v>6</v>
          </cell>
          <cell r="BL103">
            <v>6</v>
          </cell>
          <cell r="BM103">
            <v>6</v>
          </cell>
          <cell r="BN103">
            <v>4</v>
          </cell>
          <cell r="BO103">
            <v>1</v>
          </cell>
          <cell r="BP103" t="str">
            <v/>
          </cell>
          <cell r="BQ103">
            <v>0</v>
          </cell>
          <cell r="BR103" t="str">
            <v/>
          </cell>
          <cell r="BS103" t="str">
            <v/>
          </cell>
          <cell r="BT103" t="str">
            <v/>
          </cell>
          <cell r="BU103">
            <v>2</v>
          </cell>
          <cell r="BV103">
            <v>0</v>
          </cell>
          <cell r="BW103">
            <v>12</v>
          </cell>
          <cell r="BX103">
            <v>7</v>
          </cell>
          <cell r="BY103">
            <v>7</v>
          </cell>
          <cell r="BZ103" t="str">
            <v/>
          </cell>
          <cell r="CA103" t="str">
            <v/>
          </cell>
          <cell r="CB103" t="str">
            <v/>
          </cell>
        </row>
        <row r="104">
          <cell r="H104" t="str">
            <v>WS-1552-WOV007</v>
          </cell>
          <cell r="I104">
            <v>3</v>
          </cell>
          <cell r="J104" t="str">
            <v>Mar</v>
          </cell>
          <cell r="K104">
            <v>2017</v>
          </cell>
          <cell r="L104" t="str">
            <v>WS-1552-WOV00742809.9166666667</v>
          </cell>
          <cell r="M104" t="str">
            <v>BIRS #30</v>
          </cell>
          <cell r="N104" t="str">
            <v>Other</v>
          </cell>
          <cell r="O104" t="str">
            <v>ESP change</v>
          </cell>
          <cell r="P104">
            <v>0</v>
          </cell>
          <cell r="Q104">
            <v>3</v>
          </cell>
          <cell r="R104">
            <v>6</v>
          </cell>
          <cell r="S104" t="str">
            <v/>
          </cell>
          <cell r="T104" t="str">
            <v/>
          </cell>
          <cell r="U104">
            <v>1.5</v>
          </cell>
          <cell r="V104">
            <v>0</v>
          </cell>
          <cell r="W104">
            <v>9</v>
          </cell>
          <cell r="X104">
            <v>10.5</v>
          </cell>
          <cell r="Y104">
            <v>10.5</v>
          </cell>
          <cell r="Z104">
            <v>12.5</v>
          </cell>
          <cell r="AB104">
            <v>11</v>
          </cell>
          <cell r="AC104">
            <v>12.5</v>
          </cell>
          <cell r="AD104">
            <v>2</v>
          </cell>
          <cell r="AE104">
            <v>1</v>
          </cell>
          <cell r="AF104">
            <v>1</v>
          </cell>
          <cell r="AG104" t="str">
            <v/>
          </cell>
          <cell r="AH104">
            <v>2</v>
          </cell>
          <cell r="AI104">
            <v>0</v>
          </cell>
          <cell r="AJ104">
            <v>6</v>
          </cell>
          <cell r="AK104">
            <v>6</v>
          </cell>
          <cell r="AL104">
            <v>6</v>
          </cell>
          <cell r="AM104">
            <v>22</v>
          </cell>
          <cell r="AN104">
            <v>0</v>
          </cell>
          <cell r="AO104">
            <v>130</v>
          </cell>
          <cell r="AP104">
            <v>22</v>
          </cell>
          <cell r="AQ104">
            <v>125.03727272726488</v>
          </cell>
          <cell r="AR104">
            <v>3</v>
          </cell>
          <cell r="AT104">
            <v>4</v>
          </cell>
          <cell r="AV104">
            <v>10</v>
          </cell>
          <cell r="AW104">
            <v>3</v>
          </cell>
          <cell r="AX104">
            <v>4</v>
          </cell>
          <cell r="AY104">
            <v>7</v>
          </cell>
          <cell r="AZ104">
            <v>21</v>
          </cell>
          <cell r="BA104">
            <v>0</v>
          </cell>
          <cell r="BB104">
            <v>120</v>
          </cell>
          <cell r="BC104">
            <v>21</v>
          </cell>
          <cell r="BD104">
            <v>130.94952380952381</v>
          </cell>
          <cell r="BE104">
            <v>1</v>
          </cell>
          <cell r="BF104">
            <v>2</v>
          </cell>
          <cell r="BG104" t="str">
            <v/>
          </cell>
          <cell r="BH104" t="str">
            <v/>
          </cell>
          <cell r="BI104">
            <v>2</v>
          </cell>
          <cell r="BJ104">
            <v>0</v>
          </cell>
          <cell r="BK104">
            <v>6</v>
          </cell>
          <cell r="BL104">
            <v>5</v>
          </cell>
          <cell r="BM104">
            <v>5</v>
          </cell>
          <cell r="BN104">
            <v>4</v>
          </cell>
          <cell r="BO104">
            <v>1</v>
          </cell>
          <cell r="BP104">
            <v>1</v>
          </cell>
          <cell r="BQ104">
            <v>0</v>
          </cell>
          <cell r="BR104">
            <v>3</v>
          </cell>
          <cell r="BS104" t="str">
            <v/>
          </cell>
          <cell r="BT104">
            <v>2</v>
          </cell>
          <cell r="BU104">
            <v>3</v>
          </cell>
          <cell r="BV104">
            <v>0</v>
          </cell>
          <cell r="BW104">
            <v>12</v>
          </cell>
          <cell r="BX104">
            <v>14</v>
          </cell>
          <cell r="BY104">
            <v>14</v>
          </cell>
          <cell r="BZ104">
            <v>98</v>
          </cell>
          <cell r="CA104">
            <v>0</v>
          </cell>
          <cell r="CB104">
            <v>98</v>
          </cell>
        </row>
        <row r="105">
          <cell r="H105" t="str">
            <v>WS-7377-WOV006</v>
          </cell>
          <cell r="I105">
            <v>3</v>
          </cell>
          <cell r="J105" t="str">
            <v>Mar</v>
          </cell>
          <cell r="K105">
            <v>2017</v>
          </cell>
          <cell r="L105" t="str">
            <v>WS-7377-WOV00642809.8958333333</v>
          </cell>
          <cell r="M105" t="str">
            <v>BIRS #29</v>
          </cell>
          <cell r="N105" t="str">
            <v>Other</v>
          </cell>
          <cell r="O105" t="str">
            <v>ESP change</v>
          </cell>
          <cell r="P105">
            <v>0</v>
          </cell>
          <cell r="Q105">
            <v>1</v>
          </cell>
          <cell r="R105">
            <v>5.5</v>
          </cell>
          <cell r="S105">
            <v>2.5</v>
          </cell>
          <cell r="T105" t="str">
            <v/>
          </cell>
          <cell r="U105">
            <v>0.5</v>
          </cell>
          <cell r="V105">
            <v>0</v>
          </cell>
          <cell r="W105">
            <v>9</v>
          </cell>
          <cell r="X105">
            <v>9.5</v>
          </cell>
          <cell r="Y105">
            <v>9.5</v>
          </cell>
          <cell r="Z105">
            <v>20</v>
          </cell>
          <cell r="AB105">
            <v>11</v>
          </cell>
          <cell r="AC105">
            <v>20</v>
          </cell>
          <cell r="AD105">
            <v>2</v>
          </cell>
          <cell r="AE105">
            <v>1</v>
          </cell>
          <cell r="AF105">
            <v>1</v>
          </cell>
          <cell r="AG105">
            <v>1</v>
          </cell>
          <cell r="AH105">
            <v>2</v>
          </cell>
          <cell r="AI105">
            <v>0</v>
          </cell>
          <cell r="AJ105">
            <v>6</v>
          </cell>
          <cell r="AK105">
            <v>7</v>
          </cell>
          <cell r="AL105">
            <v>7</v>
          </cell>
          <cell r="AM105">
            <v>21.5</v>
          </cell>
          <cell r="AN105">
            <v>0</v>
          </cell>
          <cell r="AO105">
            <v>130</v>
          </cell>
          <cell r="AP105">
            <v>21.5</v>
          </cell>
          <cell r="AQ105">
            <v>122.25999999999233</v>
          </cell>
          <cell r="AR105">
            <v>6</v>
          </cell>
          <cell r="AT105">
            <v>9</v>
          </cell>
          <cell r="AV105">
            <v>10</v>
          </cell>
          <cell r="AW105">
            <v>6</v>
          </cell>
          <cell r="AX105">
            <v>9</v>
          </cell>
          <cell r="AY105">
            <v>15</v>
          </cell>
          <cell r="AZ105">
            <v>25</v>
          </cell>
          <cell r="BA105">
            <v>0</v>
          </cell>
          <cell r="BB105">
            <v>120</v>
          </cell>
          <cell r="BC105">
            <v>25</v>
          </cell>
          <cell r="BD105">
            <v>104.33920000000001</v>
          </cell>
          <cell r="BE105">
            <v>1</v>
          </cell>
          <cell r="BF105">
            <v>3</v>
          </cell>
          <cell r="BG105" t="str">
            <v/>
          </cell>
          <cell r="BH105" t="str">
            <v/>
          </cell>
          <cell r="BI105">
            <v>2</v>
          </cell>
          <cell r="BJ105">
            <v>0</v>
          </cell>
          <cell r="BK105">
            <v>6</v>
          </cell>
          <cell r="BL105">
            <v>6</v>
          </cell>
          <cell r="BM105">
            <v>6</v>
          </cell>
          <cell r="BN105">
            <v>3.5</v>
          </cell>
          <cell r="BO105">
            <v>1</v>
          </cell>
          <cell r="BP105">
            <v>6.5</v>
          </cell>
          <cell r="BQ105">
            <v>0</v>
          </cell>
          <cell r="BR105">
            <v>1.5</v>
          </cell>
          <cell r="BS105" t="str">
            <v/>
          </cell>
          <cell r="BT105">
            <v>2.5</v>
          </cell>
          <cell r="BU105">
            <v>2</v>
          </cell>
          <cell r="BV105">
            <v>0</v>
          </cell>
          <cell r="BW105">
            <v>12</v>
          </cell>
          <cell r="BX105">
            <v>17</v>
          </cell>
          <cell r="BY105">
            <v>17</v>
          </cell>
          <cell r="BZ105">
            <v>121</v>
          </cell>
          <cell r="CA105">
            <v>0</v>
          </cell>
          <cell r="CB105">
            <v>121</v>
          </cell>
        </row>
        <row r="106">
          <cell r="H106" t="str">
            <v>WS-7222-WOV005</v>
          </cell>
          <cell r="I106">
            <v>3</v>
          </cell>
          <cell r="J106" t="str">
            <v>Mar</v>
          </cell>
          <cell r="K106">
            <v>2017</v>
          </cell>
          <cell r="L106" t="str">
            <v>WS-7222-WOV00542810.75</v>
          </cell>
          <cell r="M106" t="str">
            <v>ONR #16</v>
          </cell>
          <cell r="N106" t="str">
            <v>Other</v>
          </cell>
          <cell r="O106" t="str">
            <v>ESP change</v>
          </cell>
          <cell r="P106">
            <v>0</v>
          </cell>
          <cell r="Q106">
            <v>4</v>
          </cell>
          <cell r="R106">
            <v>5</v>
          </cell>
          <cell r="S106">
            <v>1.5</v>
          </cell>
          <cell r="T106" t="str">
            <v/>
          </cell>
          <cell r="U106" t="str">
            <v/>
          </cell>
          <cell r="V106">
            <v>0</v>
          </cell>
          <cell r="W106">
            <v>9</v>
          </cell>
          <cell r="X106">
            <v>10.5</v>
          </cell>
          <cell r="Y106">
            <v>10.5</v>
          </cell>
          <cell r="Z106">
            <v>11</v>
          </cell>
          <cell r="AB106">
            <v>11</v>
          </cell>
          <cell r="AC106">
            <v>11</v>
          </cell>
          <cell r="AD106">
            <v>2</v>
          </cell>
          <cell r="AE106">
            <v>1</v>
          </cell>
          <cell r="AF106">
            <v>1</v>
          </cell>
          <cell r="AG106" t="str">
            <v/>
          </cell>
          <cell r="AH106">
            <v>1</v>
          </cell>
          <cell r="AI106">
            <v>0</v>
          </cell>
          <cell r="AJ106">
            <v>6</v>
          </cell>
          <cell r="AK106">
            <v>5</v>
          </cell>
          <cell r="AL106">
            <v>5</v>
          </cell>
          <cell r="AM106">
            <v>25.5</v>
          </cell>
          <cell r="AN106">
            <v>0</v>
          </cell>
          <cell r="AO106">
            <v>130</v>
          </cell>
          <cell r="AP106">
            <v>25.5</v>
          </cell>
          <cell r="AQ106">
            <v>98.370980392150642</v>
          </cell>
          <cell r="AR106">
            <v>5</v>
          </cell>
          <cell r="AT106">
            <v>6</v>
          </cell>
          <cell r="AV106">
            <v>10</v>
          </cell>
          <cell r="AW106">
            <v>5</v>
          </cell>
          <cell r="AX106">
            <v>6</v>
          </cell>
          <cell r="AY106">
            <v>11</v>
          </cell>
          <cell r="AZ106">
            <v>21</v>
          </cell>
          <cell r="BA106">
            <v>0</v>
          </cell>
          <cell r="BB106">
            <v>120</v>
          </cell>
          <cell r="BC106">
            <v>21</v>
          </cell>
          <cell r="BD106">
            <v>117.73857142857143</v>
          </cell>
          <cell r="BE106">
            <v>1</v>
          </cell>
          <cell r="BF106">
            <v>3</v>
          </cell>
          <cell r="BG106" t="str">
            <v/>
          </cell>
          <cell r="BH106" t="str">
            <v/>
          </cell>
          <cell r="BI106">
            <v>2</v>
          </cell>
          <cell r="BJ106">
            <v>0</v>
          </cell>
          <cell r="BK106">
            <v>6</v>
          </cell>
          <cell r="BL106">
            <v>6</v>
          </cell>
          <cell r="BM106">
            <v>6</v>
          </cell>
          <cell r="BN106">
            <v>4</v>
          </cell>
          <cell r="BO106">
            <v>1</v>
          </cell>
          <cell r="BP106">
            <v>1.5</v>
          </cell>
          <cell r="BQ106">
            <v>0</v>
          </cell>
          <cell r="BR106">
            <v>3</v>
          </cell>
          <cell r="BS106" t="str">
            <v/>
          </cell>
          <cell r="BT106">
            <v>1</v>
          </cell>
          <cell r="BU106">
            <v>3</v>
          </cell>
          <cell r="BV106">
            <v>0</v>
          </cell>
          <cell r="BW106">
            <v>12</v>
          </cell>
          <cell r="BX106">
            <v>13.5</v>
          </cell>
          <cell r="BY106">
            <v>13.5</v>
          </cell>
          <cell r="BZ106">
            <v>103.5</v>
          </cell>
          <cell r="CA106">
            <v>0</v>
          </cell>
          <cell r="CB106">
            <v>103.5</v>
          </cell>
        </row>
        <row r="107">
          <cell r="H107" t="str">
            <v>SVA-9070-WOV010</v>
          </cell>
          <cell r="I107">
            <v>3</v>
          </cell>
          <cell r="J107" t="str">
            <v>Mar</v>
          </cell>
          <cell r="K107">
            <v>2017</v>
          </cell>
          <cell r="L107" t="str">
            <v>SVA-9070-WOV01042811.0416666667</v>
          </cell>
          <cell r="M107" t="str">
            <v>BIRS #28</v>
          </cell>
          <cell r="N107" t="str">
            <v>Other</v>
          </cell>
          <cell r="O107" t="str">
            <v>Other</v>
          </cell>
          <cell r="P107">
            <v>0</v>
          </cell>
          <cell r="Q107">
            <v>4</v>
          </cell>
          <cell r="R107" t="str">
            <v/>
          </cell>
          <cell r="S107" t="str">
            <v/>
          </cell>
          <cell r="T107" t="str">
            <v/>
          </cell>
          <cell r="U107" t="str">
            <v/>
          </cell>
          <cell r="V107">
            <v>0</v>
          </cell>
          <cell r="W107">
            <v>9</v>
          </cell>
          <cell r="X107">
            <v>4</v>
          </cell>
          <cell r="Y107">
            <v>4</v>
          </cell>
          <cell r="Z107">
            <v>5.5</v>
          </cell>
          <cell r="AB107">
            <v>11</v>
          </cell>
          <cell r="AC107">
            <v>5.5</v>
          </cell>
          <cell r="AD107">
            <v>2</v>
          </cell>
          <cell r="AE107">
            <v>1</v>
          </cell>
          <cell r="AF107">
            <v>1</v>
          </cell>
          <cell r="AG107" t="str">
            <v/>
          </cell>
          <cell r="AH107">
            <v>2</v>
          </cell>
          <cell r="AI107">
            <v>0</v>
          </cell>
          <cell r="AJ107">
            <v>6</v>
          </cell>
          <cell r="AK107">
            <v>6</v>
          </cell>
          <cell r="AL107">
            <v>6</v>
          </cell>
          <cell r="AM107">
            <v>9</v>
          </cell>
          <cell r="AN107">
            <v>0</v>
          </cell>
          <cell r="AO107">
            <v>130</v>
          </cell>
          <cell r="AP107">
            <v>9</v>
          </cell>
          <cell r="AQ107">
            <v>107.7888888888821</v>
          </cell>
          <cell r="AR107">
            <v>5</v>
          </cell>
          <cell r="AT107">
            <v>7</v>
          </cell>
          <cell r="AV107">
            <v>10</v>
          </cell>
          <cell r="AW107">
            <v>5</v>
          </cell>
          <cell r="AX107">
            <v>7</v>
          </cell>
          <cell r="AY107">
            <v>12</v>
          </cell>
          <cell r="AZ107">
            <v>8</v>
          </cell>
          <cell r="BA107">
            <v>0</v>
          </cell>
          <cell r="BB107">
            <v>120</v>
          </cell>
          <cell r="BC107">
            <v>8</v>
          </cell>
          <cell r="BD107">
            <v>120.62875</v>
          </cell>
          <cell r="BE107">
            <v>1</v>
          </cell>
          <cell r="BF107">
            <v>3</v>
          </cell>
          <cell r="BG107" t="str">
            <v/>
          </cell>
          <cell r="BH107" t="str">
            <v/>
          </cell>
          <cell r="BI107">
            <v>2</v>
          </cell>
          <cell r="BJ107">
            <v>0</v>
          </cell>
          <cell r="BK107">
            <v>6</v>
          </cell>
          <cell r="BL107">
            <v>6</v>
          </cell>
          <cell r="BM107">
            <v>6</v>
          </cell>
          <cell r="BN107">
            <v>4</v>
          </cell>
          <cell r="BO107">
            <v>1</v>
          </cell>
          <cell r="BP107">
            <v>1</v>
          </cell>
          <cell r="BQ107">
            <v>0</v>
          </cell>
          <cell r="BR107">
            <v>2</v>
          </cell>
          <cell r="BS107" t="str">
            <v/>
          </cell>
          <cell r="BT107">
            <v>2</v>
          </cell>
          <cell r="BU107">
            <v>3</v>
          </cell>
          <cell r="BV107">
            <v>0</v>
          </cell>
          <cell r="BW107">
            <v>12</v>
          </cell>
          <cell r="BX107">
            <v>13</v>
          </cell>
          <cell r="BY107">
            <v>13</v>
          </cell>
          <cell r="BZ107" t="str">
            <v/>
          </cell>
          <cell r="CA107" t="str">
            <v/>
          </cell>
          <cell r="CB107" t="str">
            <v/>
          </cell>
        </row>
        <row r="108">
          <cell r="H108" t="str">
            <v>SVA-1076-WOV004</v>
          </cell>
          <cell r="I108">
            <v>3</v>
          </cell>
          <cell r="J108" t="str">
            <v>Mar</v>
          </cell>
          <cell r="K108">
            <v>2017</v>
          </cell>
          <cell r="L108" t="str">
            <v>SVA-1076-WOV00442815.7083333333</v>
          </cell>
          <cell r="M108" t="str">
            <v>ONR #5</v>
          </cell>
          <cell r="N108" t="str">
            <v>Other</v>
          </cell>
          <cell r="O108" t="str">
            <v>Other</v>
          </cell>
          <cell r="P108">
            <v>0</v>
          </cell>
          <cell r="Q108">
            <v>4</v>
          </cell>
          <cell r="R108">
            <v>8</v>
          </cell>
          <cell r="S108">
            <v>3</v>
          </cell>
          <cell r="T108" t="str">
            <v/>
          </cell>
          <cell r="U108" t="str">
            <v/>
          </cell>
          <cell r="V108">
            <v>0</v>
          </cell>
          <cell r="W108">
            <v>9</v>
          </cell>
          <cell r="X108">
            <v>15</v>
          </cell>
          <cell r="Y108">
            <v>15</v>
          </cell>
          <cell r="Z108">
            <v>12.5</v>
          </cell>
          <cell r="AB108">
            <v>11</v>
          </cell>
          <cell r="AC108">
            <v>12.5</v>
          </cell>
          <cell r="AD108">
            <v>2</v>
          </cell>
          <cell r="AE108">
            <v>2</v>
          </cell>
          <cell r="AF108">
            <v>1</v>
          </cell>
          <cell r="AG108" t="str">
            <v/>
          </cell>
          <cell r="AH108">
            <v>3.5</v>
          </cell>
          <cell r="AI108">
            <v>19.5</v>
          </cell>
          <cell r="AJ108">
            <v>6</v>
          </cell>
          <cell r="AK108">
            <v>8.5</v>
          </cell>
          <cell r="AL108">
            <v>28</v>
          </cell>
          <cell r="AM108" t="str">
            <v/>
          </cell>
          <cell r="AN108" t="str">
            <v/>
          </cell>
          <cell r="AO108">
            <v>130</v>
          </cell>
          <cell r="AP108" t="str">
            <v/>
          </cell>
          <cell r="AQ108" t="str">
            <v/>
          </cell>
          <cell r="AR108" t="str">
            <v/>
          </cell>
          <cell r="AT108" t="str">
            <v/>
          </cell>
          <cell r="AV108">
            <v>10</v>
          </cell>
          <cell r="AW108" t="str">
            <v/>
          </cell>
          <cell r="AX108" t="str">
            <v/>
          </cell>
          <cell r="AY108" t="str">
            <v/>
          </cell>
          <cell r="AZ108" t="str">
            <v/>
          </cell>
          <cell r="BA108" t="str">
            <v/>
          </cell>
          <cell r="BB108">
            <v>120</v>
          </cell>
          <cell r="BC108" t="str">
            <v/>
          </cell>
          <cell r="BD108" t="str">
            <v/>
          </cell>
          <cell r="BE108">
            <v>1</v>
          </cell>
          <cell r="BF108">
            <v>1.5</v>
          </cell>
          <cell r="BG108">
            <v>4.5</v>
          </cell>
          <cell r="BH108">
            <v>0.5</v>
          </cell>
          <cell r="BI108">
            <v>1.5</v>
          </cell>
          <cell r="BJ108">
            <v>0</v>
          </cell>
          <cell r="BK108">
            <v>6</v>
          </cell>
          <cell r="BL108">
            <v>9</v>
          </cell>
          <cell r="BM108">
            <v>9</v>
          </cell>
          <cell r="BN108">
            <v>4</v>
          </cell>
          <cell r="BO108">
            <v>1</v>
          </cell>
          <cell r="BP108" t="str">
            <v/>
          </cell>
          <cell r="BQ108">
            <v>11</v>
          </cell>
          <cell r="BR108" t="str">
            <v/>
          </cell>
          <cell r="BS108" t="str">
            <v/>
          </cell>
          <cell r="BT108" t="str">
            <v/>
          </cell>
          <cell r="BU108">
            <v>2</v>
          </cell>
          <cell r="BV108">
            <v>0</v>
          </cell>
          <cell r="BW108">
            <v>12</v>
          </cell>
          <cell r="BX108">
            <v>7</v>
          </cell>
          <cell r="BY108">
            <v>18</v>
          </cell>
          <cell r="BZ108" t="str">
            <v/>
          </cell>
          <cell r="CA108" t="str">
            <v/>
          </cell>
          <cell r="CB108" t="str">
            <v/>
          </cell>
        </row>
        <row r="109">
          <cell r="H109" t="str">
            <v>SVA-9045-WOV005</v>
          </cell>
          <cell r="I109">
            <v>3</v>
          </cell>
          <cell r="J109" t="str">
            <v>Mar</v>
          </cell>
          <cell r="K109">
            <v>2017</v>
          </cell>
          <cell r="L109" t="str">
            <v>SVA-9045-WOV00542816.4791666667</v>
          </cell>
          <cell r="M109" t="str">
            <v>BIRS #28</v>
          </cell>
          <cell r="N109" t="str">
            <v>Simple ESP c/o</v>
          </cell>
          <cell r="O109" t="str">
            <v>ESP change</v>
          </cell>
          <cell r="P109">
            <v>0</v>
          </cell>
          <cell r="Q109">
            <v>3</v>
          </cell>
          <cell r="R109" t="str">
            <v/>
          </cell>
          <cell r="S109">
            <v>2</v>
          </cell>
          <cell r="T109" t="str">
            <v/>
          </cell>
          <cell r="U109">
            <v>1</v>
          </cell>
          <cell r="V109">
            <v>0</v>
          </cell>
          <cell r="W109">
            <v>9</v>
          </cell>
          <cell r="X109">
            <v>6</v>
          </cell>
          <cell r="Y109">
            <v>6</v>
          </cell>
          <cell r="Z109">
            <v>7</v>
          </cell>
          <cell r="AB109">
            <v>11</v>
          </cell>
          <cell r="AC109">
            <v>7</v>
          </cell>
          <cell r="AD109">
            <v>2</v>
          </cell>
          <cell r="AE109">
            <v>1</v>
          </cell>
          <cell r="AF109">
            <v>1</v>
          </cell>
          <cell r="AG109" t="str">
            <v/>
          </cell>
          <cell r="AH109">
            <v>2</v>
          </cell>
          <cell r="AI109">
            <v>0</v>
          </cell>
          <cell r="AJ109">
            <v>6</v>
          </cell>
          <cell r="AK109">
            <v>6</v>
          </cell>
          <cell r="AL109">
            <v>6</v>
          </cell>
          <cell r="AM109">
            <v>24</v>
          </cell>
          <cell r="AN109">
            <v>0</v>
          </cell>
          <cell r="AO109">
            <v>130</v>
          </cell>
          <cell r="AP109">
            <v>24</v>
          </cell>
          <cell r="AQ109">
            <v>119.54541666665909</v>
          </cell>
          <cell r="AR109">
            <v>7</v>
          </cell>
          <cell r="AT109">
            <v>7</v>
          </cell>
          <cell r="AV109">
            <v>10</v>
          </cell>
          <cell r="AW109">
            <v>7</v>
          </cell>
          <cell r="AX109">
            <v>7</v>
          </cell>
          <cell r="AY109">
            <v>14</v>
          </cell>
          <cell r="AZ109">
            <v>27</v>
          </cell>
          <cell r="BA109">
            <v>0</v>
          </cell>
          <cell r="BB109">
            <v>120</v>
          </cell>
          <cell r="BC109">
            <v>27</v>
          </cell>
          <cell r="BD109">
            <v>106.15555555555555</v>
          </cell>
          <cell r="BE109">
            <v>1</v>
          </cell>
          <cell r="BF109">
            <v>3</v>
          </cell>
          <cell r="BG109" t="str">
            <v/>
          </cell>
          <cell r="BH109" t="str">
            <v/>
          </cell>
          <cell r="BI109">
            <v>2</v>
          </cell>
          <cell r="BJ109">
            <v>0</v>
          </cell>
          <cell r="BK109">
            <v>6</v>
          </cell>
          <cell r="BL109">
            <v>6</v>
          </cell>
          <cell r="BM109">
            <v>6</v>
          </cell>
          <cell r="BN109">
            <v>4</v>
          </cell>
          <cell r="BO109">
            <v>1</v>
          </cell>
          <cell r="BP109">
            <v>4</v>
          </cell>
          <cell r="BQ109">
            <v>0</v>
          </cell>
          <cell r="BR109">
            <v>2.5</v>
          </cell>
          <cell r="BS109" t="str">
            <v/>
          </cell>
          <cell r="BT109">
            <v>1</v>
          </cell>
          <cell r="BU109">
            <v>2</v>
          </cell>
          <cell r="BV109">
            <v>0</v>
          </cell>
          <cell r="BW109">
            <v>12</v>
          </cell>
          <cell r="BX109">
            <v>14.5</v>
          </cell>
          <cell r="BY109">
            <v>14.5</v>
          </cell>
          <cell r="BZ109">
            <v>104.5</v>
          </cell>
          <cell r="CA109">
            <v>0</v>
          </cell>
          <cell r="CB109">
            <v>104.5</v>
          </cell>
        </row>
        <row r="110">
          <cell r="H110" t="str">
            <v>WS-1103-WOV010</v>
          </cell>
          <cell r="I110">
            <v>3</v>
          </cell>
          <cell r="J110" t="str">
            <v>Mar</v>
          </cell>
          <cell r="K110">
            <v>2017</v>
          </cell>
          <cell r="L110" t="str">
            <v>WS-1103-WOV01042816.7916666667</v>
          </cell>
          <cell r="M110" t="str">
            <v>ONR #8</v>
          </cell>
          <cell r="N110" t="str">
            <v>Other</v>
          </cell>
          <cell r="O110" t="str">
            <v>ESP change</v>
          </cell>
          <cell r="P110">
            <v>0</v>
          </cell>
          <cell r="Q110">
            <v>2</v>
          </cell>
          <cell r="R110">
            <v>9</v>
          </cell>
          <cell r="S110" t="str">
            <v/>
          </cell>
          <cell r="T110" t="str">
            <v/>
          </cell>
          <cell r="U110" t="str">
            <v/>
          </cell>
          <cell r="V110">
            <v>0</v>
          </cell>
          <cell r="W110">
            <v>9</v>
          </cell>
          <cell r="X110">
            <v>11</v>
          </cell>
          <cell r="Y110">
            <v>11</v>
          </cell>
          <cell r="Z110">
            <v>12</v>
          </cell>
          <cell r="AB110">
            <v>11</v>
          </cell>
          <cell r="AC110">
            <v>12</v>
          </cell>
          <cell r="AD110">
            <v>2</v>
          </cell>
          <cell r="AE110">
            <v>1</v>
          </cell>
          <cell r="AF110">
            <v>1</v>
          </cell>
          <cell r="AG110" t="str">
            <v/>
          </cell>
          <cell r="AH110">
            <v>2</v>
          </cell>
          <cell r="AI110">
            <v>0</v>
          </cell>
          <cell r="AJ110">
            <v>6</v>
          </cell>
          <cell r="AK110">
            <v>6</v>
          </cell>
          <cell r="AL110">
            <v>6</v>
          </cell>
          <cell r="AM110">
            <v>22</v>
          </cell>
          <cell r="AN110">
            <v>1</v>
          </cell>
          <cell r="AO110">
            <v>130</v>
          </cell>
          <cell r="AP110">
            <v>23</v>
          </cell>
          <cell r="AQ110">
            <v>124.10545454544673</v>
          </cell>
          <cell r="AR110">
            <v>4</v>
          </cell>
          <cell r="AT110">
            <v>9.5</v>
          </cell>
          <cell r="AV110">
            <v>10</v>
          </cell>
          <cell r="AW110">
            <v>4</v>
          </cell>
          <cell r="AX110">
            <v>9.5</v>
          </cell>
          <cell r="AY110">
            <v>13.5</v>
          </cell>
          <cell r="AZ110">
            <v>23.5</v>
          </cell>
          <cell r="BA110">
            <v>1.5</v>
          </cell>
          <cell r="BB110">
            <v>120</v>
          </cell>
          <cell r="BC110">
            <v>25</v>
          </cell>
          <cell r="BD110">
            <v>117.03957446808509</v>
          </cell>
          <cell r="BE110">
            <v>1</v>
          </cell>
          <cell r="BF110">
            <v>1.5</v>
          </cell>
          <cell r="BG110">
            <v>2.5</v>
          </cell>
          <cell r="BH110" t="str">
            <v/>
          </cell>
          <cell r="BI110">
            <v>1.5</v>
          </cell>
          <cell r="BJ110">
            <v>0</v>
          </cell>
          <cell r="BK110">
            <v>6</v>
          </cell>
          <cell r="BL110">
            <v>6.5</v>
          </cell>
          <cell r="BM110">
            <v>6.5</v>
          </cell>
          <cell r="BN110">
            <v>4</v>
          </cell>
          <cell r="BO110">
            <v>1</v>
          </cell>
          <cell r="BP110">
            <v>1</v>
          </cell>
          <cell r="BQ110">
            <v>0</v>
          </cell>
          <cell r="BR110">
            <v>2.5</v>
          </cell>
          <cell r="BS110" t="str">
            <v/>
          </cell>
          <cell r="BT110">
            <v>2</v>
          </cell>
          <cell r="BU110">
            <v>1.5</v>
          </cell>
          <cell r="BV110">
            <v>0</v>
          </cell>
          <cell r="BW110">
            <v>12</v>
          </cell>
          <cell r="BX110">
            <v>12</v>
          </cell>
          <cell r="BY110">
            <v>12</v>
          </cell>
          <cell r="BZ110">
            <v>106.5</v>
          </cell>
          <cell r="CA110">
            <v>2.5</v>
          </cell>
          <cell r="CB110">
            <v>109</v>
          </cell>
        </row>
        <row r="111">
          <cell r="H111" t="str">
            <v>WS-7281-WOV001</v>
          </cell>
          <cell r="I111">
            <v>3</v>
          </cell>
          <cell r="J111" t="str">
            <v>Mar</v>
          </cell>
          <cell r="K111">
            <v>2017</v>
          </cell>
          <cell r="L111" t="str">
            <v>WS-7281-WOV00142817.2083333333</v>
          </cell>
          <cell r="M111" t="str">
            <v>ONR #18</v>
          </cell>
          <cell r="N111" t="str">
            <v>Other</v>
          </cell>
          <cell r="O111" t="str">
            <v>ESP change</v>
          </cell>
          <cell r="P111">
            <v>0</v>
          </cell>
          <cell r="Q111">
            <v>4</v>
          </cell>
          <cell r="R111">
            <v>4</v>
          </cell>
          <cell r="S111">
            <v>0.5</v>
          </cell>
          <cell r="T111" t="str">
            <v/>
          </cell>
          <cell r="U111">
            <v>0.5</v>
          </cell>
          <cell r="V111">
            <v>0</v>
          </cell>
          <cell r="W111">
            <v>9</v>
          </cell>
          <cell r="X111">
            <v>9</v>
          </cell>
          <cell r="Y111">
            <v>9</v>
          </cell>
          <cell r="Z111">
            <v>6</v>
          </cell>
          <cell r="AB111">
            <v>11</v>
          </cell>
          <cell r="AC111">
            <v>6</v>
          </cell>
          <cell r="AD111">
            <v>2</v>
          </cell>
          <cell r="AE111">
            <v>1</v>
          </cell>
          <cell r="AF111">
            <v>1</v>
          </cell>
          <cell r="AG111" t="str">
            <v/>
          </cell>
          <cell r="AH111">
            <v>2</v>
          </cell>
          <cell r="AI111">
            <v>0</v>
          </cell>
          <cell r="AJ111">
            <v>6</v>
          </cell>
          <cell r="AK111">
            <v>6</v>
          </cell>
          <cell r="AL111">
            <v>6</v>
          </cell>
          <cell r="AM111">
            <v>16.5</v>
          </cell>
          <cell r="AN111">
            <v>0</v>
          </cell>
          <cell r="AO111">
            <v>130</v>
          </cell>
          <cell r="AP111">
            <v>16.5</v>
          </cell>
          <cell r="AQ111">
            <v>144.81878787877881</v>
          </cell>
          <cell r="AR111">
            <v>4</v>
          </cell>
          <cell r="AT111">
            <v>5</v>
          </cell>
          <cell r="AV111">
            <v>10</v>
          </cell>
          <cell r="AW111">
            <v>4</v>
          </cell>
          <cell r="AX111">
            <v>5</v>
          </cell>
          <cell r="AY111">
            <v>9</v>
          </cell>
          <cell r="AZ111">
            <v>18.5</v>
          </cell>
          <cell r="BA111">
            <v>0</v>
          </cell>
          <cell r="BB111">
            <v>120</v>
          </cell>
          <cell r="BC111">
            <v>18.5</v>
          </cell>
          <cell r="BD111">
            <v>129.48000000000002</v>
          </cell>
          <cell r="BE111">
            <v>1</v>
          </cell>
          <cell r="BF111">
            <v>2</v>
          </cell>
          <cell r="BG111">
            <v>2</v>
          </cell>
          <cell r="BH111" t="str">
            <v/>
          </cell>
          <cell r="BI111">
            <v>2</v>
          </cell>
          <cell r="BJ111">
            <v>0</v>
          </cell>
          <cell r="BK111">
            <v>6</v>
          </cell>
          <cell r="BL111">
            <v>7</v>
          </cell>
          <cell r="BM111">
            <v>7</v>
          </cell>
          <cell r="BN111">
            <v>4</v>
          </cell>
          <cell r="BO111">
            <v>1</v>
          </cell>
          <cell r="BP111">
            <v>1</v>
          </cell>
          <cell r="BQ111">
            <v>0</v>
          </cell>
          <cell r="BR111">
            <v>4</v>
          </cell>
          <cell r="BS111" t="str">
            <v/>
          </cell>
          <cell r="BT111">
            <v>1.5</v>
          </cell>
          <cell r="BU111">
            <v>2</v>
          </cell>
          <cell r="BV111">
            <v>0</v>
          </cell>
          <cell r="BW111">
            <v>12</v>
          </cell>
          <cell r="BX111">
            <v>13.5</v>
          </cell>
          <cell r="BY111">
            <v>13.5</v>
          </cell>
          <cell r="BZ111">
            <v>85.5</v>
          </cell>
          <cell r="CA111">
            <v>0</v>
          </cell>
          <cell r="CB111">
            <v>85.5</v>
          </cell>
        </row>
        <row r="112">
          <cell r="H112" t="str">
            <v>WS-7396-WOV006</v>
          </cell>
          <cell r="I112">
            <v>3</v>
          </cell>
          <cell r="J112" t="str">
            <v>Mar</v>
          </cell>
          <cell r="K112">
            <v>2017</v>
          </cell>
          <cell r="L112" t="str">
            <v>WS-7396-WOV00642818.1666666667</v>
          </cell>
          <cell r="M112" t="str">
            <v>ONR #25</v>
          </cell>
          <cell r="N112" t="str">
            <v>Other</v>
          </cell>
          <cell r="O112" t="str">
            <v>ESP change</v>
          </cell>
          <cell r="P112">
            <v>0</v>
          </cell>
          <cell r="Q112">
            <v>5</v>
          </cell>
          <cell r="R112">
            <v>5</v>
          </cell>
          <cell r="S112" t="str">
            <v/>
          </cell>
          <cell r="T112" t="str">
            <v/>
          </cell>
          <cell r="U112" t="str">
            <v/>
          </cell>
          <cell r="V112">
            <v>0</v>
          </cell>
          <cell r="W112">
            <v>9</v>
          </cell>
          <cell r="X112">
            <v>10</v>
          </cell>
          <cell r="Y112">
            <v>10</v>
          </cell>
          <cell r="Z112">
            <v>12.5</v>
          </cell>
          <cell r="AB112">
            <v>11</v>
          </cell>
          <cell r="AC112">
            <v>12.5</v>
          </cell>
          <cell r="AD112">
            <v>2</v>
          </cell>
          <cell r="AE112">
            <v>1</v>
          </cell>
          <cell r="AF112" t="str">
            <v/>
          </cell>
          <cell r="AG112" t="str">
            <v/>
          </cell>
          <cell r="AH112">
            <v>3</v>
          </cell>
          <cell r="AI112">
            <v>0</v>
          </cell>
          <cell r="AJ112">
            <v>6</v>
          </cell>
          <cell r="AK112">
            <v>6</v>
          </cell>
          <cell r="AL112">
            <v>6</v>
          </cell>
          <cell r="AM112">
            <v>20</v>
          </cell>
          <cell r="AN112">
            <v>1</v>
          </cell>
          <cell r="AO112">
            <v>130</v>
          </cell>
          <cell r="AP112">
            <v>21</v>
          </cell>
          <cell r="AQ112">
            <v>122.42899999999229</v>
          </cell>
          <cell r="AR112">
            <v>4</v>
          </cell>
          <cell r="AT112">
            <v>8</v>
          </cell>
          <cell r="AV112">
            <v>10</v>
          </cell>
          <cell r="AW112">
            <v>4</v>
          </cell>
          <cell r="AX112">
            <v>8</v>
          </cell>
          <cell r="AY112">
            <v>12</v>
          </cell>
          <cell r="AZ112">
            <v>18.5</v>
          </cell>
          <cell r="BA112">
            <v>0</v>
          </cell>
          <cell r="BB112">
            <v>120</v>
          </cell>
          <cell r="BC112">
            <v>18.5</v>
          </cell>
          <cell r="BD112">
            <v>131.55459459459462</v>
          </cell>
          <cell r="BE112">
            <v>1</v>
          </cell>
          <cell r="BF112">
            <v>1</v>
          </cell>
          <cell r="BG112">
            <v>2</v>
          </cell>
          <cell r="BH112" t="str">
            <v/>
          </cell>
          <cell r="BI112">
            <v>1.5</v>
          </cell>
          <cell r="BJ112">
            <v>0</v>
          </cell>
          <cell r="BK112">
            <v>6</v>
          </cell>
          <cell r="BL112">
            <v>5.5</v>
          </cell>
          <cell r="BM112">
            <v>5.5</v>
          </cell>
          <cell r="BN112">
            <v>4</v>
          </cell>
          <cell r="BO112">
            <v>1</v>
          </cell>
          <cell r="BP112">
            <v>1</v>
          </cell>
          <cell r="BQ112">
            <v>0</v>
          </cell>
          <cell r="BR112">
            <v>2</v>
          </cell>
          <cell r="BS112" t="str">
            <v/>
          </cell>
          <cell r="BT112">
            <v>1</v>
          </cell>
          <cell r="BU112">
            <v>2</v>
          </cell>
          <cell r="BV112">
            <v>0</v>
          </cell>
          <cell r="BW112">
            <v>12</v>
          </cell>
          <cell r="BX112">
            <v>11</v>
          </cell>
          <cell r="BY112">
            <v>11</v>
          </cell>
          <cell r="BZ112">
            <v>95.5</v>
          </cell>
          <cell r="CA112">
            <v>1</v>
          </cell>
          <cell r="CB112">
            <v>96.5</v>
          </cell>
        </row>
        <row r="113">
          <cell r="H113" t="str">
            <v>US-45-ABA001</v>
          </cell>
          <cell r="I113">
            <v>3</v>
          </cell>
          <cell r="J113" t="str">
            <v>Mar</v>
          </cell>
          <cell r="K113">
            <v>2017</v>
          </cell>
          <cell r="L113" t="str">
            <v>US-45-ABA00142701.7083333333</v>
          </cell>
          <cell r="M113" t="str">
            <v>ONR #8</v>
          </cell>
          <cell r="N113" t="str">
            <v>Other</v>
          </cell>
          <cell r="O113" t="str">
            <v>Other</v>
          </cell>
          <cell r="P113">
            <v>0</v>
          </cell>
          <cell r="Q113">
            <v>4</v>
          </cell>
          <cell r="R113">
            <v>6</v>
          </cell>
          <cell r="S113">
            <v>17.5</v>
          </cell>
          <cell r="T113" t="str">
            <v/>
          </cell>
          <cell r="U113" t="str">
            <v/>
          </cell>
          <cell r="V113">
            <v>0</v>
          </cell>
          <cell r="W113">
            <v>9</v>
          </cell>
          <cell r="X113">
            <v>27.5</v>
          </cell>
          <cell r="Y113">
            <v>27.5</v>
          </cell>
          <cell r="Z113">
            <v>10.5</v>
          </cell>
          <cell r="AB113">
            <v>11</v>
          </cell>
          <cell r="AC113">
            <v>10.5</v>
          </cell>
          <cell r="AD113" t="str">
            <v/>
          </cell>
          <cell r="AE113" t="str">
            <v/>
          </cell>
          <cell r="AF113" t="str">
            <v/>
          </cell>
          <cell r="AG113" t="str">
            <v/>
          </cell>
          <cell r="AH113" t="str">
            <v/>
          </cell>
          <cell r="AI113" t="str">
            <v/>
          </cell>
          <cell r="AJ113">
            <v>6</v>
          </cell>
          <cell r="AK113" t="str">
            <v/>
          </cell>
          <cell r="AL113" t="str">
            <v/>
          </cell>
          <cell r="AM113" t="str">
            <v/>
          </cell>
          <cell r="AN113" t="str">
            <v/>
          </cell>
          <cell r="AO113">
            <v>130</v>
          </cell>
          <cell r="AP113" t="str">
            <v/>
          </cell>
          <cell r="AQ113" t="str">
            <v/>
          </cell>
          <cell r="AR113" t="str">
            <v/>
          </cell>
          <cell r="AT113" t="str">
            <v/>
          </cell>
          <cell r="AV113">
            <v>10</v>
          </cell>
          <cell r="AW113" t="str">
            <v/>
          </cell>
          <cell r="AX113" t="str">
            <v/>
          </cell>
          <cell r="AY113" t="str">
            <v/>
          </cell>
          <cell r="AZ113" t="str">
            <v/>
          </cell>
          <cell r="BA113" t="str">
            <v/>
          </cell>
          <cell r="BB113">
            <v>120</v>
          </cell>
          <cell r="BC113" t="str">
            <v/>
          </cell>
          <cell r="BD113" t="str">
            <v/>
          </cell>
          <cell r="BE113" t="str">
            <v/>
          </cell>
          <cell r="BF113" t="str">
            <v/>
          </cell>
          <cell r="BG113" t="str">
            <v/>
          </cell>
          <cell r="BH113" t="str">
            <v/>
          </cell>
          <cell r="BI113" t="str">
            <v/>
          </cell>
          <cell r="BJ113" t="str">
            <v/>
          </cell>
          <cell r="BK113">
            <v>6</v>
          </cell>
          <cell r="BL113" t="str">
            <v/>
          </cell>
          <cell r="BM113" t="str">
            <v/>
          </cell>
          <cell r="BN113" t="str">
            <v/>
          </cell>
          <cell r="BO113" t="str">
            <v/>
          </cell>
          <cell r="BP113" t="str">
            <v/>
          </cell>
          <cell r="BQ113" t="str">
            <v/>
          </cell>
          <cell r="BR113" t="str">
            <v/>
          </cell>
          <cell r="BS113" t="str">
            <v/>
          </cell>
          <cell r="BT113" t="str">
            <v/>
          </cell>
          <cell r="BU113" t="str">
            <v/>
          </cell>
          <cell r="BV113" t="str">
            <v/>
          </cell>
          <cell r="BW113">
            <v>12</v>
          </cell>
          <cell r="BX113" t="str">
            <v/>
          </cell>
          <cell r="BY113" t="str">
            <v/>
          </cell>
          <cell r="BZ113" t="str">
            <v/>
          </cell>
          <cell r="CA113" t="str">
            <v/>
          </cell>
          <cell r="CB113" t="str">
            <v/>
          </cell>
        </row>
        <row r="114">
          <cell r="H114" t="str">
            <v>US-45-ABA001</v>
          </cell>
          <cell r="I114">
            <v>3</v>
          </cell>
          <cell r="J114" t="str">
            <v>Mar</v>
          </cell>
          <cell r="K114">
            <v>2017</v>
          </cell>
          <cell r="L114" t="str">
            <v>US-45-ABA00142820.375</v>
          </cell>
          <cell r="M114" t="str">
            <v>ONR #6</v>
          </cell>
          <cell r="N114" t="str">
            <v>Other</v>
          </cell>
          <cell r="O114" t="str">
            <v>Other</v>
          </cell>
          <cell r="Q114">
            <v>3</v>
          </cell>
          <cell r="R114">
            <v>6</v>
          </cell>
          <cell r="S114" t="str">
            <v/>
          </cell>
          <cell r="T114" t="str">
            <v/>
          </cell>
          <cell r="U114" t="str">
            <v/>
          </cell>
          <cell r="V114">
            <v>0</v>
          </cell>
          <cell r="W114">
            <v>9</v>
          </cell>
          <cell r="X114">
            <v>9</v>
          </cell>
          <cell r="Y114">
            <v>9</v>
          </cell>
          <cell r="Z114" t="str">
            <v/>
          </cell>
          <cell r="AB114">
            <v>11</v>
          </cell>
          <cell r="AC114" t="str">
            <v/>
          </cell>
          <cell r="AD114">
            <v>2</v>
          </cell>
          <cell r="AE114">
            <v>1</v>
          </cell>
          <cell r="AF114">
            <v>2</v>
          </cell>
          <cell r="AG114" t="str">
            <v/>
          </cell>
          <cell r="AH114">
            <v>3</v>
          </cell>
          <cell r="AI114">
            <v>3.5</v>
          </cell>
          <cell r="AJ114">
            <v>6</v>
          </cell>
          <cell r="AK114">
            <v>8</v>
          </cell>
          <cell r="AL114">
            <v>11.5</v>
          </cell>
          <cell r="AM114" t="str">
            <v/>
          </cell>
          <cell r="AN114" t="str">
            <v/>
          </cell>
          <cell r="AO114">
            <v>130</v>
          </cell>
          <cell r="AP114" t="str">
            <v/>
          </cell>
          <cell r="AQ114" t="str">
            <v/>
          </cell>
          <cell r="AR114" t="str">
            <v/>
          </cell>
          <cell r="AT114" t="str">
            <v/>
          </cell>
          <cell r="AV114">
            <v>10</v>
          </cell>
          <cell r="AW114" t="str">
            <v/>
          </cell>
          <cell r="AX114" t="str">
            <v/>
          </cell>
          <cell r="AY114" t="str">
            <v/>
          </cell>
          <cell r="AZ114" t="str">
            <v/>
          </cell>
          <cell r="BA114" t="str">
            <v/>
          </cell>
          <cell r="BB114">
            <v>120</v>
          </cell>
          <cell r="BC114" t="str">
            <v/>
          </cell>
          <cell r="BD114" t="str">
            <v/>
          </cell>
          <cell r="BE114" t="str">
            <v/>
          </cell>
          <cell r="BF114" t="str">
            <v/>
          </cell>
          <cell r="BG114" t="str">
            <v/>
          </cell>
          <cell r="BH114" t="str">
            <v/>
          </cell>
          <cell r="BI114">
            <v>2</v>
          </cell>
          <cell r="BJ114">
            <v>0</v>
          </cell>
          <cell r="BK114">
            <v>6</v>
          </cell>
          <cell r="BL114">
            <v>2</v>
          </cell>
          <cell r="BM114">
            <v>2</v>
          </cell>
          <cell r="BN114">
            <v>4</v>
          </cell>
          <cell r="BO114">
            <v>1</v>
          </cell>
          <cell r="BP114" t="str">
            <v/>
          </cell>
          <cell r="BQ114">
            <v>0</v>
          </cell>
          <cell r="BR114" t="str">
            <v/>
          </cell>
          <cell r="BS114" t="str">
            <v/>
          </cell>
          <cell r="BT114" t="str">
            <v/>
          </cell>
          <cell r="BU114">
            <v>3</v>
          </cell>
          <cell r="BV114">
            <v>0</v>
          </cell>
          <cell r="BW114">
            <v>12</v>
          </cell>
          <cell r="BX114">
            <v>8</v>
          </cell>
          <cell r="BY114">
            <v>8</v>
          </cell>
          <cell r="BZ114" t="str">
            <v/>
          </cell>
          <cell r="CA114" t="str">
            <v/>
          </cell>
          <cell r="CB114" t="str">
            <v/>
          </cell>
        </row>
        <row r="115">
          <cell r="H115" t="str">
            <v>WS-1182-WOV009</v>
          </cell>
          <cell r="I115">
            <v>3</v>
          </cell>
          <cell r="J115" t="str">
            <v>Mar</v>
          </cell>
          <cell r="K115">
            <v>2017</v>
          </cell>
          <cell r="L115" t="str">
            <v>WS-1182-WOV00942820.125</v>
          </cell>
          <cell r="M115" t="str">
            <v>BIRS #29</v>
          </cell>
          <cell r="N115" t="str">
            <v>Other</v>
          </cell>
          <cell r="O115" t="str">
            <v>ESP change</v>
          </cell>
          <cell r="P115">
            <v>0</v>
          </cell>
          <cell r="Q115">
            <v>2</v>
          </cell>
          <cell r="R115">
            <v>8.5</v>
          </cell>
          <cell r="S115">
            <v>1</v>
          </cell>
          <cell r="T115" t="str">
            <v/>
          </cell>
          <cell r="U115" t="str">
            <v/>
          </cell>
          <cell r="V115">
            <v>0</v>
          </cell>
          <cell r="W115">
            <v>9</v>
          </cell>
          <cell r="X115">
            <v>11.5</v>
          </cell>
          <cell r="Y115">
            <v>11.5</v>
          </cell>
          <cell r="Z115">
            <v>16</v>
          </cell>
          <cell r="AB115">
            <v>11</v>
          </cell>
          <cell r="AC115">
            <v>16</v>
          </cell>
          <cell r="AD115">
            <v>2</v>
          </cell>
          <cell r="AE115">
            <v>1.5</v>
          </cell>
          <cell r="AF115">
            <v>1</v>
          </cell>
          <cell r="AG115" t="str">
            <v/>
          </cell>
          <cell r="AH115">
            <v>2</v>
          </cell>
          <cell r="AI115">
            <v>0</v>
          </cell>
          <cell r="AJ115">
            <v>6</v>
          </cell>
          <cell r="AK115">
            <v>6.5</v>
          </cell>
          <cell r="AL115">
            <v>6.5</v>
          </cell>
          <cell r="AM115">
            <v>19</v>
          </cell>
          <cell r="AN115">
            <v>0</v>
          </cell>
          <cell r="AO115">
            <v>130</v>
          </cell>
          <cell r="AP115">
            <v>19</v>
          </cell>
          <cell r="AQ115">
            <v>132.82999999999166</v>
          </cell>
          <cell r="AR115">
            <v>4</v>
          </cell>
          <cell r="AT115">
            <v>9.5</v>
          </cell>
          <cell r="AV115">
            <v>10</v>
          </cell>
          <cell r="AW115">
            <v>4</v>
          </cell>
          <cell r="AX115">
            <v>9.5</v>
          </cell>
          <cell r="AY115">
            <v>13.5</v>
          </cell>
          <cell r="AZ115">
            <v>21.5</v>
          </cell>
          <cell r="BA115">
            <v>0</v>
          </cell>
          <cell r="BB115">
            <v>120</v>
          </cell>
          <cell r="BC115">
            <v>21.5</v>
          </cell>
          <cell r="BD115">
            <v>117.43023255813215</v>
          </cell>
          <cell r="BE115">
            <v>1</v>
          </cell>
          <cell r="BF115">
            <v>1</v>
          </cell>
          <cell r="BG115">
            <v>2.5</v>
          </cell>
          <cell r="BH115" t="str">
            <v/>
          </cell>
          <cell r="BI115">
            <v>2</v>
          </cell>
          <cell r="BJ115">
            <v>0</v>
          </cell>
          <cell r="BK115">
            <v>6</v>
          </cell>
          <cell r="BL115">
            <v>6.5</v>
          </cell>
          <cell r="BM115">
            <v>6.5</v>
          </cell>
          <cell r="BN115">
            <v>4</v>
          </cell>
          <cell r="BO115">
            <v>1</v>
          </cell>
          <cell r="BP115">
            <v>2</v>
          </cell>
          <cell r="BQ115">
            <v>0</v>
          </cell>
          <cell r="BR115">
            <v>1.5</v>
          </cell>
          <cell r="BS115" t="str">
            <v/>
          </cell>
          <cell r="BT115">
            <v>2</v>
          </cell>
          <cell r="BU115">
            <v>2</v>
          </cell>
          <cell r="BV115">
            <v>0</v>
          </cell>
          <cell r="BW115">
            <v>12</v>
          </cell>
          <cell r="BX115">
            <v>12.5</v>
          </cell>
          <cell r="BY115">
            <v>12.5</v>
          </cell>
          <cell r="BZ115">
            <v>107</v>
          </cell>
          <cell r="CA115">
            <v>0</v>
          </cell>
          <cell r="CB115">
            <v>107</v>
          </cell>
        </row>
        <row r="116">
          <cell r="H116" t="str">
            <v>WS-7375-WOV008</v>
          </cell>
          <cell r="I116">
            <v>3</v>
          </cell>
          <cell r="J116" t="str">
            <v>Mar</v>
          </cell>
          <cell r="K116">
            <v>2017</v>
          </cell>
          <cell r="L116" t="str">
            <v>WS-7375-WOV00842658.5833333333</v>
          </cell>
          <cell r="M116" t="str">
            <v>ONR #5</v>
          </cell>
          <cell r="N116" t="str">
            <v>Other</v>
          </cell>
          <cell r="O116" t="str">
            <v>Other</v>
          </cell>
          <cell r="P116">
            <v>0</v>
          </cell>
          <cell r="Q116">
            <v>5</v>
          </cell>
          <cell r="R116">
            <v>6</v>
          </cell>
          <cell r="S116">
            <v>10</v>
          </cell>
          <cell r="T116" t="str">
            <v/>
          </cell>
          <cell r="U116">
            <v>2</v>
          </cell>
          <cell r="V116">
            <v>0</v>
          </cell>
          <cell r="W116">
            <v>9</v>
          </cell>
          <cell r="X116">
            <v>23</v>
          </cell>
          <cell r="Y116">
            <v>23</v>
          </cell>
          <cell r="Z116">
            <v>14</v>
          </cell>
          <cell r="AB116">
            <v>11</v>
          </cell>
          <cell r="AC116">
            <v>14</v>
          </cell>
          <cell r="AD116" t="str">
            <v/>
          </cell>
          <cell r="AE116" t="str">
            <v/>
          </cell>
          <cell r="AF116" t="str">
            <v/>
          </cell>
          <cell r="AG116" t="str">
            <v/>
          </cell>
          <cell r="AH116" t="str">
            <v/>
          </cell>
          <cell r="AI116" t="str">
            <v/>
          </cell>
          <cell r="AJ116">
            <v>6</v>
          </cell>
          <cell r="AK116" t="str">
            <v/>
          </cell>
          <cell r="AL116" t="str">
            <v/>
          </cell>
          <cell r="AM116" t="str">
            <v/>
          </cell>
          <cell r="AN116" t="str">
            <v/>
          </cell>
          <cell r="AO116">
            <v>130</v>
          </cell>
          <cell r="AP116" t="str">
            <v/>
          </cell>
          <cell r="AQ116" t="str">
            <v/>
          </cell>
          <cell r="AR116" t="str">
            <v/>
          </cell>
          <cell r="AT116" t="str">
            <v/>
          </cell>
          <cell r="AV116">
            <v>10</v>
          </cell>
          <cell r="AW116" t="str">
            <v/>
          </cell>
          <cell r="AX116" t="str">
            <v/>
          </cell>
          <cell r="AY116" t="str">
            <v/>
          </cell>
          <cell r="AZ116" t="str">
            <v/>
          </cell>
          <cell r="BA116" t="str">
            <v/>
          </cell>
          <cell r="BB116">
            <v>120</v>
          </cell>
          <cell r="BC116" t="str">
            <v/>
          </cell>
          <cell r="BD116" t="str">
            <v/>
          </cell>
          <cell r="BE116" t="str">
            <v/>
          </cell>
          <cell r="BF116" t="str">
            <v/>
          </cell>
          <cell r="BG116" t="str">
            <v/>
          </cell>
          <cell r="BH116" t="str">
            <v/>
          </cell>
          <cell r="BI116" t="str">
            <v/>
          </cell>
          <cell r="BJ116" t="str">
            <v/>
          </cell>
          <cell r="BK116">
            <v>6</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v>12</v>
          </cell>
          <cell r="BX116" t="str">
            <v/>
          </cell>
          <cell r="BY116" t="str">
            <v/>
          </cell>
          <cell r="BZ116" t="str">
            <v/>
          </cell>
          <cell r="CA116" t="str">
            <v/>
          </cell>
          <cell r="CB116" t="str">
            <v/>
          </cell>
        </row>
        <row r="117">
          <cell r="H117" t="str">
            <v>WS-7375-WOV008</v>
          </cell>
          <cell r="I117">
            <v>3</v>
          </cell>
          <cell r="J117" t="str">
            <v>Mar</v>
          </cell>
          <cell r="K117">
            <v>2017</v>
          </cell>
          <cell r="L117" t="str">
            <v>WS-7375-WOV00842671.3333333333</v>
          </cell>
          <cell r="M117" t="str">
            <v>ONR #5</v>
          </cell>
          <cell r="N117" t="str">
            <v>Other</v>
          </cell>
          <cell r="O117" t="str">
            <v>Other</v>
          </cell>
          <cell r="Q117" t="str">
            <v/>
          </cell>
          <cell r="R117" t="str">
            <v/>
          </cell>
          <cell r="S117" t="str">
            <v/>
          </cell>
          <cell r="T117" t="str">
            <v/>
          </cell>
          <cell r="U117" t="str">
            <v/>
          </cell>
          <cell r="V117" t="str">
            <v/>
          </cell>
          <cell r="W117">
            <v>9</v>
          </cell>
          <cell r="X117" t="str">
            <v/>
          </cell>
          <cell r="Y117" t="str">
            <v/>
          </cell>
          <cell r="Z117" t="str">
            <v/>
          </cell>
          <cell r="AB117">
            <v>11</v>
          </cell>
          <cell r="AC117" t="str">
            <v/>
          </cell>
          <cell r="AD117" t="str">
            <v/>
          </cell>
          <cell r="AE117" t="str">
            <v/>
          </cell>
          <cell r="AF117" t="str">
            <v/>
          </cell>
          <cell r="AG117" t="str">
            <v/>
          </cell>
          <cell r="AH117" t="str">
            <v/>
          </cell>
          <cell r="AI117" t="str">
            <v/>
          </cell>
          <cell r="AJ117">
            <v>6</v>
          </cell>
          <cell r="AK117" t="str">
            <v/>
          </cell>
          <cell r="AL117" t="str">
            <v/>
          </cell>
          <cell r="AM117" t="str">
            <v/>
          </cell>
          <cell r="AN117" t="str">
            <v/>
          </cell>
          <cell r="AO117">
            <v>130</v>
          </cell>
          <cell r="AP117" t="str">
            <v/>
          </cell>
          <cell r="AQ117" t="str">
            <v/>
          </cell>
          <cell r="AR117" t="str">
            <v/>
          </cell>
          <cell r="AT117" t="str">
            <v/>
          </cell>
          <cell r="AV117">
            <v>10</v>
          </cell>
          <cell r="AW117" t="str">
            <v/>
          </cell>
          <cell r="AX117" t="str">
            <v/>
          </cell>
          <cell r="AY117" t="str">
            <v/>
          </cell>
          <cell r="AZ117" t="str">
            <v/>
          </cell>
          <cell r="BA117" t="str">
            <v/>
          </cell>
          <cell r="BB117">
            <v>120</v>
          </cell>
          <cell r="BC117" t="str">
            <v/>
          </cell>
          <cell r="BD117" t="str">
            <v/>
          </cell>
          <cell r="BE117" t="str">
            <v/>
          </cell>
          <cell r="BF117" t="str">
            <v/>
          </cell>
          <cell r="BG117" t="str">
            <v/>
          </cell>
          <cell r="BH117" t="str">
            <v/>
          </cell>
          <cell r="BI117" t="str">
            <v/>
          </cell>
          <cell r="BJ117" t="str">
            <v/>
          </cell>
          <cell r="BK117">
            <v>6</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v>12</v>
          </cell>
          <cell r="BX117" t="str">
            <v/>
          </cell>
          <cell r="BY117" t="str">
            <v/>
          </cell>
          <cell r="BZ117" t="str">
            <v/>
          </cell>
          <cell r="CA117" t="str">
            <v/>
          </cell>
          <cell r="CB117" t="str">
            <v/>
          </cell>
        </row>
        <row r="118">
          <cell r="H118" t="str">
            <v>WS-7375-WOV008</v>
          </cell>
          <cell r="I118">
            <v>3</v>
          </cell>
          <cell r="J118" t="str">
            <v>Mar</v>
          </cell>
          <cell r="K118">
            <v>2017</v>
          </cell>
          <cell r="L118" t="str">
            <v>WS-7375-WOV00842820.3541666667</v>
          </cell>
          <cell r="M118" t="str">
            <v>BIRS #26</v>
          </cell>
          <cell r="N118" t="str">
            <v>Other</v>
          </cell>
          <cell r="O118" t="str">
            <v>Other</v>
          </cell>
          <cell r="Q118" t="str">
            <v/>
          </cell>
          <cell r="R118" t="str">
            <v/>
          </cell>
          <cell r="S118" t="str">
            <v/>
          </cell>
          <cell r="T118" t="str">
            <v/>
          </cell>
          <cell r="U118" t="str">
            <v/>
          </cell>
          <cell r="V118" t="str">
            <v/>
          </cell>
          <cell r="W118">
            <v>9</v>
          </cell>
          <cell r="X118" t="str">
            <v/>
          </cell>
          <cell r="Y118" t="str">
            <v/>
          </cell>
          <cell r="Z118" t="str">
            <v/>
          </cell>
          <cell r="AB118">
            <v>11</v>
          </cell>
          <cell r="AC118" t="str">
            <v/>
          </cell>
          <cell r="AD118">
            <v>2</v>
          </cell>
          <cell r="AE118">
            <v>1</v>
          </cell>
          <cell r="AF118">
            <v>1</v>
          </cell>
          <cell r="AG118" t="str">
            <v/>
          </cell>
          <cell r="AH118">
            <v>2</v>
          </cell>
          <cell r="AI118">
            <v>0</v>
          </cell>
          <cell r="AJ118">
            <v>6</v>
          </cell>
          <cell r="AK118">
            <v>6</v>
          </cell>
          <cell r="AL118">
            <v>6</v>
          </cell>
          <cell r="AM118">
            <v>25.5</v>
          </cell>
          <cell r="AN118">
            <v>0</v>
          </cell>
          <cell r="AO118">
            <v>130</v>
          </cell>
          <cell r="AP118">
            <v>25.5</v>
          </cell>
          <cell r="AQ118">
            <v>122.03450980391391</v>
          </cell>
          <cell r="AR118">
            <v>3</v>
          </cell>
          <cell r="AT118">
            <v>7</v>
          </cell>
          <cell r="AV118">
            <v>10</v>
          </cell>
          <cell r="AW118">
            <v>3</v>
          </cell>
          <cell r="AX118">
            <v>7</v>
          </cell>
          <cell r="AY118">
            <v>10</v>
          </cell>
          <cell r="AZ118">
            <v>25.5</v>
          </cell>
          <cell r="BA118">
            <v>1</v>
          </cell>
          <cell r="BB118">
            <v>120</v>
          </cell>
          <cell r="BC118">
            <v>26.5</v>
          </cell>
          <cell r="BD118">
            <v>119.48509803921569</v>
          </cell>
          <cell r="BE118">
            <v>1</v>
          </cell>
          <cell r="BF118">
            <v>2</v>
          </cell>
          <cell r="BG118">
            <v>2</v>
          </cell>
          <cell r="BH118" t="str">
            <v/>
          </cell>
          <cell r="BI118">
            <v>2</v>
          </cell>
          <cell r="BJ118">
            <v>0</v>
          </cell>
          <cell r="BK118">
            <v>6</v>
          </cell>
          <cell r="BL118">
            <v>7</v>
          </cell>
          <cell r="BM118">
            <v>7</v>
          </cell>
          <cell r="BN118">
            <v>4</v>
          </cell>
          <cell r="BO118">
            <v>1</v>
          </cell>
          <cell r="BP118">
            <v>1</v>
          </cell>
          <cell r="BQ118">
            <v>0</v>
          </cell>
          <cell r="BR118">
            <v>4</v>
          </cell>
          <cell r="BS118" t="str">
            <v/>
          </cell>
          <cell r="BT118">
            <v>2</v>
          </cell>
          <cell r="BU118">
            <v>2.5</v>
          </cell>
          <cell r="BV118">
            <v>0</v>
          </cell>
          <cell r="BW118">
            <v>12</v>
          </cell>
          <cell r="BX118">
            <v>14.5</v>
          </cell>
          <cell r="BY118">
            <v>14.5</v>
          </cell>
          <cell r="BZ118" t="str">
            <v/>
          </cell>
          <cell r="CA118" t="str">
            <v/>
          </cell>
          <cell r="CB118" t="str">
            <v/>
          </cell>
        </row>
        <row r="119">
          <cell r="H119" t="str">
            <v>WS-7444-WOV010</v>
          </cell>
          <cell r="I119">
            <v>3</v>
          </cell>
          <cell r="J119" t="str">
            <v>Mar</v>
          </cell>
          <cell r="K119">
            <v>2017</v>
          </cell>
          <cell r="L119" t="str">
            <v>WS-7444-WOV01042820.0416666667</v>
          </cell>
          <cell r="M119" t="str">
            <v>ONR #5</v>
          </cell>
          <cell r="N119" t="str">
            <v>Simple ESP c/o</v>
          </cell>
          <cell r="O119" t="str">
            <v>ESP change</v>
          </cell>
          <cell r="P119">
            <v>1</v>
          </cell>
          <cell r="Q119">
            <v>5</v>
          </cell>
          <cell r="R119">
            <v>4</v>
          </cell>
          <cell r="S119" t="str">
            <v/>
          </cell>
          <cell r="T119" t="str">
            <v/>
          </cell>
          <cell r="U119" t="str">
            <v/>
          </cell>
          <cell r="V119">
            <v>0</v>
          </cell>
          <cell r="W119">
            <v>9</v>
          </cell>
          <cell r="X119">
            <v>9</v>
          </cell>
          <cell r="Y119">
            <v>9</v>
          </cell>
          <cell r="Z119" t="str">
            <v/>
          </cell>
          <cell r="AB119">
            <v>11</v>
          </cell>
          <cell r="AC119" t="str">
            <v/>
          </cell>
          <cell r="AD119">
            <v>2</v>
          </cell>
          <cell r="AE119">
            <v>1</v>
          </cell>
          <cell r="AF119">
            <v>1</v>
          </cell>
          <cell r="AG119" t="str">
            <v/>
          </cell>
          <cell r="AH119">
            <v>4</v>
          </cell>
          <cell r="AI119">
            <v>0</v>
          </cell>
          <cell r="AJ119">
            <v>6</v>
          </cell>
          <cell r="AK119">
            <v>8</v>
          </cell>
          <cell r="AL119">
            <v>8</v>
          </cell>
          <cell r="AM119">
            <v>23</v>
          </cell>
          <cell r="AN119">
            <v>0</v>
          </cell>
          <cell r="AO119">
            <v>130</v>
          </cell>
          <cell r="AP119">
            <v>23</v>
          </cell>
          <cell r="AQ119">
            <v>103.60608695651524</v>
          </cell>
          <cell r="AR119">
            <v>5</v>
          </cell>
          <cell r="AT119">
            <v>8</v>
          </cell>
          <cell r="AV119">
            <v>10</v>
          </cell>
          <cell r="AW119">
            <v>5</v>
          </cell>
          <cell r="AX119">
            <v>8</v>
          </cell>
          <cell r="AY119">
            <v>13</v>
          </cell>
          <cell r="AZ119">
            <v>23</v>
          </cell>
          <cell r="BA119">
            <v>0</v>
          </cell>
          <cell r="BB119">
            <v>120</v>
          </cell>
          <cell r="BC119">
            <v>23</v>
          </cell>
          <cell r="BD119">
            <v>103.55</v>
          </cell>
          <cell r="BE119">
            <v>1</v>
          </cell>
          <cell r="BF119">
            <v>1</v>
          </cell>
          <cell r="BG119">
            <v>2</v>
          </cell>
          <cell r="BH119" t="str">
            <v/>
          </cell>
          <cell r="BI119">
            <v>3</v>
          </cell>
          <cell r="BJ119">
            <v>0</v>
          </cell>
          <cell r="BK119">
            <v>6</v>
          </cell>
          <cell r="BL119">
            <v>7</v>
          </cell>
          <cell r="BM119">
            <v>7</v>
          </cell>
          <cell r="BN119">
            <v>4</v>
          </cell>
          <cell r="BO119">
            <v>1</v>
          </cell>
          <cell r="BP119">
            <v>1</v>
          </cell>
          <cell r="BQ119">
            <v>0</v>
          </cell>
          <cell r="BR119">
            <v>2</v>
          </cell>
          <cell r="BS119" t="str">
            <v/>
          </cell>
          <cell r="BT119">
            <v>1</v>
          </cell>
          <cell r="BU119">
            <v>2</v>
          </cell>
          <cell r="BV119">
            <v>0</v>
          </cell>
          <cell r="BW119">
            <v>12</v>
          </cell>
          <cell r="BX119">
            <v>11</v>
          </cell>
          <cell r="BY119">
            <v>11</v>
          </cell>
          <cell r="BZ119">
            <v>94</v>
          </cell>
          <cell r="CA119">
            <v>0</v>
          </cell>
          <cell r="CB119">
            <v>94</v>
          </cell>
        </row>
        <row r="120">
          <cell r="H120" t="str">
            <v>SVA-1025-WOV010</v>
          </cell>
          <cell r="I120">
            <v>3</v>
          </cell>
          <cell r="J120" t="str">
            <v>Mar</v>
          </cell>
          <cell r="K120">
            <v>2017</v>
          </cell>
          <cell r="L120" t="str">
            <v>SVA-1025-WOV01042821.625</v>
          </cell>
          <cell r="M120" t="str">
            <v>BIRS #28</v>
          </cell>
          <cell r="N120" t="str">
            <v>Other</v>
          </cell>
          <cell r="O120" t="str">
            <v>ESP change</v>
          </cell>
          <cell r="P120">
            <v>0</v>
          </cell>
          <cell r="Q120">
            <v>5</v>
          </cell>
          <cell r="R120">
            <v>2.5</v>
          </cell>
          <cell r="S120" t="str">
            <v/>
          </cell>
          <cell r="T120" t="str">
            <v/>
          </cell>
          <cell r="U120">
            <v>2</v>
          </cell>
          <cell r="V120">
            <v>0</v>
          </cell>
          <cell r="W120">
            <v>9</v>
          </cell>
          <cell r="X120">
            <v>9.5</v>
          </cell>
          <cell r="Y120">
            <v>9.5</v>
          </cell>
          <cell r="Z120">
            <v>7.5</v>
          </cell>
          <cell r="AB120">
            <v>11</v>
          </cell>
          <cell r="AC120">
            <v>7.5</v>
          </cell>
          <cell r="AD120">
            <v>2</v>
          </cell>
          <cell r="AE120">
            <v>1</v>
          </cell>
          <cell r="AF120">
            <v>1</v>
          </cell>
          <cell r="AG120" t="str">
            <v/>
          </cell>
          <cell r="AH120">
            <v>2</v>
          </cell>
          <cell r="AI120">
            <v>0</v>
          </cell>
          <cell r="AJ120">
            <v>6</v>
          </cell>
          <cell r="AK120">
            <v>6</v>
          </cell>
          <cell r="AL120">
            <v>6</v>
          </cell>
          <cell r="AM120">
            <v>25</v>
          </cell>
          <cell r="AN120">
            <v>2</v>
          </cell>
          <cell r="AO120">
            <v>130</v>
          </cell>
          <cell r="AP120">
            <v>27</v>
          </cell>
          <cell r="AQ120">
            <v>113.66959999999285</v>
          </cell>
          <cell r="AR120">
            <v>4</v>
          </cell>
          <cell r="AT120">
            <v>6</v>
          </cell>
          <cell r="AV120">
            <v>10</v>
          </cell>
          <cell r="AW120">
            <v>4</v>
          </cell>
          <cell r="AX120">
            <v>6</v>
          </cell>
          <cell r="AY120">
            <v>10</v>
          </cell>
          <cell r="AZ120">
            <v>28</v>
          </cell>
          <cell r="BA120">
            <v>1.5</v>
          </cell>
          <cell r="BB120">
            <v>120</v>
          </cell>
          <cell r="BC120">
            <v>29.5</v>
          </cell>
          <cell r="BD120">
            <v>101.59392857142858</v>
          </cell>
          <cell r="BE120">
            <v>1</v>
          </cell>
          <cell r="BF120">
            <v>3</v>
          </cell>
          <cell r="BG120" t="str">
            <v/>
          </cell>
          <cell r="BH120" t="str">
            <v/>
          </cell>
          <cell r="BI120">
            <v>2</v>
          </cell>
          <cell r="BJ120">
            <v>0</v>
          </cell>
          <cell r="BK120">
            <v>6</v>
          </cell>
          <cell r="BL120">
            <v>6</v>
          </cell>
          <cell r="BM120">
            <v>6</v>
          </cell>
          <cell r="BN120">
            <v>4</v>
          </cell>
          <cell r="BO120">
            <v>1</v>
          </cell>
          <cell r="BP120">
            <v>1</v>
          </cell>
          <cell r="BQ120">
            <v>0</v>
          </cell>
          <cell r="BR120">
            <v>4</v>
          </cell>
          <cell r="BS120" t="str">
            <v/>
          </cell>
          <cell r="BT120">
            <v>1</v>
          </cell>
          <cell r="BU120">
            <v>1.5</v>
          </cell>
          <cell r="BV120">
            <v>0</v>
          </cell>
          <cell r="BW120">
            <v>12</v>
          </cell>
          <cell r="BX120">
            <v>12.5</v>
          </cell>
          <cell r="BY120">
            <v>12.5</v>
          </cell>
          <cell r="BZ120">
            <v>104.5</v>
          </cell>
          <cell r="CA120">
            <v>3.5</v>
          </cell>
          <cell r="CB120">
            <v>108</v>
          </cell>
        </row>
        <row r="121">
          <cell r="H121" t="str">
            <v>SVA-51177-WOV003</v>
          </cell>
          <cell r="I121">
            <v>3</v>
          </cell>
          <cell r="J121" t="str">
            <v>Mar</v>
          </cell>
          <cell r="K121">
            <v>2017</v>
          </cell>
          <cell r="L121" t="str">
            <v>SVA-51177-WOV00342822.8333333333</v>
          </cell>
          <cell r="M121" t="str">
            <v>ONR #18</v>
          </cell>
          <cell r="N121" t="str">
            <v>Simple ESP c/o</v>
          </cell>
          <cell r="O121" t="str">
            <v>ESP change</v>
          </cell>
          <cell r="P121">
            <v>0</v>
          </cell>
          <cell r="Q121">
            <v>3</v>
          </cell>
          <cell r="R121">
            <v>5</v>
          </cell>
          <cell r="S121">
            <v>2</v>
          </cell>
          <cell r="T121" t="str">
            <v/>
          </cell>
          <cell r="U121">
            <v>1</v>
          </cell>
          <cell r="V121">
            <v>0</v>
          </cell>
          <cell r="W121">
            <v>9</v>
          </cell>
          <cell r="X121">
            <v>11</v>
          </cell>
          <cell r="Y121">
            <v>11</v>
          </cell>
          <cell r="Z121">
            <v>6</v>
          </cell>
          <cell r="AB121">
            <v>11</v>
          </cell>
          <cell r="AC121">
            <v>6</v>
          </cell>
          <cell r="AD121">
            <v>2</v>
          </cell>
          <cell r="AE121">
            <v>1</v>
          </cell>
          <cell r="AF121">
            <v>1</v>
          </cell>
          <cell r="AG121" t="str">
            <v/>
          </cell>
          <cell r="AH121">
            <v>2</v>
          </cell>
          <cell r="AI121">
            <v>0</v>
          </cell>
          <cell r="AJ121">
            <v>6</v>
          </cell>
          <cell r="AK121">
            <v>6</v>
          </cell>
          <cell r="AL121">
            <v>6</v>
          </cell>
          <cell r="AM121">
            <v>24</v>
          </cell>
          <cell r="AN121">
            <v>0</v>
          </cell>
          <cell r="AO121">
            <v>130</v>
          </cell>
          <cell r="AP121">
            <v>24</v>
          </cell>
          <cell r="AQ121">
            <v>120.31916666665906</v>
          </cell>
          <cell r="AR121">
            <v>3</v>
          </cell>
          <cell r="AT121">
            <v>6</v>
          </cell>
          <cell r="AV121">
            <v>10</v>
          </cell>
          <cell r="AW121">
            <v>3</v>
          </cell>
          <cell r="AX121">
            <v>6</v>
          </cell>
          <cell r="AY121">
            <v>9</v>
          </cell>
          <cell r="AZ121">
            <v>26.5</v>
          </cell>
          <cell r="BA121">
            <v>20</v>
          </cell>
          <cell r="BB121">
            <v>120</v>
          </cell>
          <cell r="BC121">
            <v>46.5</v>
          </cell>
          <cell r="BD121">
            <v>110.02716981132075</v>
          </cell>
          <cell r="BE121">
            <v>1</v>
          </cell>
          <cell r="BF121">
            <v>1</v>
          </cell>
          <cell r="BG121">
            <v>2.5</v>
          </cell>
          <cell r="BH121" t="str">
            <v/>
          </cell>
          <cell r="BI121">
            <v>2</v>
          </cell>
          <cell r="BJ121">
            <v>0</v>
          </cell>
          <cell r="BK121">
            <v>6</v>
          </cell>
          <cell r="BL121">
            <v>6.5</v>
          </cell>
          <cell r="BM121">
            <v>6.5</v>
          </cell>
          <cell r="BN121">
            <v>3</v>
          </cell>
          <cell r="BO121">
            <v>1</v>
          </cell>
          <cell r="BP121">
            <v>1</v>
          </cell>
          <cell r="BQ121">
            <v>0</v>
          </cell>
          <cell r="BR121">
            <v>3</v>
          </cell>
          <cell r="BS121" t="str">
            <v/>
          </cell>
          <cell r="BT121">
            <v>1</v>
          </cell>
          <cell r="BU121">
            <v>2</v>
          </cell>
          <cell r="BV121">
            <v>0</v>
          </cell>
          <cell r="BW121">
            <v>12</v>
          </cell>
          <cell r="BX121">
            <v>11</v>
          </cell>
          <cell r="BY121">
            <v>11</v>
          </cell>
          <cell r="BZ121">
            <v>100</v>
          </cell>
          <cell r="CA121">
            <v>20</v>
          </cell>
          <cell r="CB121">
            <v>120</v>
          </cell>
        </row>
        <row r="122">
          <cell r="H122" t="str">
            <v>WS-7434-WOV004</v>
          </cell>
          <cell r="I122">
            <v>3</v>
          </cell>
          <cell r="J122" t="str">
            <v>Mar</v>
          </cell>
          <cell r="K122">
            <v>2017</v>
          </cell>
          <cell r="L122" t="str">
            <v>WS-7434-WOV00442822.5833333333</v>
          </cell>
          <cell r="M122" t="str">
            <v>BIRS #23</v>
          </cell>
          <cell r="N122" t="str">
            <v>Other</v>
          </cell>
          <cell r="O122" t="str">
            <v>Other</v>
          </cell>
          <cell r="P122">
            <v>1</v>
          </cell>
          <cell r="Q122">
            <v>6</v>
          </cell>
          <cell r="R122">
            <v>4</v>
          </cell>
          <cell r="S122" t="str">
            <v/>
          </cell>
          <cell r="T122" t="str">
            <v/>
          </cell>
          <cell r="U122" t="str">
            <v/>
          </cell>
          <cell r="V122">
            <v>0</v>
          </cell>
          <cell r="W122">
            <v>9</v>
          </cell>
          <cell r="X122">
            <v>10</v>
          </cell>
          <cell r="Y122">
            <v>10</v>
          </cell>
          <cell r="Z122" t="str">
            <v/>
          </cell>
          <cell r="AB122">
            <v>11</v>
          </cell>
          <cell r="AC122" t="str">
            <v/>
          </cell>
          <cell r="AD122">
            <v>2</v>
          </cell>
          <cell r="AE122">
            <v>1</v>
          </cell>
          <cell r="AF122">
            <v>1</v>
          </cell>
          <cell r="AG122" t="str">
            <v/>
          </cell>
          <cell r="AH122">
            <v>2</v>
          </cell>
          <cell r="AI122">
            <v>0</v>
          </cell>
          <cell r="AJ122">
            <v>6</v>
          </cell>
          <cell r="AK122">
            <v>6</v>
          </cell>
          <cell r="AL122">
            <v>6</v>
          </cell>
          <cell r="AM122">
            <v>19</v>
          </cell>
          <cell r="AN122">
            <v>0</v>
          </cell>
          <cell r="AO122">
            <v>130</v>
          </cell>
          <cell r="AP122">
            <v>19</v>
          </cell>
          <cell r="AQ122">
            <v>129.30736842104446</v>
          </cell>
          <cell r="AR122">
            <v>6</v>
          </cell>
          <cell r="AT122">
            <v>10</v>
          </cell>
          <cell r="AV122">
            <v>10</v>
          </cell>
          <cell r="AW122">
            <v>6</v>
          </cell>
          <cell r="AX122">
            <v>10</v>
          </cell>
          <cell r="AY122">
            <v>16</v>
          </cell>
          <cell r="AZ122">
            <v>22</v>
          </cell>
          <cell r="BA122">
            <v>0</v>
          </cell>
          <cell r="BB122">
            <v>120</v>
          </cell>
          <cell r="BC122">
            <v>22</v>
          </cell>
          <cell r="BD122">
            <v>111.85272727272728</v>
          </cell>
          <cell r="BE122">
            <v>1</v>
          </cell>
          <cell r="BF122">
            <v>3</v>
          </cell>
          <cell r="BG122" t="str">
            <v/>
          </cell>
          <cell r="BH122" t="str">
            <v/>
          </cell>
          <cell r="BI122">
            <v>2</v>
          </cell>
          <cell r="BJ122">
            <v>0</v>
          </cell>
          <cell r="BK122">
            <v>6</v>
          </cell>
          <cell r="BL122">
            <v>6</v>
          </cell>
          <cell r="BM122">
            <v>6</v>
          </cell>
          <cell r="BN122">
            <v>4</v>
          </cell>
          <cell r="BO122">
            <v>1</v>
          </cell>
          <cell r="BP122">
            <v>1.5</v>
          </cell>
          <cell r="BQ122">
            <v>0</v>
          </cell>
          <cell r="BR122">
            <v>2</v>
          </cell>
          <cell r="BS122" t="str">
            <v/>
          </cell>
          <cell r="BT122">
            <v>1</v>
          </cell>
          <cell r="BU122">
            <v>3</v>
          </cell>
          <cell r="BV122">
            <v>0</v>
          </cell>
          <cell r="BW122">
            <v>12</v>
          </cell>
          <cell r="BX122">
            <v>12.5</v>
          </cell>
          <cell r="BY122">
            <v>12.5</v>
          </cell>
          <cell r="BZ122" t="str">
            <v/>
          </cell>
          <cell r="CA122" t="str">
            <v/>
          </cell>
          <cell r="CB122" t="str">
            <v/>
          </cell>
        </row>
        <row r="123">
          <cell r="H123" t="str">
            <v>WS-7615-WOV008</v>
          </cell>
          <cell r="I123">
            <v>3</v>
          </cell>
          <cell r="J123" t="str">
            <v>Mar</v>
          </cell>
          <cell r="K123">
            <v>2017</v>
          </cell>
          <cell r="L123" t="str">
            <v>WS-7615-WOV00842822.875</v>
          </cell>
          <cell r="M123" t="str">
            <v>BIRS #24</v>
          </cell>
          <cell r="N123" t="str">
            <v>Other</v>
          </cell>
          <cell r="O123" t="str">
            <v>ESP change</v>
          </cell>
          <cell r="P123">
            <v>0</v>
          </cell>
          <cell r="Q123" t="str">
            <v/>
          </cell>
          <cell r="R123">
            <v>8</v>
          </cell>
          <cell r="S123" t="str">
            <v/>
          </cell>
          <cell r="T123" t="str">
            <v/>
          </cell>
          <cell r="U123">
            <v>1</v>
          </cell>
          <cell r="V123">
            <v>0</v>
          </cell>
          <cell r="W123">
            <v>9</v>
          </cell>
          <cell r="X123">
            <v>9</v>
          </cell>
          <cell r="Y123">
            <v>9</v>
          </cell>
          <cell r="Z123">
            <v>9</v>
          </cell>
          <cell r="AB123">
            <v>11</v>
          </cell>
          <cell r="AC123">
            <v>9</v>
          </cell>
          <cell r="AD123">
            <v>2</v>
          </cell>
          <cell r="AE123">
            <v>1</v>
          </cell>
          <cell r="AF123" t="str">
            <v/>
          </cell>
          <cell r="AG123" t="str">
            <v/>
          </cell>
          <cell r="AH123">
            <v>3</v>
          </cell>
          <cell r="AI123">
            <v>0</v>
          </cell>
          <cell r="AJ123">
            <v>6</v>
          </cell>
          <cell r="AK123">
            <v>6</v>
          </cell>
          <cell r="AL123">
            <v>6</v>
          </cell>
          <cell r="AM123">
            <v>20</v>
          </cell>
          <cell r="AN123">
            <v>0</v>
          </cell>
          <cell r="AO123">
            <v>130</v>
          </cell>
          <cell r="AP123">
            <v>20</v>
          </cell>
          <cell r="AQ123">
            <v>118.49999999999254</v>
          </cell>
          <cell r="AR123">
            <v>4</v>
          </cell>
          <cell r="AT123">
            <v>7</v>
          </cell>
          <cell r="AV123">
            <v>10</v>
          </cell>
          <cell r="AW123">
            <v>4</v>
          </cell>
          <cell r="AX123">
            <v>7</v>
          </cell>
          <cell r="AY123">
            <v>11</v>
          </cell>
          <cell r="AZ123">
            <v>19</v>
          </cell>
          <cell r="BA123">
            <v>0</v>
          </cell>
          <cell r="BB123">
            <v>120</v>
          </cell>
          <cell r="BC123">
            <v>19</v>
          </cell>
          <cell r="BD123">
            <v>124.84052631578946</v>
          </cell>
          <cell r="BE123">
            <v>1</v>
          </cell>
          <cell r="BF123">
            <v>1.5</v>
          </cell>
          <cell r="BG123">
            <v>1.5</v>
          </cell>
          <cell r="BH123" t="str">
            <v/>
          </cell>
          <cell r="BI123">
            <v>2</v>
          </cell>
          <cell r="BJ123">
            <v>0</v>
          </cell>
          <cell r="BK123">
            <v>6</v>
          </cell>
          <cell r="BL123">
            <v>6</v>
          </cell>
          <cell r="BM123">
            <v>6</v>
          </cell>
          <cell r="BN123">
            <v>4</v>
          </cell>
          <cell r="BO123">
            <v>1</v>
          </cell>
          <cell r="BP123">
            <v>2</v>
          </cell>
          <cell r="BQ123">
            <v>0</v>
          </cell>
          <cell r="BR123">
            <v>4</v>
          </cell>
          <cell r="BS123" t="str">
            <v/>
          </cell>
          <cell r="BT123">
            <v>1</v>
          </cell>
          <cell r="BU123">
            <v>2</v>
          </cell>
          <cell r="BV123">
            <v>0</v>
          </cell>
          <cell r="BW123">
            <v>12</v>
          </cell>
          <cell r="BX123">
            <v>14</v>
          </cell>
          <cell r="BY123">
            <v>14</v>
          </cell>
          <cell r="BZ123">
            <v>94</v>
          </cell>
          <cell r="CA123">
            <v>0</v>
          </cell>
          <cell r="CB123">
            <v>94</v>
          </cell>
        </row>
        <row r="124">
          <cell r="H124" t="str">
            <v>SVA-51116-WIN001</v>
          </cell>
          <cell r="I124">
            <v>3</v>
          </cell>
          <cell r="J124" t="str">
            <v>Mar</v>
          </cell>
          <cell r="K124">
            <v>2017</v>
          </cell>
          <cell r="L124" t="str">
            <v>SVA-51116-WIN00142823.7916666667</v>
          </cell>
          <cell r="M124" t="str">
            <v>BIRS #28</v>
          </cell>
          <cell r="N124" t="str">
            <v>Other</v>
          </cell>
          <cell r="O124" t="str">
            <v>Other</v>
          </cell>
          <cell r="P124">
            <v>0</v>
          </cell>
          <cell r="Q124">
            <v>4</v>
          </cell>
          <cell r="R124">
            <v>5</v>
          </cell>
          <cell r="S124">
            <v>1</v>
          </cell>
          <cell r="T124" t="str">
            <v/>
          </cell>
          <cell r="U124">
            <v>2</v>
          </cell>
          <cell r="V124">
            <v>0</v>
          </cell>
          <cell r="W124">
            <v>9</v>
          </cell>
          <cell r="X124">
            <v>12</v>
          </cell>
          <cell r="Y124">
            <v>12</v>
          </cell>
          <cell r="Z124">
            <v>7</v>
          </cell>
          <cell r="AB124">
            <v>11</v>
          </cell>
          <cell r="AC124">
            <v>7</v>
          </cell>
          <cell r="AD124">
            <v>2</v>
          </cell>
          <cell r="AE124">
            <v>1</v>
          </cell>
          <cell r="AF124">
            <v>1</v>
          </cell>
          <cell r="AG124" t="str">
            <v/>
          </cell>
          <cell r="AH124">
            <v>2</v>
          </cell>
          <cell r="AI124">
            <v>0</v>
          </cell>
          <cell r="AJ124">
            <v>6</v>
          </cell>
          <cell r="AK124">
            <v>6</v>
          </cell>
          <cell r="AL124">
            <v>6</v>
          </cell>
          <cell r="AM124">
            <v>0.5</v>
          </cell>
          <cell r="AN124">
            <v>0</v>
          </cell>
          <cell r="AO124">
            <v>130</v>
          </cell>
          <cell r="AP124">
            <v>0.5</v>
          </cell>
          <cell r="AR124">
            <v>0.5</v>
          </cell>
          <cell r="AT124" t="str">
            <v/>
          </cell>
          <cell r="AV124">
            <v>10</v>
          </cell>
          <cell r="AW124">
            <v>0.5</v>
          </cell>
          <cell r="AX124" t="str">
            <v/>
          </cell>
          <cell r="AY124" t="str">
            <v/>
          </cell>
          <cell r="AZ124">
            <v>0.5</v>
          </cell>
          <cell r="BA124">
            <v>0</v>
          </cell>
          <cell r="BB124">
            <v>120</v>
          </cell>
          <cell r="BC124">
            <v>0.5</v>
          </cell>
          <cell r="BD124" t="str">
            <v/>
          </cell>
          <cell r="BE124">
            <v>1</v>
          </cell>
          <cell r="BF124">
            <v>3</v>
          </cell>
          <cell r="BG124" t="str">
            <v/>
          </cell>
          <cell r="BH124" t="str">
            <v/>
          </cell>
          <cell r="BI124">
            <v>2</v>
          </cell>
          <cell r="BJ124">
            <v>0</v>
          </cell>
          <cell r="BK124">
            <v>6</v>
          </cell>
          <cell r="BL124">
            <v>6</v>
          </cell>
          <cell r="BM124">
            <v>6</v>
          </cell>
          <cell r="BN124">
            <v>4</v>
          </cell>
          <cell r="BO124">
            <v>1</v>
          </cell>
          <cell r="BP124">
            <v>0.5</v>
          </cell>
          <cell r="BQ124">
            <v>0</v>
          </cell>
          <cell r="BR124">
            <v>3</v>
          </cell>
          <cell r="BS124" t="str">
            <v/>
          </cell>
          <cell r="BT124">
            <v>1</v>
          </cell>
          <cell r="BU124">
            <v>2</v>
          </cell>
          <cell r="BV124">
            <v>0</v>
          </cell>
          <cell r="BW124">
            <v>12</v>
          </cell>
          <cell r="BX124">
            <v>11.5</v>
          </cell>
          <cell r="BY124">
            <v>11.5</v>
          </cell>
          <cell r="BZ124" t="str">
            <v/>
          </cell>
          <cell r="CA124" t="str">
            <v/>
          </cell>
          <cell r="CB124" t="str">
            <v/>
          </cell>
        </row>
        <row r="125">
          <cell r="H125" t="str">
            <v>US-8330-WOV005</v>
          </cell>
          <cell r="I125">
            <v>3</v>
          </cell>
          <cell r="J125" t="str">
            <v>Mar</v>
          </cell>
          <cell r="K125">
            <v>2017</v>
          </cell>
          <cell r="L125" t="str">
            <v>US-8330-WOV00542823.7083333333</v>
          </cell>
          <cell r="M125" t="str">
            <v>ONR #16</v>
          </cell>
          <cell r="N125" t="str">
            <v>Other</v>
          </cell>
          <cell r="O125" t="str">
            <v>Other</v>
          </cell>
          <cell r="P125">
            <v>0</v>
          </cell>
          <cell r="Q125">
            <v>7</v>
          </cell>
          <cell r="R125">
            <v>7</v>
          </cell>
          <cell r="S125" t="str">
            <v/>
          </cell>
          <cell r="T125" t="str">
            <v/>
          </cell>
          <cell r="U125">
            <v>1</v>
          </cell>
          <cell r="V125">
            <v>0</v>
          </cell>
          <cell r="W125">
            <v>9</v>
          </cell>
          <cell r="X125">
            <v>15</v>
          </cell>
          <cell r="Y125">
            <v>15</v>
          </cell>
          <cell r="Z125">
            <v>6</v>
          </cell>
          <cell r="AB125">
            <v>11</v>
          </cell>
          <cell r="AC125">
            <v>6</v>
          </cell>
          <cell r="AD125">
            <v>2</v>
          </cell>
          <cell r="AE125">
            <v>1</v>
          </cell>
          <cell r="AF125">
            <v>1</v>
          </cell>
          <cell r="AG125" t="str">
            <v/>
          </cell>
          <cell r="AH125">
            <v>2</v>
          </cell>
          <cell r="AI125">
            <v>0</v>
          </cell>
          <cell r="AJ125">
            <v>6</v>
          </cell>
          <cell r="AK125">
            <v>6</v>
          </cell>
          <cell r="AL125">
            <v>6</v>
          </cell>
          <cell r="AM125" t="str">
            <v/>
          </cell>
          <cell r="AN125" t="str">
            <v/>
          </cell>
          <cell r="AO125">
            <v>130</v>
          </cell>
          <cell r="AP125" t="str">
            <v/>
          </cell>
          <cell r="AQ125" t="str">
            <v/>
          </cell>
          <cell r="AR125" t="str">
            <v/>
          </cell>
          <cell r="AT125" t="str">
            <v/>
          </cell>
          <cell r="AV125">
            <v>10</v>
          </cell>
          <cell r="AW125" t="str">
            <v/>
          </cell>
          <cell r="AX125" t="str">
            <v/>
          </cell>
          <cell r="AY125" t="str">
            <v/>
          </cell>
          <cell r="AZ125" t="str">
            <v/>
          </cell>
          <cell r="BA125" t="str">
            <v/>
          </cell>
          <cell r="BB125">
            <v>120</v>
          </cell>
          <cell r="BC125" t="str">
            <v/>
          </cell>
          <cell r="BD125" t="str">
            <v/>
          </cell>
          <cell r="BE125">
            <v>1</v>
          </cell>
          <cell r="BF125">
            <v>3</v>
          </cell>
          <cell r="BG125" t="str">
            <v/>
          </cell>
          <cell r="BH125" t="str">
            <v/>
          </cell>
          <cell r="BI125">
            <v>2</v>
          </cell>
          <cell r="BJ125">
            <v>0</v>
          </cell>
          <cell r="BK125">
            <v>6</v>
          </cell>
          <cell r="BL125">
            <v>6</v>
          </cell>
          <cell r="BM125">
            <v>6</v>
          </cell>
          <cell r="BN125">
            <v>4</v>
          </cell>
          <cell r="BO125">
            <v>1</v>
          </cell>
          <cell r="BP125" t="str">
            <v/>
          </cell>
          <cell r="BQ125">
            <v>0</v>
          </cell>
          <cell r="BR125" t="str">
            <v/>
          </cell>
          <cell r="BS125" t="str">
            <v/>
          </cell>
          <cell r="BT125" t="str">
            <v/>
          </cell>
          <cell r="BU125">
            <v>2</v>
          </cell>
          <cell r="BV125">
            <v>0</v>
          </cell>
          <cell r="BW125">
            <v>12</v>
          </cell>
          <cell r="BX125">
            <v>7</v>
          </cell>
          <cell r="BY125">
            <v>7</v>
          </cell>
          <cell r="BZ125" t="str">
            <v/>
          </cell>
          <cell r="CA125" t="str">
            <v/>
          </cell>
          <cell r="CB125" t="str">
            <v/>
          </cell>
        </row>
        <row r="126">
          <cell r="H126" t="str">
            <v>US-178-WOV001</v>
          </cell>
          <cell r="I126">
            <v>3</v>
          </cell>
          <cell r="J126" t="str">
            <v>Mar</v>
          </cell>
          <cell r="K126">
            <v>2017</v>
          </cell>
          <cell r="L126" t="str">
            <v>US-178-WOV00142824.3333333333</v>
          </cell>
          <cell r="M126" t="str">
            <v>BIRS #30</v>
          </cell>
          <cell r="N126" t="str">
            <v>Other</v>
          </cell>
          <cell r="O126" t="str">
            <v>ESP change</v>
          </cell>
          <cell r="P126">
            <v>0</v>
          </cell>
          <cell r="Q126">
            <v>5</v>
          </cell>
          <cell r="R126">
            <v>6</v>
          </cell>
          <cell r="S126">
            <v>1</v>
          </cell>
          <cell r="T126" t="str">
            <v/>
          </cell>
          <cell r="U126">
            <v>2</v>
          </cell>
          <cell r="V126">
            <v>0</v>
          </cell>
          <cell r="W126">
            <v>9</v>
          </cell>
          <cell r="X126">
            <v>14</v>
          </cell>
          <cell r="Y126">
            <v>14</v>
          </cell>
          <cell r="Z126">
            <v>15</v>
          </cell>
          <cell r="AB126">
            <v>11</v>
          </cell>
          <cell r="AC126">
            <v>15</v>
          </cell>
          <cell r="AD126">
            <v>1</v>
          </cell>
          <cell r="AE126">
            <v>1</v>
          </cell>
          <cell r="AF126">
            <v>1</v>
          </cell>
          <cell r="AG126" t="str">
            <v/>
          </cell>
          <cell r="AH126">
            <v>2</v>
          </cell>
          <cell r="AI126">
            <v>0</v>
          </cell>
          <cell r="AJ126">
            <v>6</v>
          </cell>
          <cell r="AK126">
            <v>5</v>
          </cell>
          <cell r="AL126">
            <v>5</v>
          </cell>
          <cell r="AM126">
            <v>26</v>
          </cell>
          <cell r="AN126">
            <v>0</v>
          </cell>
          <cell r="AO126">
            <v>130</v>
          </cell>
          <cell r="AP126">
            <v>26</v>
          </cell>
          <cell r="AQ126">
            <v>124.87307692306906</v>
          </cell>
          <cell r="AR126">
            <v>4</v>
          </cell>
          <cell r="AT126">
            <v>5</v>
          </cell>
          <cell r="AV126">
            <v>10</v>
          </cell>
          <cell r="AW126">
            <v>4</v>
          </cell>
          <cell r="AX126">
            <v>5</v>
          </cell>
          <cell r="AY126">
            <v>9</v>
          </cell>
          <cell r="AZ126">
            <v>28.5</v>
          </cell>
          <cell r="BA126">
            <v>0</v>
          </cell>
          <cell r="BB126">
            <v>120</v>
          </cell>
          <cell r="BC126">
            <v>28.5</v>
          </cell>
          <cell r="BD126">
            <v>112.95298245614035</v>
          </cell>
          <cell r="BE126">
            <v>1.5</v>
          </cell>
          <cell r="BF126">
            <v>3</v>
          </cell>
          <cell r="BG126" t="str">
            <v/>
          </cell>
          <cell r="BH126" t="str">
            <v/>
          </cell>
          <cell r="BI126">
            <v>2</v>
          </cell>
          <cell r="BJ126">
            <v>0</v>
          </cell>
          <cell r="BK126">
            <v>6</v>
          </cell>
          <cell r="BL126">
            <v>6.5</v>
          </cell>
          <cell r="BM126">
            <v>6.5</v>
          </cell>
          <cell r="BN126">
            <v>4.5</v>
          </cell>
          <cell r="BO126">
            <v>1</v>
          </cell>
          <cell r="BP126">
            <v>2</v>
          </cell>
          <cell r="BQ126">
            <v>0</v>
          </cell>
          <cell r="BR126">
            <v>3</v>
          </cell>
          <cell r="BS126" t="str">
            <v/>
          </cell>
          <cell r="BT126">
            <v>3</v>
          </cell>
          <cell r="BU126">
            <v>3</v>
          </cell>
          <cell r="BV126">
            <v>0</v>
          </cell>
          <cell r="BW126">
            <v>12</v>
          </cell>
          <cell r="BX126">
            <v>16.5</v>
          </cell>
          <cell r="BY126">
            <v>16.5</v>
          </cell>
          <cell r="BZ126">
            <v>120.5</v>
          </cell>
          <cell r="CA126">
            <v>0</v>
          </cell>
          <cell r="CB126">
            <v>120.5</v>
          </cell>
        </row>
        <row r="127">
          <cell r="H127" t="str">
            <v>US-662-WOV001</v>
          </cell>
          <cell r="I127">
            <v>3</v>
          </cell>
          <cell r="J127" t="str">
            <v>Mar</v>
          </cell>
          <cell r="K127">
            <v>2017</v>
          </cell>
          <cell r="L127" t="str">
            <v>US-662-WOV00142824.0416666667</v>
          </cell>
          <cell r="M127" t="str">
            <v>ONR #9</v>
          </cell>
          <cell r="N127" t="str">
            <v>Other</v>
          </cell>
          <cell r="O127" t="str">
            <v>Other</v>
          </cell>
          <cell r="P127">
            <v>0</v>
          </cell>
          <cell r="Q127">
            <v>6</v>
          </cell>
          <cell r="R127">
            <v>5</v>
          </cell>
          <cell r="S127" t="str">
            <v/>
          </cell>
          <cell r="T127" t="str">
            <v/>
          </cell>
          <cell r="U127">
            <v>2.5</v>
          </cell>
          <cell r="V127">
            <v>0</v>
          </cell>
          <cell r="W127">
            <v>9</v>
          </cell>
          <cell r="X127">
            <v>13.5</v>
          </cell>
          <cell r="Y127">
            <v>13.5</v>
          </cell>
          <cell r="Z127">
            <v>7.5</v>
          </cell>
          <cell r="AB127">
            <v>11</v>
          </cell>
          <cell r="AC127">
            <v>7.5</v>
          </cell>
          <cell r="AD127">
            <v>1.5</v>
          </cell>
          <cell r="AE127">
            <v>1</v>
          </cell>
          <cell r="AF127">
            <v>1</v>
          </cell>
          <cell r="AG127" t="str">
            <v/>
          </cell>
          <cell r="AH127">
            <v>1.5</v>
          </cell>
          <cell r="AI127">
            <v>0</v>
          </cell>
          <cell r="AJ127">
            <v>6</v>
          </cell>
          <cell r="AK127">
            <v>5</v>
          </cell>
          <cell r="AL127">
            <v>5</v>
          </cell>
          <cell r="AM127">
            <v>19.5</v>
          </cell>
          <cell r="AN127">
            <v>0</v>
          </cell>
          <cell r="AO127">
            <v>130</v>
          </cell>
          <cell r="AP127">
            <v>19.5</v>
          </cell>
          <cell r="AQ127">
            <v>137.4399999999913</v>
          </cell>
          <cell r="AR127">
            <v>3</v>
          </cell>
          <cell r="AT127" t="str">
            <v/>
          </cell>
          <cell r="AV127">
            <v>10</v>
          </cell>
          <cell r="AW127">
            <v>3</v>
          </cell>
          <cell r="AX127" t="str">
            <v/>
          </cell>
          <cell r="AY127" t="str">
            <v/>
          </cell>
          <cell r="AZ127" t="str">
            <v/>
          </cell>
          <cell r="BA127" t="str">
            <v/>
          </cell>
          <cell r="BB127">
            <v>120</v>
          </cell>
          <cell r="BC127" t="str">
            <v/>
          </cell>
          <cell r="BD127" t="str">
            <v/>
          </cell>
          <cell r="BE127">
            <v>1</v>
          </cell>
          <cell r="BF127">
            <v>1</v>
          </cell>
          <cell r="BG127">
            <v>2</v>
          </cell>
          <cell r="BH127" t="str">
            <v/>
          </cell>
          <cell r="BI127">
            <v>2</v>
          </cell>
          <cell r="BJ127">
            <v>0</v>
          </cell>
          <cell r="BK127">
            <v>6</v>
          </cell>
          <cell r="BL127">
            <v>6</v>
          </cell>
          <cell r="BM127">
            <v>6</v>
          </cell>
          <cell r="BN127">
            <v>4</v>
          </cell>
          <cell r="BO127">
            <v>1</v>
          </cell>
          <cell r="BP127">
            <v>1</v>
          </cell>
          <cell r="BQ127">
            <v>0</v>
          </cell>
          <cell r="BR127" t="str">
            <v/>
          </cell>
          <cell r="BS127" t="str">
            <v/>
          </cell>
          <cell r="BT127" t="str">
            <v/>
          </cell>
          <cell r="BU127">
            <v>3</v>
          </cell>
          <cell r="BV127">
            <v>0</v>
          </cell>
          <cell r="BW127">
            <v>12</v>
          </cell>
          <cell r="BX127">
            <v>9</v>
          </cell>
          <cell r="BY127">
            <v>9</v>
          </cell>
          <cell r="BZ127" t="str">
            <v/>
          </cell>
          <cell r="CA127" t="str">
            <v/>
          </cell>
          <cell r="CB127" t="str">
            <v/>
          </cell>
        </row>
        <row r="128">
          <cell r="H128" t="str">
            <v>WS-5590-WOV008</v>
          </cell>
          <cell r="I128">
            <v>3</v>
          </cell>
          <cell r="J128" t="str">
            <v>Mar</v>
          </cell>
          <cell r="K128">
            <v>2017</v>
          </cell>
          <cell r="L128" t="str">
            <v>WS-5590-WOV00842824.6458333333</v>
          </cell>
          <cell r="M128" t="str">
            <v>ONR #25</v>
          </cell>
          <cell r="N128" t="str">
            <v>Other</v>
          </cell>
          <cell r="O128" t="str">
            <v>ESP change</v>
          </cell>
          <cell r="P128">
            <v>1</v>
          </cell>
          <cell r="Q128">
            <v>4</v>
          </cell>
          <cell r="R128">
            <v>4</v>
          </cell>
          <cell r="S128" t="str">
            <v/>
          </cell>
          <cell r="T128" t="str">
            <v/>
          </cell>
          <cell r="U128" t="str">
            <v/>
          </cell>
          <cell r="V128">
            <v>0</v>
          </cell>
          <cell r="W128">
            <v>9</v>
          </cell>
          <cell r="X128">
            <v>8</v>
          </cell>
          <cell r="Y128">
            <v>8</v>
          </cell>
          <cell r="Z128" t="str">
            <v/>
          </cell>
          <cell r="AB128">
            <v>11</v>
          </cell>
          <cell r="AC128" t="str">
            <v/>
          </cell>
          <cell r="AD128">
            <v>2</v>
          </cell>
          <cell r="AE128">
            <v>1</v>
          </cell>
          <cell r="AF128">
            <v>1</v>
          </cell>
          <cell r="AG128" t="str">
            <v/>
          </cell>
          <cell r="AH128">
            <v>2</v>
          </cell>
          <cell r="AI128">
            <v>0</v>
          </cell>
          <cell r="AJ128">
            <v>6</v>
          </cell>
          <cell r="AK128">
            <v>6</v>
          </cell>
          <cell r="AL128">
            <v>6</v>
          </cell>
          <cell r="AM128">
            <v>19</v>
          </cell>
          <cell r="AN128">
            <v>0</v>
          </cell>
          <cell r="AO128">
            <v>130</v>
          </cell>
          <cell r="AP128">
            <v>19</v>
          </cell>
          <cell r="AQ128">
            <v>124.15473684209739</v>
          </cell>
          <cell r="AR128">
            <v>4</v>
          </cell>
          <cell r="AT128">
            <v>11</v>
          </cell>
          <cell r="AV128">
            <v>10</v>
          </cell>
          <cell r="AW128">
            <v>4</v>
          </cell>
          <cell r="AX128">
            <v>11</v>
          </cell>
          <cell r="AY128">
            <v>15</v>
          </cell>
          <cell r="AZ128">
            <v>18</v>
          </cell>
          <cell r="BA128">
            <v>0</v>
          </cell>
          <cell r="BB128">
            <v>120</v>
          </cell>
          <cell r="BC128">
            <v>18</v>
          </cell>
          <cell r="BD128">
            <v>131.39444444444445</v>
          </cell>
          <cell r="BE128">
            <v>1</v>
          </cell>
          <cell r="BF128">
            <v>1.5</v>
          </cell>
          <cell r="BG128">
            <v>1.5</v>
          </cell>
          <cell r="BH128" t="str">
            <v/>
          </cell>
          <cell r="BI128">
            <v>2</v>
          </cell>
          <cell r="BJ128">
            <v>0</v>
          </cell>
          <cell r="BK128">
            <v>6</v>
          </cell>
          <cell r="BL128">
            <v>6</v>
          </cell>
          <cell r="BM128">
            <v>6</v>
          </cell>
          <cell r="BN128">
            <v>4</v>
          </cell>
          <cell r="BO128">
            <v>1</v>
          </cell>
          <cell r="BP128">
            <v>2.5</v>
          </cell>
          <cell r="BQ128">
            <v>0</v>
          </cell>
          <cell r="BR128">
            <v>1</v>
          </cell>
          <cell r="BS128" t="str">
            <v/>
          </cell>
          <cell r="BT128">
            <v>2</v>
          </cell>
          <cell r="BU128">
            <v>1.5</v>
          </cell>
          <cell r="BV128">
            <v>0</v>
          </cell>
          <cell r="BW128">
            <v>12</v>
          </cell>
          <cell r="BX128">
            <v>12</v>
          </cell>
          <cell r="BY128">
            <v>12</v>
          </cell>
          <cell r="BZ128">
            <v>84</v>
          </cell>
          <cell r="CA128">
            <v>0</v>
          </cell>
          <cell r="CB128">
            <v>84</v>
          </cell>
        </row>
        <row r="129">
          <cell r="H129" t="str">
            <v>WS-1147-WOV005</v>
          </cell>
          <cell r="I129">
            <v>3</v>
          </cell>
          <cell r="J129" t="str">
            <v>Mar</v>
          </cell>
          <cell r="K129">
            <v>2017</v>
          </cell>
          <cell r="L129" t="str">
            <v>WS-1147-WOV00542825.875</v>
          </cell>
          <cell r="M129" t="str">
            <v>BIRS #29</v>
          </cell>
          <cell r="N129" t="str">
            <v>Other</v>
          </cell>
          <cell r="O129" t="str">
            <v>ESP change</v>
          </cell>
          <cell r="P129">
            <v>-1</v>
          </cell>
          <cell r="Q129">
            <v>3</v>
          </cell>
          <cell r="R129" t="str">
            <v/>
          </cell>
          <cell r="S129" t="str">
            <v/>
          </cell>
          <cell r="T129" t="str">
            <v/>
          </cell>
          <cell r="U129" t="str">
            <v/>
          </cell>
          <cell r="V129">
            <v>0</v>
          </cell>
          <cell r="W129">
            <v>9</v>
          </cell>
          <cell r="X129">
            <v>3</v>
          </cell>
          <cell r="Y129">
            <v>3</v>
          </cell>
          <cell r="Z129">
            <v>12</v>
          </cell>
          <cell r="AB129">
            <v>11</v>
          </cell>
          <cell r="AC129">
            <v>12</v>
          </cell>
          <cell r="AD129">
            <v>2</v>
          </cell>
          <cell r="AE129">
            <v>1.5</v>
          </cell>
          <cell r="AF129">
            <v>1</v>
          </cell>
          <cell r="AG129" t="str">
            <v/>
          </cell>
          <cell r="AH129">
            <v>2.5</v>
          </cell>
          <cell r="AI129">
            <v>0</v>
          </cell>
          <cell r="AJ129">
            <v>6</v>
          </cell>
          <cell r="AK129">
            <v>7</v>
          </cell>
          <cell r="AL129">
            <v>7</v>
          </cell>
          <cell r="AM129">
            <v>21</v>
          </cell>
          <cell r="AN129">
            <v>0</v>
          </cell>
          <cell r="AO129">
            <v>130</v>
          </cell>
          <cell r="AP129">
            <v>21</v>
          </cell>
          <cell r="AQ129">
            <v>144.67857142856232</v>
          </cell>
          <cell r="AR129">
            <v>5</v>
          </cell>
          <cell r="AT129">
            <v>5.5</v>
          </cell>
          <cell r="AV129">
            <v>10</v>
          </cell>
          <cell r="AW129">
            <v>5</v>
          </cell>
          <cell r="AX129">
            <v>5.5</v>
          </cell>
          <cell r="AY129">
            <v>10.5</v>
          </cell>
          <cell r="AZ129">
            <v>25</v>
          </cell>
          <cell r="BA129">
            <v>0</v>
          </cell>
          <cell r="BB129">
            <v>120</v>
          </cell>
          <cell r="BC129">
            <v>25</v>
          </cell>
          <cell r="BD129">
            <v>121.55239999999999</v>
          </cell>
          <cell r="BE129">
            <v>1</v>
          </cell>
          <cell r="BF129">
            <v>3.5</v>
          </cell>
          <cell r="BG129" t="str">
            <v/>
          </cell>
          <cell r="BH129" t="str">
            <v/>
          </cell>
          <cell r="BI129">
            <v>2</v>
          </cell>
          <cell r="BJ129">
            <v>0</v>
          </cell>
          <cell r="BK129">
            <v>6</v>
          </cell>
          <cell r="BL129">
            <v>6.5</v>
          </cell>
          <cell r="BM129">
            <v>6.5</v>
          </cell>
          <cell r="BN129">
            <v>4</v>
          </cell>
          <cell r="BO129">
            <v>1</v>
          </cell>
          <cell r="BP129">
            <v>1</v>
          </cell>
          <cell r="BQ129">
            <v>0</v>
          </cell>
          <cell r="BR129">
            <v>1.5</v>
          </cell>
          <cell r="BS129" t="str">
            <v/>
          </cell>
          <cell r="BT129">
            <v>3</v>
          </cell>
          <cell r="BU129">
            <v>2</v>
          </cell>
          <cell r="BV129">
            <v>0</v>
          </cell>
          <cell r="BW129">
            <v>12</v>
          </cell>
          <cell r="BX129">
            <v>12.5</v>
          </cell>
          <cell r="BY129">
            <v>12.5</v>
          </cell>
          <cell r="BZ129">
            <v>97.5</v>
          </cell>
          <cell r="CA129">
            <v>0</v>
          </cell>
          <cell r="CB129">
            <v>97.5</v>
          </cell>
        </row>
        <row r="130">
          <cell r="H130" t="str">
            <v>WS-7306-WOV003</v>
          </cell>
          <cell r="I130">
            <v>4</v>
          </cell>
          <cell r="J130" t="str">
            <v>Apr</v>
          </cell>
          <cell r="K130">
            <v>2017</v>
          </cell>
          <cell r="L130" t="str">
            <v>WS-7306-WOV00342826.25</v>
          </cell>
          <cell r="M130" t="str">
            <v>ONR #6</v>
          </cell>
          <cell r="N130" t="str">
            <v>Simple ESP c/o</v>
          </cell>
          <cell r="O130" t="str">
            <v>ESP change</v>
          </cell>
          <cell r="P130">
            <v>0</v>
          </cell>
          <cell r="Q130">
            <v>2</v>
          </cell>
          <cell r="R130">
            <v>3</v>
          </cell>
          <cell r="S130">
            <v>4.5</v>
          </cell>
          <cell r="T130" t="str">
            <v/>
          </cell>
          <cell r="U130">
            <v>0.5</v>
          </cell>
          <cell r="V130">
            <v>0</v>
          </cell>
          <cell r="W130">
            <v>9</v>
          </cell>
          <cell r="X130">
            <v>10</v>
          </cell>
          <cell r="Y130">
            <v>10</v>
          </cell>
          <cell r="Z130">
            <v>13</v>
          </cell>
          <cell r="AB130">
            <v>11</v>
          </cell>
          <cell r="AC130">
            <v>13</v>
          </cell>
          <cell r="AD130">
            <v>2</v>
          </cell>
          <cell r="AE130">
            <v>1</v>
          </cell>
          <cell r="AF130">
            <v>1</v>
          </cell>
          <cell r="AG130" t="str">
            <v/>
          </cell>
          <cell r="AH130">
            <v>2</v>
          </cell>
          <cell r="AI130">
            <v>0</v>
          </cell>
          <cell r="AJ130">
            <v>6</v>
          </cell>
          <cell r="AK130">
            <v>6</v>
          </cell>
          <cell r="AL130">
            <v>6</v>
          </cell>
          <cell r="AM130">
            <v>22.5</v>
          </cell>
          <cell r="AN130">
            <v>0</v>
          </cell>
          <cell r="AO130">
            <v>130</v>
          </cell>
          <cell r="AP130">
            <v>22.5</v>
          </cell>
          <cell r="AQ130">
            <v>138.57999999999123</v>
          </cell>
          <cell r="AR130">
            <v>3</v>
          </cell>
          <cell r="AT130">
            <v>3</v>
          </cell>
          <cell r="AV130">
            <v>10</v>
          </cell>
          <cell r="AW130">
            <v>3</v>
          </cell>
          <cell r="AX130">
            <v>3</v>
          </cell>
          <cell r="AY130">
            <v>6</v>
          </cell>
          <cell r="AZ130">
            <v>23</v>
          </cell>
          <cell r="BA130">
            <v>0</v>
          </cell>
          <cell r="BB130">
            <v>120</v>
          </cell>
          <cell r="BC130">
            <v>23</v>
          </cell>
          <cell r="BD130">
            <v>134.01652173913044</v>
          </cell>
          <cell r="BE130">
            <v>1</v>
          </cell>
          <cell r="BF130">
            <v>2</v>
          </cell>
          <cell r="BG130">
            <v>3</v>
          </cell>
          <cell r="BH130" t="str">
            <v/>
          </cell>
          <cell r="BI130">
            <v>2</v>
          </cell>
          <cell r="BJ130">
            <v>0</v>
          </cell>
          <cell r="BK130">
            <v>6</v>
          </cell>
          <cell r="BL130">
            <v>8</v>
          </cell>
          <cell r="BM130">
            <v>8</v>
          </cell>
          <cell r="BN130">
            <v>4</v>
          </cell>
          <cell r="BO130">
            <v>1</v>
          </cell>
          <cell r="BP130">
            <v>0.5</v>
          </cell>
          <cell r="BQ130">
            <v>0</v>
          </cell>
          <cell r="BR130">
            <v>4</v>
          </cell>
          <cell r="BS130" t="str">
            <v/>
          </cell>
          <cell r="BT130">
            <v>1</v>
          </cell>
          <cell r="BU130">
            <v>2</v>
          </cell>
          <cell r="BV130">
            <v>0</v>
          </cell>
          <cell r="BW130">
            <v>12</v>
          </cell>
          <cell r="BX130">
            <v>12.5</v>
          </cell>
          <cell r="BY130">
            <v>12.5</v>
          </cell>
          <cell r="BZ130">
            <v>101</v>
          </cell>
          <cell r="CA130">
            <v>0</v>
          </cell>
          <cell r="CB130">
            <v>101</v>
          </cell>
        </row>
        <row r="131">
          <cell r="H131" t="str">
            <v>WS-1398-WOV008</v>
          </cell>
          <cell r="I131">
            <v>4</v>
          </cell>
          <cell r="J131" t="str">
            <v>Apr</v>
          </cell>
          <cell r="K131">
            <v>2017</v>
          </cell>
          <cell r="L131" t="str">
            <v>WS-1398-WOV00842827.375</v>
          </cell>
          <cell r="M131" t="str">
            <v>BIRS #24</v>
          </cell>
          <cell r="N131" t="str">
            <v>Other</v>
          </cell>
          <cell r="O131" t="str">
            <v>ESP change</v>
          </cell>
          <cell r="P131">
            <v>0</v>
          </cell>
          <cell r="Q131">
            <v>2</v>
          </cell>
          <cell r="R131">
            <v>2</v>
          </cell>
          <cell r="S131">
            <v>3</v>
          </cell>
          <cell r="T131" t="str">
            <v/>
          </cell>
          <cell r="U131">
            <v>1</v>
          </cell>
          <cell r="V131">
            <v>0</v>
          </cell>
          <cell r="W131">
            <v>9</v>
          </cell>
          <cell r="X131">
            <v>8</v>
          </cell>
          <cell r="Y131">
            <v>8</v>
          </cell>
          <cell r="Z131">
            <v>10</v>
          </cell>
          <cell r="AB131">
            <v>11</v>
          </cell>
          <cell r="AC131">
            <v>10</v>
          </cell>
          <cell r="AD131">
            <v>3</v>
          </cell>
          <cell r="AE131">
            <v>1</v>
          </cell>
          <cell r="AF131">
            <v>1</v>
          </cell>
          <cell r="AG131" t="str">
            <v/>
          </cell>
          <cell r="AH131">
            <v>2</v>
          </cell>
          <cell r="AI131">
            <v>0</v>
          </cell>
          <cell r="AJ131">
            <v>6</v>
          </cell>
          <cell r="AK131">
            <v>7</v>
          </cell>
          <cell r="AL131">
            <v>7</v>
          </cell>
          <cell r="AM131">
            <v>21</v>
          </cell>
          <cell r="AN131">
            <v>0</v>
          </cell>
          <cell r="AO131">
            <v>130</v>
          </cell>
          <cell r="AP131">
            <v>21</v>
          </cell>
          <cell r="AQ131">
            <v>134.66904761903916</v>
          </cell>
          <cell r="AR131">
            <v>5</v>
          </cell>
          <cell r="AT131">
            <v>7</v>
          </cell>
          <cell r="AV131">
            <v>10</v>
          </cell>
          <cell r="AW131">
            <v>5</v>
          </cell>
          <cell r="AX131">
            <v>7</v>
          </cell>
          <cell r="AY131">
            <v>12</v>
          </cell>
          <cell r="AZ131">
            <v>21.5</v>
          </cell>
          <cell r="BA131">
            <v>0.5</v>
          </cell>
          <cell r="BB131">
            <v>120</v>
          </cell>
          <cell r="BC131">
            <v>22</v>
          </cell>
          <cell r="BD131">
            <v>131.18093023255813</v>
          </cell>
          <cell r="BE131">
            <v>1</v>
          </cell>
          <cell r="BF131">
            <v>1</v>
          </cell>
          <cell r="BG131">
            <v>1</v>
          </cell>
          <cell r="BH131" t="str">
            <v/>
          </cell>
          <cell r="BI131">
            <v>2</v>
          </cell>
          <cell r="BJ131">
            <v>0</v>
          </cell>
          <cell r="BK131">
            <v>6</v>
          </cell>
          <cell r="BL131">
            <v>5</v>
          </cell>
          <cell r="BM131">
            <v>5</v>
          </cell>
          <cell r="BN131">
            <v>4</v>
          </cell>
          <cell r="BO131">
            <v>1</v>
          </cell>
          <cell r="BP131">
            <v>1</v>
          </cell>
          <cell r="BQ131">
            <v>0</v>
          </cell>
          <cell r="BR131">
            <v>3</v>
          </cell>
          <cell r="BS131" t="str">
            <v/>
          </cell>
          <cell r="BT131">
            <v>1</v>
          </cell>
          <cell r="BU131">
            <v>2</v>
          </cell>
          <cell r="BV131">
            <v>0</v>
          </cell>
          <cell r="BW131">
            <v>12</v>
          </cell>
          <cell r="BX131">
            <v>12</v>
          </cell>
          <cell r="BY131">
            <v>12</v>
          </cell>
          <cell r="BZ131">
            <v>96.5</v>
          </cell>
          <cell r="CA131">
            <v>0.5</v>
          </cell>
          <cell r="CB131">
            <v>97</v>
          </cell>
        </row>
        <row r="132">
          <cell r="H132" t="str">
            <v>SVA-51116-WOV002</v>
          </cell>
          <cell r="I132">
            <v>4</v>
          </cell>
          <cell r="J132" t="str">
            <v>Apr</v>
          </cell>
          <cell r="K132">
            <v>2017</v>
          </cell>
          <cell r="L132" t="str">
            <v>SVA-51116-WOV00242828.125</v>
          </cell>
          <cell r="M132" t="str">
            <v>BIRS #28</v>
          </cell>
          <cell r="N132" t="str">
            <v>Simple ESP c/o</v>
          </cell>
          <cell r="O132" t="str">
            <v>ESP change</v>
          </cell>
          <cell r="P132">
            <v>0</v>
          </cell>
          <cell r="Q132" t="str">
            <v/>
          </cell>
          <cell r="R132" t="str">
            <v/>
          </cell>
          <cell r="S132">
            <v>5</v>
          </cell>
          <cell r="T132" t="str">
            <v/>
          </cell>
          <cell r="U132">
            <v>1</v>
          </cell>
          <cell r="V132">
            <v>0</v>
          </cell>
          <cell r="W132">
            <v>9</v>
          </cell>
          <cell r="X132">
            <v>6</v>
          </cell>
          <cell r="Y132">
            <v>6</v>
          </cell>
          <cell r="Z132">
            <v>6</v>
          </cell>
          <cell r="AB132">
            <v>11</v>
          </cell>
          <cell r="AC132">
            <v>6</v>
          </cell>
          <cell r="AD132">
            <v>2</v>
          </cell>
          <cell r="AE132">
            <v>1</v>
          </cell>
          <cell r="AF132">
            <v>1</v>
          </cell>
          <cell r="AG132" t="str">
            <v/>
          </cell>
          <cell r="AH132">
            <v>2</v>
          </cell>
          <cell r="AI132">
            <v>0</v>
          </cell>
          <cell r="AJ132">
            <v>6</v>
          </cell>
          <cell r="AK132">
            <v>6</v>
          </cell>
          <cell r="AL132">
            <v>6</v>
          </cell>
          <cell r="AM132">
            <v>18</v>
          </cell>
          <cell r="AN132">
            <v>0</v>
          </cell>
          <cell r="AO132">
            <v>130</v>
          </cell>
          <cell r="AP132">
            <v>18</v>
          </cell>
          <cell r="AQ132">
            <v>127.79555555554751</v>
          </cell>
          <cell r="AR132">
            <v>4</v>
          </cell>
          <cell r="AT132">
            <v>2</v>
          </cell>
          <cell r="AV132">
            <v>10</v>
          </cell>
          <cell r="AW132">
            <v>4</v>
          </cell>
          <cell r="AX132">
            <v>2</v>
          </cell>
          <cell r="AY132">
            <v>6</v>
          </cell>
          <cell r="AZ132">
            <v>21</v>
          </cell>
          <cell r="BA132">
            <v>2</v>
          </cell>
          <cell r="BB132">
            <v>120</v>
          </cell>
          <cell r="BC132">
            <v>23</v>
          </cell>
          <cell r="BD132">
            <v>109.62571428571428</v>
          </cell>
          <cell r="BE132">
            <v>1</v>
          </cell>
          <cell r="BF132">
            <v>3</v>
          </cell>
          <cell r="BG132" t="str">
            <v/>
          </cell>
          <cell r="BH132" t="str">
            <v/>
          </cell>
          <cell r="BI132">
            <v>2</v>
          </cell>
          <cell r="BJ132">
            <v>0</v>
          </cell>
          <cell r="BK132">
            <v>6</v>
          </cell>
          <cell r="BL132">
            <v>6</v>
          </cell>
          <cell r="BM132">
            <v>6</v>
          </cell>
          <cell r="BN132">
            <v>4</v>
          </cell>
          <cell r="BO132">
            <v>1</v>
          </cell>
          <cell r="BP132">
            <v>1</v>
          </cell>
          <cell r="BQ132">
            <v>0</v>
          </cell>
          <cell r="BR132">
            <v>4</v>
          </cell>
          <cell r="BS132" t="str">
            <v/>
          </cell>
          <cell r="BT132">
            <v>1</v>
          </cell>
          <cell r="BU132">
            <v>2</v>
          </cell>
          <cell r="BV132">
            <v>0</v>
          </cell>
          <cell r="BW132">
            <v>12</v>
          </cell>
          <cell r="BX132">
            <v>13</v>
          </cell>
          <cell r="BY132">
            <v>13</v>
          </cell>
          <cell r="BZ132">
            <v>82</v>
          </cell>
          <cell r="CA132">
            <v>2</v>
          </cell>
          <cell r="CB132">
            <v>84</v>
          </cell>
        </row>
        <row r="133">
          <cell r="H133" t="str">
            <v>WS-47068-WOV005</v>
          </cell>
          <cell r="I133">
            <v>4</v>
          </cell>
          <cell r="J133" t="str">
            <v>Apr</v>
          </cell>
          <cell r="K133">
            <v>2017</v>
          </cell>
          <cell r="L133" t="str">
            <v>WS-47068-WOV00542830.9166666667</v>
          </cell>
          <cell r="M133" t="str">
            <v>BIRS #23</v>
          </cell>
          <cell r="N133" t="str">
            <v>Simple ESP c/o</v>
          </cell>
          <cell r="O133" t="str">
            <v>ESP change</v>
          </cell>
          <cell r="P133">
            <v>0</v>
          </cell>
          <cell r="Q133">
            <v>6</v>
          </cell>
          <cell r="R133" t="str">
            <v/>
          </cell>
          <cell r="S133">
            <v>1</v>
          </cell>
          <cell r="T133" t="str">
            <v/>
          </cell>
          <cell r="U133">
            <v>1</v>
          </cell>
          <cell r="V133">
            <v>0</v>
          </cell>
          <cell r="W133">
            <v>9</v>
          </cell>
          <cell r="X133">
            <v>8</v>
          </cell>
          <cell r="Y133">
            <v>8</v>
          </cell>
          <cell r="Z133">
            <v>9</v>
          </cell>
          <cell r="AB133">
            <v>11</v>
          </cell>
          <cell r="AC133">
            <v>9</v>
          </cell>
          <cell r="AD133">
            <v>2</v>
          </cell>
          <cell r="AE133">
            <v>1</v>
          </cell>
          <cell r="AF133">
            <v>1</v>
          </cell>
          <cell r="AG133" t="str">
            <v/>
          </cell>
          <cell r="AH133">
            <v>2</v>
          </cell>
          <cell r="AI133">
            <v>0</v>
          </cell>
          <cell r="AJ133">
            <v>6</v>
          </cell>
          <cell r="AK133">
            <v>6</v>
          </cell>
          <cell r="AL133">
            <v>6</v>
          </cell>
          <cell r="AM133">
            <v>18</v>
          </cell>
          <cell r="AN133">
            <v>0</v>
          </cell>
          <cell r="AO133">
            <v>130</v>
          </cell>
          <cell r="AP133">
            <v>18</v>
          </cell>
          <cell r="AQ133">
            <v>124.81888888888102</v>
          </cell>
          <cell r="AR133">
            <v>3</v>
          </cell>
          <cell r="AT133">
            <v>5</v>
          </cell>
          <cell r="AV133">
            <v>10</v>
          </cell>
          <cell r="AW133">
            <v>3</v>
          </cell>
          <cell r="AX133">
            <v>5</v>
          </cell>
          <cell r="AY133">
            <v>8</v>
          </cell>
          <cell r="AZ133">
            <v>17</v>
          </cell>
          <cell r="BA133">
            <v>0</v>
          </cell>
          <cell r="BB133">
            <v>120</v>
          </cell>
          <cell r="BC133">
            <v>17</v>
          </cell>
          <cell r="BD133">
            <v>131.77000000000001</v>
          </cell>
          <cell r="BE133">
            <v>1</v>
          </cell>
          <cell r="BF133">
            <v>3</v>
          </cell>
          <cell r="BG133" t="str">
            <v/>
          </cell>
          <cell r="BH133" t="str">
            <v/>
          </cell>
          <cell r="BI133">
            <v>1</v>
          </cell>
          <cell r="BJ133">
            <v>0</v>
          </cell>
          <cell r="BK133">
            <v>6</v>
          </cell>
          <cell r="BL133">
            <v>5</v>
          </cell>
          <cell r="BM133">
            <v>5</v>
          </cell>
          <cell r="BN133">
            <v>4</v>
          </cell>
          <cell r="BO133">
            <v>1</v>
          </cell>
          <cell r="BP133">
            <v>0.5</v>
          </cell>
          <cell r="BQ133">
            <v>0</v>
          </cell>
          <cell r="BR133">
            <v>3</v>
          </cell>
          <cell r="BS133" t="str">
            <v/>
          </cell>
          <cell r="BT133">
            <v>1</v>
          </cell>
          <cell r="BU133">
            <v>2</v>
          </cell>
          <cell r="BV133">
            <v>0</v>
          </cell>
          <cell r="BW133">
            <v>12</v>
          </cell>
          <cell r="BX133">
            <v>11.5</v>
          </cell>
          <cell r="BY133">
            <v>11.5</v>
          </cell>
          <cell r="BZ133">
            <v>82.5</v>
          </cell>
          <cell r="CA133">
            <v>0</v>
          </cell>
          <cell r="CB133">
            <v>82.5</v>
          </cell>
        </row>
        <row r="134">
          <cell r="H134" t="str">
            <v>WS-7264-WOV005</v>
          </cell>
          <cell r="I134">
            <v>4</v>
          </cell>
          <cell r="J134" t="str">
            <v>Apr</v>
          </cell>
          <cell r="K134">
            <v>2017</v>
          </cell>
          <cell r="L134" t="str">
            <v>WS-7264-WOV00542830.4791666667</v>
          </cell>
          <cell r="M134" t="str">
            <v>BIRS #26</v>
          </cell>
          <cell r="N134" t="str">
            <v>Other</v>
          </cell>
          <cell r="O134" t="str">
            <v>ESP change</v>
          </cell>
          <cell r="P134">
            <v>0</v>
          </cell>
          <cell r="Q134">
            <v>2</v>
          </cell>
          <cell r="R134">
            <v>6.5</v>
          </cell>
          <cell r="S134" t="str">
            <v/>
          </cell>
          <cell r="T134" t="str">
            <v/>
          </cell>
          <cell r="U134">
            <v>1.5</v>
          </cell>
          <cell r="V134">
            <v>0</v>
          </cell>
          <cell r="W134">
            <v>9</v>
          </cell>
          <cell r="X134">
            <v>10</v>
          </cell>
          <cell r="Y134">
            <v>10</v>
          </cell>
          <cell r="Z134">
            <v>9</v>
          </cell>
          <cell r="AB134">
            <v>11</v>
          </cell>
          <cell r="AC134">
            <v>9</v>
          </cell>
          <cell r="AD134">
            <v>2</v>
          </cell>
          <cell r="AE134">
            <v>1</v>
          </cell>
          <cell r="AF134">
            <v>1</v>
          </cell>
          <cell r="AG134" t="str">
            <v/>
          </cell>
          <cell r="AH134">
            <v>1.5</v>
          </cell>
          <cell r="AI134">
            <v>0</v>
          </cell>
          <cell r="AJ134">
            <v>6</v>
          </cell>
          <cell r="AK134">
            <v>5.5</v>
          </cell>
          <cell r="AL134">
            <v>5.5</v>
          </cell>
          <cell r="AM134">
            <v>25.5</v>
          </cell>
          <cell r="AN134">
            <v>0</v>
          </cell>
          <cell r="AO134">
            <v>130</v>
          </cell>
          <cell r="AP134">
            <v>25.5</v>
          </cell>
          <cell r="AQ134">
            <v>126.66392156861947</v>
          </cell>
          <cell r="AR134">
            <v>4</v>
          </cell>
          <cell r="AT134">
            <v>3.5</v>
          </cell>
          <cell r="AV134">
            <v>10</v>
          </cell>
          <cell r="AW134">
            <v>4</v>
          </cell>
          <cell r="AX134">
            <v>3.5</v>
          </cell>
          <cell r="AY134">
            <v>7.5</v>
          </cell>
          <cell r="AZ134">
            <v>26.5</v>
          </cell>
          <cell r="BA134">
            <v>0</v>
          </cell>
          <cell r="BB134">
            <v>120</v>
          </cell>
          <cell r="BC134">
            <v>26.5</v>
          </cell>
          <cell r="BD134">
            <v>119.76113207547171</v>
          </cell>
          <cell r="BE134">
            <v>1</v>
          </cell>
          <cell r="BF134">
            <v>3.5</v>
          </cell>
          <cell r="BG134">
            <v>2.5</v>
          </cell>
          <cell r="BH134" t="str">
            <v/>
          </cell>
          <cell r="BI134">
            <v>1.5</v>
          </cell>
          <cell r="BJ134">
            <v>0</v>
          </cell>
          <cell r="BK134">
            <v>6</v>
          </cell>
          <cell r="BL134">
            <v>8.5</v>
          </cell>
          <cell r="BM134">
            <v>8.5</v>
          </cell>
          <cell r="BN134">
            <v>3.5</v>
          </cell>
          <cell r="BO134">
            <v>1</v>
          </cell>
          <cell r="BP134">
            <v>0.5</v>
          </cell>
          <cell r="BQ134">
            <v>0</v>
          </cell>
          <cell r="BR134">
            <v>5</v>
          </cell>
          <cell r="BS134" t="str">
            <v/>
          </cell>
          <cell r="BT134">
            <v>1.5</v>
          </cell>
          <cell r="BU134">
            <v>2</v>
          </cell>
          <cell r="BV134">
            <v>0</v>
          </cell>
          <cell r="BW134">
            <v>12</v>
          </cell>
          <cell r="BX134">
            <v>13.5</v>
          </cell>
          <cell r="BY134">
            <v>13.5</v>
          </cell>
          <cell r="BZ134">
            <v>106</v>
          </cell>
          <cell r="CA134">
            <v>0</v>
          </cell>
          <cell r="CB134">
            <v>106</v>
          </cell>
        </row>
        <row r="135">
          <cell r="H135" t="str">
            <v>WS-7545-WOV002</v>
          </cell>
          <cell r="I135">
            <v>4</v>
          </cell>
          <cell r="J135" t="str">
            <v>Apr</v>
          </cell>
          <cell r="K135">
            <v>2017</v>
          </cell>
          <cell r="L135" t="str">
            <v>WS-7545-WOV00242830.5833333333</v>
          </cell>
          <cell r="M135" t="str">
            <v>ONR #6</v>
          </cell>
          <cell r="N135" t="str">
            <v>Simple ESP c/o</v>
          </cell>
          <cell r="O135" t="str">
            <v>ESP change</v>
          </cell>
          <cell r="P135">
            <v>0</v>
          </cell>
          <cell r="Q135">
            <v>3</v>
          </cell>
          <cell r="R135">
            <v>4</v>
          </cell>
          <cell r="S135" t="str">
            <v/>
          </cell>
          <cell r="T135" t="str">
            <v/>
          </cell>
          <cell r="U135">
            <v>2</v>
          </cell>
          <cell r="V135">
            <v>0</v>
          </cell>
          <cell r="W135">
            <v>9</v>
          </cell>
          <cell r="X135">
            <v>9</v>
          </cell>
          <cell r="Y135">
            <v>9</v>
          </cell>
          <cell r="Z135">
            <v>9</v>
          </cell>
          <cell r="AB135">
            <v>11</v>
          </cell>
          <cell r="AC135">
            <v>9</v>
          </cell>
          <cell r="AD135">
            <v>2</v>
          </cell>
          <cell r="AE135">
            <v>1</v>
          </cell>
          <cell r="AF135">
            <v>1</v>
          </cell>
          <cell r="AG135" t="str">
            <v/>
          </cell>
          <cell r="AH135">
            <v>3.5</v>
          </cell>
          <cell r="AI135">
            <v>4</v>
          </cell>
          <cell r="AJ135">
            <v>6</v>
          </cell>
          <cell r="AK135">
            <v>7.5</v>
          </cell>
          <cell r="AL135">
            <v>11.5</v>
          </cell>
          <cell r="AM135">
            <v>14</v>
          </cell>
          <cell r="AN135">
            <v>0</v>
          </cell>
          <cell r="AO135">
            <v>130</v>
          </cell>
          <cell r="AP135">
            <v>14</v>
          </cell>
          <cell r="AQ135">
            <v>176.64714285713171</v>
          </cell>
          <cell r="AR135">
            <v>4</v>
          </cell>
          <cell r="AT135">
            <v>4</v>
          </cell>
          <cell r="AV135">
            <v>10</v>
          </cell>
          <cell r="AW135">
            <v>4</v>
          </cell>
          <cell r="AX135">
            <v>4</v>
          </cell>
          <cell r="AY135">
            <v>8</v>
          </cell>
          <cell r="AZ135">
            <v>18</v>
          </cell>
          <cell r="BA135">
            <v>0</v>
          </cell>
          <cell r="BB135">
            <v>120</v>
          </cell>
          <cell r="BC135">
            <v>18</v>
          </cell>
          <cell r="BD135">
            <v>137.38499999999999</v>
          </cell>
          <cell r="BE135">
            <v>1</v>
          </cell>
          <cell r="BF135">
            <v>1</v>
          </cell>
          <cell r="BG135">
            <v>2</v>
          </cell>
          <cell r="BH135" t="str">
            <v/>
          </cell>
          <cell r="BI135">
            <v>2</v>
          </cell>
          <cell r="BJ135">
            <v>0</v>
          </cell>
          <cell r="BK135">
            <v>6</v>
          </cell>
          <cell r="BL135">
            <v>6</v>
          </cell>
          <cell r="BM135">
            <v>6</v>
          </cell>
          <cell r="BN135">
            <v>4</v>
          </cell>
          <cell r="BO135">
            <v>0.5</v>
          </cell>
          <cell r="BP135">
            <v>0.5</v>
          </cell>
          <cell r="BQ135">
            <v>0</v>
          </cell>
          <cell r="BR135">
            <v>4</v>
          </cell>
          <cell r="BS135" t="str">
            <v/>
          </cell>
          <cell r="BT135">
            <v>1</v>
          </cell>
          <cell r="BU135">
            <v>2</v>
          </cell>
          <cell r="BV135">
            <v>0</v>
          </cell>
          <cell r="BW135">
            <v>12</v>
          </cell>
          <cell r="BX135">
            <v>12</v>
          </cell>
          <cell r="BY135">
            <v>12</v>
          </cell>
          <cell r="BZ135">
            <v>83.5</v>
          </cell>
          <cell r="CA135">
            <v>4</v>
          </cell>
          <cell r="CB135">
            <v>87.5</v>
          </cell>
        </row>
        <row r="136">
          <cell r="H136" t="str">
            <v>WS-7581-WOV001</v>
          </cell>
          <cell r="I136">
            <v>4</v>
          </cell>
          <cell r="J136" t="str">
            <v>Apr</v>
          </cell>
          <cell r="K136">
            <v>2017</v>
          </cell>
          <cell r="L136" t="str">
            <v>WS-7581-WOV00142830.375</v>
          </cell>
          <cell r="M136" t="str">
            <v>ONR #25</v>
          </cell>
          <cell r="N136" t="str">
            <v>Other</v>
          </cell>
          <cell r="O136" t="str">
            <v>ESP change</v>
          </cell>
          <cell r="P136">
            <v>0</v>
          </cell>
          <cell r="Q136">
            <v>3</v>
          </cell>
          <cell r="R136">
            <v>5.5</v>
          </cell>
          <cell r="S136">
            <v>1</v>
          </cell>
          <cell r="T136" t="str">
            <v/>
          </cell>
          <cell r="U136">
            <v>1</v>
          </cell>
          <cell r="V136">
            <v>0</v>
          </cell>
          <cell r="W136">
            <v>9</v>
          </cell>
          <cell r="X136">
            <v>10.5</v>
          </cell>
          <cell r="Y136">
            <v>10.5</v>
          </cell>
          <cell r="Z136">
            <v>9.5</v>
          </cell>
          <cell r="AB136">
            <v>11</v>
          </cell>
          <cell r="AC136">
            <v>9.5</v>
          </cell>
          <cell r="AD136">
            <v>2</v>
          </cell>
          <cell r="AE136">
            <v>1</v>
          </cell>
          <cell r="AF136">
            <v>1</v>
          </cell>
          <cell r="AG136" t="str">
            <v/>
          </cell>
          <cell r="AH136">
            <v>2</v>
          </cell>
          <cell r="AI136">
            <v>0</v>
          </cell>
          <cell r="AJ136">
            <v>6</v>
          </cell>
          <cell r="AK136">
            <v>6</v>
          </cell>
          <cell r="AL136">
            <v>6</v>
          </cell>
          <cell r="AM136">
            <v>22</v>
          </cell>
          <cell r="AN136">
            <v>0</v>
          </cell>
          <cell r="AO136">
            <v>130</v>
          </cell>
          <cell r="AP136">
            <v>22</v>
          </cell>
          <cell r="AQ136">
            <v>133.258636363628</v>
          </cell>
          <cell r="AR136">
            <v>5</v>
          </cell>
          <cell r="AT136">
            <v>5.5</v>
          </cell>
          <cell r="AV136">
            <v>10</v>
          </cell>
          <cell r="AW136">
            <v>5</v>
          </cell>
          <cell r="AX136">
            <v>5.5</v>
          </cell>
          <cell r="AY136">
            <v>10.5</v>
          </cell>
          <cell r="AZ136">
            <v>23.5</v>
          </cell>
          <cell r="BA136">
            <v>0</v>
          </cell>
          <cell r="BB136">
            <v>120</v>
          </cell>
          <cell r="BC136">
            <v>23.5</v>
          </cell>
          <cell r="BD136">
            <v>124.60297872340426</v>
          </cell>
          <cell r="BE136">
            <v>1</v>
          </cell>
          <cell r="BF136">
            <v>1</v>
          </cell>
          <cell r="BG136">
            <v>2</v>
          </cell>
          <cell r="BH136" t="str">
            <v/>
          </cell>
          <cell r="BI136">
            <v>2</v>
          </cell>
          <cell r="BJ136">
            <v>0</v>
          </cell>
          <cell r="BK136">
            <v>6</v>
          </cell>
          <cell r="BL136">
            <v>6</v>
          </cell>
          <cell r="BM136">
            <v>6</v>
          </cell>
          <cell r="BN136">
            <v>4</v>
          </cell>
          <cell r="BO136">
            <v>1</v>
          </cell>
          <cell r="BP136">
            <v>1</v>
          </cell>
          <cell r="BQ136">
            <v>0</v>
          </cell>
          <cell r="BR136">
            <v>3.5</v>
          </cell>
          <cell r="BS136" t="str">
            <v/>
          </cell>
          <cell r="BT136">
            <v>1.5</v>
          </cell>
          <cell r="BU136">
            <v>2</v>
          </cell>
          <cell r="BV136">
            <v>0</v>
          </cell>
          <cell r="BW136">
            <v>12</v>
          </cell>
          <cell r="BX136">
            <v>13</v>
          </cell>
          <cell r="BY136">
            <v>13</v>
          </cell>
          <cell r="BZ136">
            <v>101</v>
          </cell>
          <cell r="CA136">
            <v>0</v>
          </cell>
          <cell r="CB136">
            <v>101</v>
          </cell>
        </row>
        <row r="137">
          <cell r="H137" t="str">
            <v>WS-7679-WOV001</v>
          </cell>
          <cell r="I137">
            <v>4</v>
          </cell>
          <cell r="J137" t="str">
            <v>Apr</v>
          </cell>
          <cell r="K137">
            <v>2017</v>
          </cell>
          <cell r="L137" t="str">
            <v>WS-7679-WOV00142830.5416666667</v>
          </cell>
          <cell r="M137" t="str">
            <v>BIRS #14</v>
          </cell>
          <cell r="N137" t="str">
            <v>Other</v>
          </cell>
          <cell r="O137" t="str">
            <v>ESP change</v>
          </cell>
          <cell r="P137">
            <v>0</v>
          </cell>
          <cell r="Q137">
            <v>3</v>
          </cell>
          <cell r="R137">
            <v>6</v>
          </cell>
          <cell r="S137">
            <v>1</v>
          </cell>
          <cell r="T137" t="str">
            <v/>
          </cell>
          <cell r="U137">
            <v>2</v>
          </cell>
          <cell r="V137">
            <v>0</v>
          </cell>
          <cell r="W137">
            <v>9</v>
          </cell>
          <cell r="X137">
            <v>12</v>
          </cell>
          <cell r="Y137">
            <v>12</v>
          </cell>
          <cell r="Z137">
            <v>9</v>
          </cell>
          <cell r="AB137">
            <v>11</v>
          </cell>
          <cell r="AC137">
            <v>9</v>
          </cell>
          <cell r="AD137">
            <v>3</v>
          </cell>
          <cell r="AE137">
            <v>1</v>
          </cell>
          <cell r="AF137">
            <v>1</v>
          </cell>
          <cell r="AG137" t="str">
            <v/>
          </cell>
          <cell r="AH137">
            <v>2</v>
          </cell>
          <cell r="AI137">
            <v>0</v>
          </cell>
          <cell r="AJ137">
            <v>6</v>
          </cell>
          <cell r="AK137">
            <v>7</v>
          </cell>
          <cell r="AL137">
            <v>7</v>
          </cell>
          <cell r="AM137">
            <v>28</v>
          </cell>
          <cell r="AN137">
            <v>1</v>
          </cell>
          <cell r="AO137">
            <v>130</v>
          </cell>
          <cell r="AP137">
            <v>29</v>
          </cell>
          <cell r="AQ137">
            <v>119.28285714284966</v>
          </cell>
          <cell r="AR137">
            <v>3</v>
          </cell>
          <cell r="AT137">
            <v>6</v>
          </cell>
          <cell r="AV137">
            <v>10</v>
          </cell>
          <cell r="AW137">
            <v>3</v>
          </cell>
          <cell r="AX137">
            <v>6</v>
          </cell>
          <cell r="AY137">
            <v>9</v>
          </cell>
          <cell r="AZ137">
            <v>27</v>
          </cell>
          <cell r="BA137">
            <v>125.5</v>
          </cell>
          <cell r="BB137">
            <v>120</v>
          </cell>
          <cell r="BC137">
            <v>152.5</v>
          </cell>
          <cell r="BD137">
            <v>123.63888888888889</v>
          </cell>
          <cell r="BE137">
            <v>1</v>
          </cell>
          <cell r="BF137">
            <v>2</v>
          </cell>
          <cell r="BG137">
            <v>3</v>
          </cell>
          <cell r="BH137" t="str">
            <v/>
          </cell>
          <cell r="BI137">
            <v>1.5</v>
          </cell>
          <cell r="BJ137">
            <v>0</v>
          </cell>
          <cell r="BK137">
            <v>6</v>
          </cell>
          <cell r="BL137">
            <v>7.5</v>
          </cell>
          <cell r="BM137">
            <v>7.5</v>
          </cell>
          <cell r="BN137">
            <v>4</v>
          </cell>
          <cell r="BO137">
            <v>1</v>
          </cell>
          <cell r="BP137">
            <v>1</v>
          </cell>
          <cell r="BQ137">
            <v>0</v>
          </cell>
          <cell r="BR137">
            <v>3.5</v>
          </cell>
          <cell r="BS137" t="str">
            <v/>
          </cell>
          <cell r="BT137">
            <v>3.5</v>
          </cell>
          <cell r="BU137">
            <v>2</v>
          </cell>
          <cell r="BV137">
            <v>0</v>
          </cell>
          <cell r="BW137">
            <v>12</v>
          </cell>
          <cell r="BX137">
            <v>15</v>
          </cell>
          <cell r="BY137">
            <v>15</v>
          </cell>
          <cell r="BZ137">
            <v>114.5</v>
          </cell>
          <cell r="CA137">
            <v>126.5</v>
          </cell>
          <cell r="CB137">
            <v>241</v>
          </cell>
        </row>
        <row r="138">
          <cell r="H138" t="str">
            <v>US-24028-WOV001</v>
          </cell>
          <cell r="I138">
            <v>4</v>
          </cell>
          <cell r="J138" t="str">
            <v>Apr</v>
          </cell>
          <cell r="K138">
            <v>2017</v>
          </cell>
          <cell r="L138" t="str">
            <v>US-24028-WOV00142832.5833333333</v>
          </cell>
          <cell r="M138" t="str">
            <v>BIRS #24</v>
          </cell>
          <cell r="N138" t="str">
            <v>Simple ESP c/o</v>
          </cell>
          <cell r="O138" t="str">
            <v>ESP change</v>
          </cell>
          <cell r="P138">
            <v>1</v>
          </cell>
          <cell r="Q138">
            <v>8</v>
          </cell>
          <cell r="R138">
            <v>4</v>
          </cell>
          <cell r="S138" t="str">
            <v/>
          </cell>
          <cell r="T138" t="str">
            <v/>
          </cell>
          <cell r="U138" t="str">
            <v/>
          </cell>
          <cell r="V138">
            <v>0</v>
          </cell>
          <cell r="W138">
            <v>9</v>
          </cell>
          <cell r="X138">
            <v>12</v>
          </cell>
          <cell r="Y138">
            <v>12</v>
          </cell>
          <cell r="Z138" t="str">
            <v/>
          </cell>
          <cell r="AB138">
            <v>11</v>
          </cell>
          <cell r="AC138" t="str">
            <v/>
          </cell>
          <cell r="AD138">
            <v>2.5</v>
          </cell>
          <cell r="AE138">
            <v>1</v>
          </cell>
          <cell r="AF138">
            <v>1</v>
          </cell>
          <cell r="AG138" t="str">
            <v/>
          </cell>
          <cell r="AH138">
            <v>2</v>
          </cell>
          <cell r="AI138">
            <v>0</v>
          </cell>
          <cell r="AJ138">
            <v>6</v>
          </cell>
          <cell r="AK138">
            <v>6.5</v>
          </cell>
          <cell r="AL138">
            <v>6.5</v>
          </cell>
          <cell r="AM138">
            <v>24.5</v>
          </cell>
          <cell r="AN138">
            <v>0</v>
          </cell>
          <cell r="AO138">
            <v>130</v>
          </cell>
          <cell r="AP138">
            <v>24.5</v>
          </cell>
          <cell r="AQ138">
            <v>121.83673469387755</v>
          </cell>
          <cell r="AR138">
            <v>4</v>
          </cell>
          <cell r="AT138">
            <v>4</v>
          </cell>
          <cell r="AV138">
            <v>10</v>
          </cell>
          <cell r="AW138">
            <v>4</v>
          </cell>
          <cell r="AX138">
            <v>4</v>
          </cell>
          <cell r="AY138">
            <v>8</v>
          </cell>
          <cell r="AZ138">
            <v>25.5</v>
          </cell>
          <cell r="BA138">
            <v>0.5</v>
          </cell>
          <cell r="BB138">
            <v>120</v>
          </cell>
          <cell r="BC138">
            <v>26</v>
          </cell>
          <cell r="BD138">
            <v>117.10509803921568</v>
          </cell>
          <cell r="BE138">
            <v>1</v>
          </cell>
          <cell r="BF138">
            <v>1</v>
          </cell>
          <cell r="BG138">
            <v>2</v>
          </cell>
          <cell r="BH138" t="str">
            <v/>
          </cell>
          <cell r="BI138">
            <v>2</v>
          </cell>
          <cell r="BJ138">
            <v>0</v>
          </cell>
          <cell r="BK138">
            <v>6</v>
          </cell>
          <cell r="BL138">
            <v>6</v>
          </cell>
          <cell r="BM138">
            <v>6</v>
          </cell>
          <cell r="BN138">
            <v>4</v>
          </cell>
          <cell r="BO138">
            <v>1.5</v>
          </cell>
          <cell r="BP138">
            <v>1</v>
          </cell>
          <cell r="BQ138">
            <v>0</v>
          </cell>
          <cell r="BR138">
            <v>4</v>
          </cell>
          <cell r="BS138" t="str">
            <v/>
          </cell>
          <cell r="BT138">
            <v>2</v>
          </cell>
          <cell r="BU138">
            <v>2</v>
          </cell>
          <cell r="BV138">
            <v>0</v>
          </cell>
          <cell r="BW138">
            <v>12</v>
          </cell>
          <cell r="BX138">
            <v>14.5</v>
          </cell>
          <cell r="BY138">
            <v>14.5</v>
          </cell>
          <cell r="BZ138">
            <v>97</v>
          </cell>
          <cell r="CA138">
            <v>0.5</v>
          </cell>
          <cell r="CB138">
            <v>97.5</v>
          </cell>
        </row>
        <row r="139">
          <cell r="H139" t="str">
            <v>SVA-53056-WOV002</v>
          </cell>
          <cell r="I139">
            <v>4</v>
          </cell>
          <cell r="J139" t="str">
            <v>Apr</v>
          </cell>
          <cell r="K139">
            <v>2017</v>
          </cell>
          <cell r="L139" t="str">
            <v>SVA-53056-WOV00242833.875</v>
          </cell>
          <cell r="M139" t="str">
            <v>ONR #18</v>
          </cell>
          <cell r="N139" t="str">
            <v>Other</v>
          </cell>
          <cell r="O139" t="str">
            <v>ESP change</v>
          </cell>
          <cell r="P139">
            <v>0</v>
          </cell>
          <cell r="Q139">
            <v>10</v>
          </cell>
          <cell r="R139" t="str">
            <v/>
          </cell>
          <cell r="S139" t="str">
            <v/>
          </cell>
          <cell r="T139" t="str">
            <v/>
          </cell>
          <cell r="U139">
            <v>1</v>
          </cell>
          <cell r="V139">
            <v>0</v>
          </cell>
          <cell r="W139">
            <v>9</v>
          </cell>
          <cell r="X139">
            <v>11</v>
          </cell>
          <cell r="Y139">
            <v>11</v>
          </cell>
          <cell r="Z139">
            <v>7</v>
          </cell>
          <cell r="AB139">
            <v>11</v>
          </cell>
          <cell r="AC139">
            <v>7</v>
          </cell>
          <cell r="AD139">
            <v>2</v>
          </cell>
          <cell r="AE139">
            <v>1</v>
          </cell>
          <cell r="AF139">
            <v>1</v>
          </cell>
          <cell r="AG139" t="str">
            <v/>
          </cell>
          <cell r="AH139">
            <v>3</v>
          </cell>
          <cell r="AI139">
            <v>0</v>
          </cell>
          <cell r="AJ139">
            <v>6</v>
          </cell>
          <cell r="AK139">
            <v>7</v>
          </cell>
          <cell r="AL139">
            <v>7</v>
          </cell>
          <cell r="AM139">
            <v>28.5</v>
          </cell>
          <cell r="AN139">
            <v>0</v>
          </cell>
          <cell r="AO139">
            <v>130</v>
          </cell>
          <cell r="AP139">
            <v>28.5</v>
          </cell>
          <cell r="AQ139">
            <v>126.39052631578153</v>
          </cell>
          <cell r="AR139">
            <v>4</v>
          </cell>
          <cell r="AT139">
            <v>7</v>
          </cell>
          <cell r="AV139">
            <v>10</v>
          </cell>
          <cell r="AW139">
            <v>4</v>
          </cell>
          <cell r="AX139">
            <v>7</v>
          </cell>
          <cell r="AY139">
            <v>11</v>
          </cell>
          <cell r="AZ139">
            <v>30</v>
          </cell>
          <cell r="BA139">
            <v>0</v>
          </cell>
          <cell r="BB139">
            <v>120</v>
          </cell>
          <cell r="BC139">
            <v>30</v>
          </cell>
          <cell r="BD139">
            <v>119.33200000000001</v>
          </cell>
          <cell r="BE139">
            <v>1.5</v>
          </cell>
          <cell r="BF139">
            <v>1.5</v>
          </cell>
          <cell r="BG139">
            <v>3</v>
          </cell>
          <cell r="BH139" t="str">
            <v/>
          </cell>
          <cell r="BI139">
            <v>2</v>
          </cell>
          <cell r="BJ139">
            <v>0</v>
          </cell>
          <cell r="BK139">
            <v>6</v>
          </cell>
          <cell r="BL139">
            <v>8</v>
          </cell>
          <cell r="BM139">
            <v>8</v>
          </cell>
          <cell r="BN139">
            <v>4</v>
          </cell>
          <cell r="BO139">
            <v>1</v>
          </cell>
          <cell r="BP139">
            <v>1</v>
          </cell>
          <cell r="BQ139">
            <v>0</v>
          </cell>
          <cell r="BR139">
            <v>3</v>
          </cell>
          <cell r="BS139" t="str">
            <v/>
          </cell>
          <cell r="BT139">
            <v>1</v>
          </cell>
          <cell r="BU139">
            <v>2.5</v>
          </cell>
          <cell r="BV139">
            <v>0</v>
          </cell>
          <cell r="BW139">
            <v>12</v>
          </cell>
          <cell r="BX139">
            <v>12.5</v>
          </cell>
          <cell r="BY139">
            <v>12.5</v>
          </cell>
          <cell r="BZ139">
            <v>115</v>
          </cell>
          <cell r="CA139">
            <v>0</v>
          </cell>
          <cell r="CB139">
            <v>115</v>
          </cell>
        </row>
        <row r="140">
          <cell r="H140" t="str">
            <v>WS-7418-WOV004</v>
          </cell>
          <cell r="I140">
            <v>4</v>
          </cell>
          <cell r="J140" t="str">
            <v>Apr</v>
          </cell>
          <cell r="K140">
            <v>2017</v>
          </cell>
          <cell r="L140" t="str">
            <v>WS-7418-WOV00442833</v>
          </cell>
          <cell r="M140" t="str">
            <v>ONR #9</v>
          </cell>
          <cell r="N140" t="str">
            <v>Other</v>
          </cell>
          <cell r="O140" t="str">
            <v>ESP change</v>
          </cell>
          <cell r="P140">
            <v>0</v>
          </cell>
          <cell r="Q140">
            <v>2</v>
          </cell>
          <cell r="R140">
            <v>5</v>
          </cell>
          <cell r="S140" t="str">
            <v/>
          </cell>
          <cell r="T140" t="str">
            <v/>
          </cell>
          <cell r="U140">
            <v>1</v>
          </cell>
          <cell r="V140">
            <v>0</v>
          </cell>
          <cell r="W140">
            <v>9</v>
          </cell>
          <cell r="X140">
            <v>8</v>
          </cell>
          <cell r="Y140">
            <v>8</v>
          </cell>
          <cell r="Z140">
            <v>9.5</v>
          </cell>
          <cell r="AB140">
            <v>11</v>
          </cell>
          <cell r="AC140">
            <v>9.5</v>
          </cell>
          <cell r="AD140">
            <v>2</v>
          </cell>
          <cell r="AE140">
            <v>1</v>
          </cell>
          <cell r="AF140">
            <v>1</v>
          </cell>
          <cell r="AG140" t="str">
            <v/>
          </cell>
          <cell r="AH140">
            <v>2</v>
          </cell>
          <cell r="AI140">
            <v>0</v>
          </cell>
          <cell r="AJ140">
            <v>6</v>
          </cell>
          <cell r="AK140">
            <v>6</v>
          </cell>
          <cell r="AL140">
            <v>6</v>
          </cell>
          <cell r="AM140">
            <v>20</v>
          </cell>
          <cell r="AN140">
            <v>0</v>
          </cell>
          <cell r="AO140">
            <v>130</v>
          </cell>
          <cell r="AP140">
            <v>20</v>
          </cell>
          <cell r="AQ140">
            <v>128.03299999999192</v>
          </cell>
          <cell r="AR140">
            <v>3</v>
          </cell>
          <cell r="AT140">
            <v>7.5</v>
          </cell>
          <cell r="AV140">
            <v>10</v>
          </cell>
          <cell r="AW140">
            <v>3</v>
          </cell>
          <cell r="AX140">
            <v>7.5</v>
          </cell>
          <cell r="AY140">
            <v>10.5</v>
          </cell>
          <cell r="AZ140">
            <v>23.5</v>
          </cell>
          <cell r="BA140">
            <v>0</v>
          </cell>
          <cell r="BB140">
            <v>120</v>
          </cell>
          <cell r="BC140">
            <v>23.5</v>
          </cell>
          <cell r="BD140">
            <v>109.88851063829787</v>
          </cell>
          <cell r="BE140">
            <v>1</v>
          </cell>
          <cell r="BF140">
            <v>2</v>
          </cell>
          <cell r="BG140">
            <v>1</v>
          </cell>
          <cell r="BH140" t="str">
            <v/>
          </cell>
          <cell r="BI140">
            <v>2</v>
          </cell>
          <cell r="BJ140">
            <v>0</v>
          </cell>
          <cell r="BK140">
            <v>6</v>
          </cell>
          <cell r="BL140">
            <v>6</v>
          </cell>
          <cell r="BM140">
            <v>6</v>
          </cell>
          <cell r="BN140">
            <v>4</v>
          </cell>
          <cell r="BO140">
            <v>1</v>
          </cell>
          <cell r="BP140">
            <v>1</v>
          </cell>
          <cell r="BQ140">
            <v>0</v>
          </cell>
          <cell r="BR140">
            <v>3</v>
          </cell>
          <cell r="BS140" t="str">
            <v/>
          </cell>
          <cell r="BT140">
            <v>1.5</v>
          </cell>
          <cell r="BU140">
            <v>1.5</v>
          </cell>
          <cell r="BV140">
            <v>0</v>
          </cell>
          <cell r="BW140">
            <v>12</v>
          </cell>
          <cell r="BX140">
            <v>12</v>
          </cell>
          <cell r="BY140">
            <v>12</v>
          </cell>
          <cell r="BZ140">
            <v>95.5</v>
          </cell>
          <cell r="CA140">
            <v>0</v>
          </cell>
          <cell r="CB140">
            <v>95.5</v>
          </cell>
        </row>
        <row r="141">
          <cell r="H141" t="str">
            <v>WS-7543-WOV004</v>
          </cell>
          <cell r="I141">
            <v>4</v>
          </cell>
          <cell r="J141" t="str">
            <v>Apr</v>
          </cell>
          <cell r="K141">
            <v>2017</v>
          </cell>
          <cell r="L141" t="str">
            <v>WS-7543-WOV00442834.625</v>
          </cell>
          <cell r="M141" t="str">
            <v>ONR #16</v>
          </cell>
          <cell r="N141" t="str">
            <v>Other</v>
          </cell>
          <cell r="O141" t="str">
            <v>ESP change</v>
          </cell>
          <cell r="P141">
            <v>0</v>
          </cell>
          <cell r="Q141">
            <v>4</v>
          </cell>
          <cell r="R141">
            <v>5</v>
          </cell>
          <cell r="S141">
            <v>18</v>
          </cell>
          <cell r="T141" t="str">
            <v/>
          </cell>
          <cell r="U141">
            <v>1</v>
          </cell>
          <cell r="V141">
            <v>0</v>
          </cell>
          <cell r="W141">
            <v>9</v>
          </cell>
          <cell r="X141">
            <v>28</v>
          </cell>
          <cell r="Y141">
            <v>28</v>
          </cell>
          <cell r="Z141">
            <v>8</v>
          </cell>
          <cell r="AB141">
            <v>11</v>
          </cell>
          <cell r="AC141">
            <v>8</v>
          </cell>
          <cell r="AD141">
            <v>2</v>
          </cell>
          <cell r="AE141">
            <v>1</v>
          </cell>
          <cell r="AF141">
            <v>1</v>
          </cell>
          <cell r="AG141" t="str">
            <v/>
          </cell>
          <cell r="AH141">
            <v>2</v>
          </cell>
          <cell r="AI141">
            <v>0</v>
          </cell>
          <cell r="AJ141">
            <v>6</v>
          </cell>
          <cell r="AK141">
            <v>6</v>
          </cell>
          <cell r="AL141">
            <v>6</v>
          </cell>
          <cell r="AM141">
            <v>22.5</v>
          </cell>
          <cell r="AN141">
            <v>0.5</v>
          </cell>
          <cell r="AO141">
            <v>130</v>
          </cell>
          <cell r="AP141">
            <v>23</v>
          </cell>
          <cell r="AQ141">
            <v>126.73422222221426</v>
          </cell>
          <cell r="AR141">
            <v>4</v>
          </cell>
          <cell r="AT141">
            <v>8</v>
          </cell>
          <cell r="AV141">
            <v>10</v>
          </cell>
          <cell r="AW141">
            <v>4</v>
          </cell>
          <cell r="AX141">
            <v>8</v>
          </cell>
          <cell r="AY141">
            <v>12</v>
          </cell>
          <cell r="AZ141">
            <v>25</v>
          </cell>
          <cell r="BA141">
            <v>1</v>
          </cell>
          <cell r="BB141">
            <v>120</v>
          </cell>
          <cell r="BC141">
            <v>26</v>
          </cell>
          <cell r="BD141">
            <v>111.86319999999999</v>
          </cell>
          <cell r="BE141">
            <v>1</v>
          </cell>
          <cell r="BF141">
            <v>2</v>
          </cell>
          <cell r="BG141" t="str">
            <v/>
          </cell>
          <cell r="BH141" t="str">
            <v/>
          </cell>
          <cell r="BI141">
            <v>2</v>
          </cell>
          <cell r="BJ141">
            <v>0</v>
          </cell>
          <cell r="BK141">
            <v>6</v>
          </cell>
          <cell r="BL141">
            <v>5</v>
          </cell>
          <cell r="BM141">
            <v>5</v>
          </cell>
          <cell r="BN141">
            <v>5</v>
          </cell>
          <cell r="BO141">
            <v>1</v>
          </cell>
          <cell r="BP141">
            <v>2</v>
          </cell>
          <cell r="BQ141">
            <v>0</v>
          </cell>
          <cell r="BR141">
            <v>4</v>
          </cell>
          <cell r="BS141" t="str">
            <v/>
          </cell>
          <cell r="BT141">
            <v>1</v>
          </cell>
          <cell r="BU141">
            <v>2</v>
          </cell>
          <cell r="BV141">
            <v>0</v>
          </cell>
          <cell r="BW141">
            <v>12</v>
          </cell>
          <cell r="BX141">
            <v>15</v>
          </cell>
          <cell r="BY141">
            <v>15</v>
          </cell>
          <cell r="BZ141">
            <v>121.5</v>
          </cell>
          <cell r="CA141">
            <v>1.5</v>
          </cell>
          <cell r="CB141">
            <v>123</v>
          </cell>
        </row>
        <row r="142">
          <cell r="H142" t="str">
            <v>WS-7571-WOV002</v>
          </cell>
          <cell r="I142">
            <v>4</v>
          </cell>
          <cell r="J142" t="str">
            <v>Apr</v>
          </cell>
          <cell r="K142">
            <v>2017</v>
          </cell>
          <cell r="L142" t="str">
            <v>WS-7571-WOV00242834.2083333333</v>
          </cell>
          <cell r="M142" t="str">
            <v>ONR #6</v>
          </cell>
          <cell r="N142" t="str">
            <v>Simple ESP c/o</v>
          </cell>
          <cell r="O142" t="str">
            <v>ESP change</v>
          </cell>
          <cell r="P142">
            <v>1</v>
          </cell>
          <cell r="Q142">
            <v>8</v>
          </cell>
          <cell r="R142" t="str">
            <v/>
          </cell>
          <cell r="S142" t="str">
            <v/>
          </cell>
          <cell r="T142" t="str">
            <v/>
          </cell>
          <cell r="U142" t="str">
            <v/>
          </cell>
          <cell r="V142">
            <v>0</v>
          </cell>
          <cell r="W142">
            <v>9</v>
          </cell>
          <cell r="X142">
            <v>8</v>
          </cell>
          <cell r="Y142">
            <v>8</v>
          </cell>
          <cell r="Z142" t="str">
            <v/>
          </cell>
          <cell r="AB142">
            <v>11</v>
          </cell>
          <cell r="AC142" t="str">
            <v/>
          </cell>
          <cell r="AD142">
            <v>2</v>
          </cell>
          <cell r="AE142">
            <v>1</v>
          </cell>
          <cell r="AF142">
            <v>1</v>
          </cell>
          <cell r="AG142" t="str">
            <v/>
          </cell>
          <cell r="AH142">
            <v>2</v>
          </cell>
          <cell r="AI142">
            <v>0</v>
          </cell>
          <cell r="AJ142">
            <v>6</v>
          </cell>
          <cell r="AK142">
            <v>6</v>
          </cell>
          <cell r="AL142">
            <v>6</v>
          </cell>
          <cell r="AM142">
            <v>15.5</v>
          </cell>
          <cell r="AN142">
            <v>0</v>
          </cell>
          <cell r="AO142">
            <v>130</v>
          </cell>
          <cell r="AP142">
            <v>15.5</v>
          </cell>
          <cell r="AQ142">
            <v>153.49677419353873</v>
          </cell>
          <cell r="AR142">
            <v>3</v>
          </cell>
          <cell r="AT142">
            <v>3</v>
          </cell>
          <cell r="AV142">
            <v>10</v>
          </cell>
          <cell r="AW142">
            <v>3</v>
          </cell>
          <cell r="AX142">
            <v>3</v>
          </cell>
          <cell r="AY142">
            <v>6</v>
          </cell>
          <cell r="AZ142">
            <v>18</v>
          </cell>
          <cell r="BA142">
            <v>0</v>
          </cell>
          <cell r="BB142">
            <v>120</v>
          </cell>
          <cell r="BC142">
            <v>18</v>
          </cell>
          <cell r="BD142">
            <v>132.4077777777778</v>
          </cell>
          <cell r="BE142">
            <v>1</v>
          </cell>
          <cell r="BF142">
            <v>1</v>
          </cell>
          <cell r="BG142">
            <v>2</v>
          </cell>
          <cell r="BH142" t="str">
            <v/>
          </cell>
          <cell r="BI142">
            <v>2</v>
          </cell>
          <cell r="BJ142">
            <v>0</v>
          </cell>
          <cell r="BK142">
            <v>6</v>
          </cell>
          <cell r="BL142">
            <v>6</v>
          </cell>
          <cell r="BM142">
            <v>6</v>
          </cell>
          <cell r="BN142">
            <v>4</v>
          </cell>
          <cell r="BO142">
            <v>1</v>
          </cell>
          <cell r="BP142">
            <v>0.5</v>
          </cell>
          <cell r="BQ142">
            <v>0</v>
          </cell>
          <cell r="BR142">
            <v>5</v>
          </cell>
          <cell r="BS142" t="str">
            <v/>
          </cell>
          <cell r="BT142">
            <v>1.5</v>
          </cell>
          <cell r="BU142">
            <v>2</v>
          </cell>
          <cell r="BV142">
            <v>0</v>
          </cell>
          <cell r="BW142">
            <v>12</v>
          </cell>
          <cell r="BX142">
            <v>14</v>
          </cell>
          <cell r="BY142">
            <v>14</v>
          </cell>
          <cell r="BZ142">
            <v>73.5</v>
          </cell>
          <cell r="CA142">
            <v>0</v>
          </cell>
          <cell r="CB142">
            <v>73.5</v>
          </cell>
        </row>
        <row r="143">
          <cell r="H143" t="str">
            <v>WS-1268-WOV010</v>
          </cell>
          <cell r="I143">
            <v>4</v>
          </cell>
          <cell r="J143" t="str">
            <v>Apr</v>
          </cell>
          <cell r="K143">
            <v>2017</v>
          </cell>
          <cell r="L143" t="str">
            <v>WS-1268-WOV01042835.7083333333</v>
          </cell>
          <cell r="M143" t="str">
            <v>ONR #27</v>
          </cell>
          <cell r="N143" t="str">
            <v>Other</v>
          </cell>
          <cell r="O143" t="str">
            <v>ESP change</v>
          </cell>
          <cell r="P143">
            <v>0</v>
          </cell>
          <cell r="Q143">
            <v>4</v>
          </cell>
          <cell r="R143">
            <v>6</v>
          </cell>
          <cell r="S143">
            <v>2</v>
          </cell>
          <cell r="T143" t="str">
            <v/>
          </cell>
          <cell r="U143" t="str">
            <v/>
          </cell>
          <cell r="V143">
            <v>0</v>
          </cell>
          <cell r="W143">
            <v>9</v>
          </cell>
          <cell r="X143">
            <v>12</v>
          </cell>
          <cell r="Y143">
            <v>12</v>
          </cell>
          <cell r="Z143">
            <v>14</v>
          </cell>
          <cell r="AB143">
            <v>11</v>
          </cell>
          <cell r="AC143">
            <v>14</v>
          </cell>
          <cell r="AD143">
            <v>2</v>
          </cell>
          <cell r="AE143">
            <v>1</v>
          </cell>
          <cell r="AF143">
            <v>3</v>
          </cell>
          <cell r="AG143" t="str">
            <v/>
          </cell>
          <cell r="AH143" t="str">
            <v/>
          </cell>
          <cell r="AI143">
            <v>0</v>
          </cell>
          <cell r="AJ143">
            <v>6</v>
          </cell>
          <cell r="AK143">
            <v>6</v>
          </cell>
          <cell r="AL143">
            <v>6</v>
          </cell>
          <cell r="AM143">
            <v>22.5</v>
          </cell>
          <cell r="AN143">
            <v>0</v>
          </cell>
          <cell r="AO143">
            <v>130</v>
          </cell>
          <cell r="AP143">
            <v>22.5</v>
          </cell>
          <cell r="AQ143">
            <v>124.17733333332552</v>
          </cell>
          <cell r="AR143">
            <v>5</v>
          </cell>
          <cell r="AT143">
            <v>6</v>
          </cell>
          <cell r="AV143">
            <v>10</v>
          </cell>
          <cell r="AW143">
            <v>5</v>
          </cell>
          <cell r="AX143">
            <v>6</v>
          </cell>
          <cell r="AY143">
            <v>11</v>
          </cell>
          <cell r="AZ143">
            <v>25</v>
          </cell>
          <cell r="BA143">
            <v>1</v>
          </cell>
          <cell r="BB143">
            <v>120</v>
          </cell>
          <cell r="BC143">
            <v>26</v>
          </cell>
          <cell r="BD143">
            <v>112.22959999999999</v>
          </cell>
          <cell r="BE143">
            <v>1</v>
          </cell>
          <cell r="BF143">
            <v>1</v>
          </cell>
          <cell r="BG143" t="str">
            <v/>
          </cell>
          <cell r="BH143" t="str">
            <v/>
          </cell>
          <cell r="BI143">
            <v>2</v>
          </cell>
          <cell r="BJ143">
            <v>10.5</v>
          </cell>
          <cell r="BK143">
            <v>6</v>
          </cell>
          <cell r="BL143">
            <v>4</v>
          </cell>
          <cell r="BM143">
            <v>14.5</v>
          </cell>
          <cell r="BN143">
            <v>4</v>
          </cell>
          <cell r="BO143">
            <v>1</v>
          </cell>
          <cell r="BP143">
            <v>0.5</v>
          </cell>
          <cell r="BQ143">
            <v>0</v>
          </cell>
          <cell r="BR143">
            <v>3.5</v>
          </cell>
          <cell r="BS143" t="str">
            <v/>
          </cell>
          <cell r="BT143">
            <v>1.5</v>
          </cell>
          <cell r="BU143">
            <v>1.5</v>
          </cell>
          <cell r="BV143">
            <v>0</v>
          </cell>
          <cell r="BW143">
            <v>12</v>
          </cell>
          <cell r="BX143">
            <v>12</v>
          </cell>
          <cell r="BY143">
            <v>12</v>
          </cell>
          <cell r="BZ143">
            <v>106.5</v>
          </cell>
          <cell r="CA143">
            <v>11.5</v>
          </cell>
          <cell r="CB143">
            <v>118</v>
          </cell>
        </row>
        <row r="144">
          <cell r="H144" t="str">
            <v>WS-7219-WOV005</v>
          </cell>
          <cell r="I144">
            <v>4</v>
          </cell>
          <cell r="J144" t="str">
            <v>Apr</v>
          </cell>
          <cell r="K144">
            <v>2017</v>
          </cell>
          <cell r="L144" t="str">
            <v>WS-7219-WOV00542835.5416666667</v>
          </cell>
          <cell r="M144" t="str">
            <v>BIRS #14</v>
          </cell>
          <cell r="N144" t="str">
            <v>Other</v>
          </cell>
          <cell r="O144" t="str">
            <v>ESP change</v>
          </cell>
          <cell r="P144">
            <v>-1</v>
          </cell>
          <cell r="Q144">
            <v>4</v>
          </cell>
          <cell r="R144">
            <v>7</v>
          </cell>
          <cell r="S144" t="str">
            <v/>
          </cell>
          <cell r="T144" t="str">
            <v/>
          </cell>
          <cell r="U144" t="str">
            <v/>
          </cell>
          <cell r="V144">
            <v>0</v>
          </cell>
          <cell r="W144">
            <v>9</v>
          </cell>
          <cell r="X144">
            <v>11</v>
          </cell>
          <cell r="Y144">
            <v>11</v>
          </cell>
          <cell r="Z144">
            <v>5.5</v>
          </cell>
          <cell r="AB144">
            <v>11</v>
          </cell>
          <cell r="AC144">
            <v>5.5</v>
          </cell>
          <cell r="AD144">
            <v>2</v>
          </cell>
          <cell r="AE144">
            <v>1</v>
          </cell>
          <cell r="AF144">
            <v>1</v>
          </cell>
          <cell r="AG144" t="str">
            <v/>
          </cell>
          <cell r="AH144">
            <v>3</v>
          </cell>
          <cell r="AI144">
            <v>0</v>
          </cell>
          <cell r="AJ144">
            <v>6</v>
          </cell>
          <cell r="AK144">
            <v>7</v>
          </cell>
          <cell r="AL144">
            <v>7</v>
          </cell>
          <cell r="AM144">
            <v>18</v>
          </cell>
          <cell r="AN144">
            <v>3</v>
          </cell>
          <cell r="AO144">
            <v>130</v>
          </cell>
          <cell r="AP144">
            <v>21</v>
          </cell>
          <cell r="AQ144">
            <v>131.07166666665842</v>
          </cell>
          <cell r="AR144">
            <v>3</v>
          </cell>
          <cell r="AT144">
            <v>6</v>
          </cell>
          <cell r="AV144">
            <v>10</v>
          </cell>
          <cell r="AW144">
            <v>3</v>
          </cell>
          <cell r="AX144">
            <v>6</v>
          </cell>
          <cell r="AY144">
            <v>9</v>
          </cell>
          <cell r="AZ144">
            <v>21.5</v>
          </cell>
          <cell r="BA144">
            <v>0</v>
          </cell>
          <cell r="BB144">
            <v>120</v>
          </cell>
          <cell r="BC144">
            <v>21.5</v>
          </cell>
          <cell r="BD144">
            <v>109.9413953488372</v>
          </cell>
          <cell r="BE144">
            <v>1</v>
          </cell>
          <cell r="BF144">
            <v>1</v>
          </cell>
          <cell r="BG144">
            <v>2.5</v>
          </cell>
          <cell r="BH144" t="str">
            <v/>
          </cell>
          <cell r="BI144">
            <v>1.5</v>
          </cell>
          <cell r="BJ144">
            <v>0</v>
          </cell>
          <cell r="BK144">
            <v>6</v>
          </cell>
          <cell r="BL144">
            <v>6</v>
          </cell>
          <cell r="BM144">
            <v>6</v>
          </cell>
          <cell r="BN144">
            <v>4</v>
          </cell>
          <cell r="BO144">
            <v>1</v>
          </cell>
          <cell r="BP144">
            <v>1</v>
          </cell>
          <cell r="BQ144">
            <v>0</v>
          </cell>
          <cell r="BR144">
            <v>4.5</v>
          </cell>
          <cell r="BS144" t="str">
            <v/>
          </cell>
          <cell r="BT144">
            <v>2</v>
          </cell>
          <cell r="BU144">
            <v>2</v>
          </cell>
          <cell r="BV144">
            <v>0</v>
          </cell>
          <cell r="BW144">
            <v>12</v>
          </cell>
          <cell r="BX144">
            <v>14.5</v>
          </cell>
          <cell r="BY144">
            <v>14.5</v>
          </cell>
          <cell r="BZ144">
            <v>92.5</v>
          </cell>
          <cell r="CA144">
            <v>3</v>
          </cell>
          <cell r="CB144">
            <v>95.5</v>
          </cell>
        </row>
        <row r="145">
          <cell r="H145" t="str">
            <v>SVA-53324-WOV001</v>
          </cell>
          <cell r="I145">
            <v>4</v>
          </cell>
          <cell r="J145" t="str">
            <v>Apr</v>
          </cell>
          <cell r="K145">
            <v>2017</v>
          </cell>
          <cell r="L145" t="str">
            <v>SVA-53324-WOV00142837.375</v>
          </cell>
          <cell r="M145" t="str">
            <v>ONR #25</v>
          </cell>
          <cell r="N145" t="str">
            <v>Other</v>
          </cell>
          <cell r="O145" t="str">
            <v>Other</v>
          </cell>
          <cell r="P145">
            <v>1</v>
          </cell>
          <cell r="Q145">
            <v>4</v>
          </cell>
          <cell r="R145">
            <v>7</v>
          </cell>
          <cell r="S145" t="str">
            <v/>
          </cell>
          <cell r="T145" t="str">
            <v/>
          </cell>
          <cell r="U145" t="str">
            <v/>
          </cell>
          <cell r="V145">
            <v>0</v>
          </cell>
          <cell r="W145">
            <v>9</v>
          </cell>
          <cell r="X145">
            <v>11</v>
          </cell>
          <cell r="Y145">
            <v>11</v>
          </cell>
          <cell r="Z145" t="str">
            <v/>
          </cell>
          <cell r="AB145">
            <v>11</v>
          </cell>
          <cell r="AC145" t="str">
            <v/>
          </cell>
          <cell r="AD145">
            <v>2</v>
          </cell>
          <cell r="AE145">
            <v>1</v>
          </cell>
          <cell r="AF145">
            <v>1</v>
          </cell>
          <cell r="AG145" t="str">
            <v/>
          </cell>
          <cell r="AH145">
            <v>2</v>
          </cell>
          <cell r="AI145">
            <v>0</v>
          </cell>
          <cell r="AJ145">
            <v>6</v>
          </cell>
          <cell r="AK145">
            <v>6</v>
          </cell>
          <cell r="AL145">
            <v>6</v>
          </cell>
          <cell r="AM145">
            <v>17</v>
          </cell>
          <cell r="AN145">
            <v>0</v>
          </cell>
          <cell r="AO145">
            <v>130</v>
          </cell>
          <cell r="AP145">
            <v>17</v>
          </cell>
          <cell r="AQ145">
            <v>146.8235294117647</v>
          </cell>
          <cell r="AR145">
            <v>4</v>
          </cell>
          <cell r="AT145" t="str">
            <v/>
          </cell>
          <cell r="AV145">
            <v>10</v>
          </cell>
          <cell r="AW145">
            <v>4</v>
          </cell>
          <cell r="AX145" t="str">
            <v/>
          </cell>
          <cell r="AY145" t="str">
            <v/>
          </cell>
          <cell r="AZ145" t="str">
            <v/>
          </cell>
          <cell r="BA145" t="str">
            <v/>
          </cell>
          <cell r="BB145">
            <v>120</v>
          </cell>
          <cell r="BC145" t="str">
            <v/>
          </cell>
          <cell r="BD145" t="str">
            <v/>
          </cell>
          <cell r="BE145">
            <v>1</v>
          </cell>
          <cell r="BF145">
            <v>3</v>
          </cell>
          <cell r="BG145" t="str">
            <v/>
          </cell>
          <cell r="BH145" t="str">
            <v/>
          </cell>
          <cell r="BI145">
            <v>2</v>
          </cell>
          <cell r="BJ145">
            <v>0</v>
          </cell>
          <cell r="BK145">
            <v>6</v>
          </cell>
          <cell r="BL145">
            <v>6</v>
          </cell>
          <cell r="BM145">
            <v>6</v>
          </cell>
          <cell r="BN145">
            <v>4</v>
          </cell>
          <cell r="BO145">
            <v>1</v>
          </cell>
          <cell r="BP145">
            <v>1</v>
          </cell>
          <cell r="BQ145">
            <v>0</v>
          </cell>
          <cell r="BR145" t="str">
            <v/>
          </cell>
          <cell r="BS145" t="str">
            <v/>
          </cell>
          <cell r="BT145" t="str">
            <v/>
          </cell>
          <cell r="BU145">
            <v>2.5</v>
          </cell>
          <cell r="BV145">
            <v>0</v>
          </cell>
          <cell r="BW145">
            <v>12</v>
          </cell>
          <cell r="BX145">
            <v>8.5</v>
          </cell>
          <cell r="BY145">
            <v>8.5</v>
          </cell>
          <cell r="BZ145" t="str">
            <v/>
          </cell>
          <cell r="CA145" t="str">
            <v/>
          </cell>
          <cell r="CB145" t="str">
            <v/>
          </cell>
        </row>
        <row r="146">
          <cell r="H146" t="str">
            <v>WS-53001-WOV002</v>
          </cell>
          <cell r="I146">
            <v>4</v>
          </cell>
          <cell r="J146" t="str">
            <v>Apr</v>
          </cell>
          <cell r="K146">
            <v>2017</v>
          </cell>
          <cell r="L146" t="str">
            <v>WS-53001-WOV00242838.5833333333</v>
          </cell>
          <cell r="M146" t="str">
            <v>ONR #6</v>
          </cell>
          <cell r="N146" t="str">
            <v>Simple ESP c/o</v>
          </cell>
          <cell r="O146" t="str">
            <v>ESP change</v>
          </cell>
          <cell r="P146">
            <v>0</v>
          </cell>
          <cell r="Q146">
            <v>2</v>
          </cell>
          <cell r="R146">
            <v>6</v>
          </cell>
          <cell r="S146">
            <v>2</v>
          </cell>
          <cell r="T146" t="str">
            <v/>
          </cell>
          <cell r="U146">
            <v>1</v>
          </cell>
          <cell r="V146">
            <v>0</v>
          </cell>
          <cell r="W146">
            <v>9</v>
          </cell>
          <cell r="X146">
            <v>11</v>
          </cell>
          <cell r="Y146">
            <v>11</v>
          </cell>
          <cell r="Z146">
            <v>9</v>
          </cell>
          <cell r="AB146">
            <v>11</v>
          </cell>
          <cell r="AC146">
            <v>9</v>
          </cell>
          <cell r="AD146">
            <v>2</v>
          </cell>
          <cell r="AE146">
            <v>1</v>
          </cell>
          <cell r="AF146">
            <v>1</v>
          </cell>
          <cell r="AG146" t="str">
            <v/>
          </cell>
          <cell r="AH146">
            <v>2</v>
          </cell>
          <cell r="AI146">
            <v>0</v>
          </cell>
          <cell r="AJ146">
            <v>6</v>
          </cell>
          <cell r="AK146">
            <v>6</v>
          </cell>
          <cell r="AL146">
            <v>6</v>
          </cell>
          <cell r="AM146">
            <v>16.5</v>
          </cell>
          <cell r="AN146">
            <v>0</v>
          </cell>
          <cell r="AO146">
            <v>130</v>
          </cell>
          <cell r="AP146">
            <v>16.5</v>
          </cell>
          <cell r="AQ146">
            <v>148.38606060605125</v>
          </cell>
          <cell r="AR146">
            <v>2</v>
          </cell>
          <cell r="AT146">
            <v>4</v>
          </cell>
          <cell r="AV146">
            <v>10</v>
          </cell>
          <cell r="AW146">
            <v>2</v>
          </cell>
          <cell r="AX146">
            <v>4</v>
          </cell>
          <cell r="AY146">
            <v>6</v>
          </cell>
          <cell r="AZ146">
            <v>16</v>
          </cell>
          <cell r="BA146">
            <v>0</v>
          </cell>
          <cell r="BB146">
            <v>120</v>
          </cell>
          <cell r="BC146">
            <v>16</v>
          </cell>
          <cell r="BD146">
            <v>153.16249999999999</v>
          </cell>
          <cell r="BE146">
            <v>1</v>
          </cell>
          <cell r="BF146">
            <v>1</v>
          </cell>
          <cell r="BG146">
            <v>2.5</v>
          </cell>
          <cell r="BH146" t="str">
            <v/>
          </cell>
          <cell r="BI146">
            <v>2</v>
          </cell>
          <cell r="BJ146">
            <v>0</v>
          </cell>
          <cell r="BK146">
            <v>6</v>
          </cell>
          <cell r="BL146">
            <v>6.5</v>
          </cell>
          <cell r="BM146">
            <v>6.5</v>
          </cell>
          <cell r="BN146">
            <v>4</v>
          </cell>
          <cell r="BO146">
            <v>1</v>
          </cell>
          <cell r="BP146">
            <v>0.5</v>
          </cell>
          <cell r="BQ146">
            <v>0</v>
          </cell>
          <cell r="BR146">
            <v>4</v>
          </cell>
          <cell r="BS146" t="str">
            <v/>
          </cell>
          <cell r="BT146">
            <v>1</v>
          </cell>
          <cell r="BU146">
            <v>1.5</v>
          </cell>
          <cell r="BV146">
            <v>0</v>
          </cell>
          <cell r="BW146">
            <v>12</v>
          </cell>
          <cell r="BX146">
            <v>12</v>
          </cell>
          <cell r="BY146">
            <v>12</v>
          </cell>
          <cell r="BZ146">
            <v>83</v>
          </cell>
          <cell r="CA146">
            <v>0</v>
          </cell>
          <cell r="CB146">
            <v>83</v>
          </cell>
        </row>
        <row r="147">
          <cell r="H147" t="str">
            <v>US-8348-WOV003</v>
          </cell>
          <cell r="I147">
            <v>4</v>
          </cell>
          <cell r="J147" t="str">
            <v>Apr</v>
          </cell>
          <cell r="K147">
            <v>2017</v>
          </cell>
          <cell r="L147" t="str">
            <v>US-8348-WOV00342839.625</v>
          </cell>
          <cell r="M147" t="str">
            <v>ONR #5</v>
          </cell>
          <cell r="N147" t="str">
            <v>Other</v>
          </cell>
          <cell r="O147" t="str">
            <v>Other</v>
          </cell>
          <cell r="P147">
            <v>0</v>
          </cell>
          <cell r="Q147">
            <v>2</v>
          </cell>
          <cell r="R147">
            <v>7</v>
          </cell>
          <cell r="S147">
            <v>9</v>
          </cell>
          <cell r="T147" t="str">
            <v/>
          </cell>
          <cell r="U147" t="str">
            <v/>
          </cell>
          <cell r="V147">
            <v>0</v>
          </cell>
          <cell r="W147">
            <v>9</v>
          </cell>
          <cell r="X147">
            <v>18</v>
          </cell>
          <cell r="Y147">
            <v>18</v>
          </cell>
          <cell r="Z147">
            <v>6</v>
          </cell>
          <cell r="AB147">
            <v>11</v>
          </cell>
          <cell r="AC147">
            <v>6</v>
          </cell>
          <cell r="AD147">
            <v>2</v>
          </cell>
          <cell r="AE147">
            <v>1</v>
          </cell>
          <cell r="AF147">
            <v>1</v>
          </cell>
          <cell r="AG147" t="str">
            <v/>
          </cell>
          <cell r="AH147">
            <v>3</v>
          </cell>
          <cell r="AI147">
            <v>1</v>
          </cell>
          <cell r="AJ147">
            <v>6</v>
          </cell>
          <cell r="AK147">
            <v>7</v>
          </cell>
          <cell r="AL147">
            <v>8</v>
          </cell>
          <cell r="AM147" t="str">
            <v/>
          </cell>
          <cell r="AN147" t="str">
            <v/>
          </cell>
          <cell r="AO147">
            <v>130</v>
          </cell>
          <cell r="AP147" t="str">
            <v/>
          </cell>
          <cell r="AQ147" t="str">
            <v/>
          </cell>
          <cell r="AR147" t="str">
            <v/>
          </cell>
          <cell r="AT147" t="str">
            <v/>
          </cell>
          <cell r="AV147">
            <v>10</v>
          </cell>
          <cell r="AW147" t="str">
            <v/>
          </cell>
          <cell r="AX147" t="str">
            <v/>
          </cell>
          <cell r="AY147" t="str">
            <v/>
          </cell>
          <cell r="AZ147" t="str">
            <v/>
          </cell>
          <cell r="BA147" t="str">
            <v/>
          </cell>
          <cell r="BB147">
            <v>120</v>
          </cell>
          <cell r="BC147" t="str">
            <v/>
          </cell>
          <cell r="BD147" t="str">
            <v/>
          </cell>
          <cell r="BE147">
            <v>1</v>
          </cell>
          <cell r="BF147">
            <v>1</v>
          </cell>
          <cell r="BG147">
            <v>5</v>
          </cell>
          <cell r="BH147" t="str">
            <v/>
          </cell>
          <cell r="BI147">
            <v>2</v>
          </cell>
          <cell r="BJ147">
            <v>0</v>
          </cell>
          <cell r="BK147">
            <v>6</v>
          </cell>
          <cell r="BL147">
            <v>9</v>
          </cell>
          <cell r="BM147">
            <v>9</v>
          </cell>
          <cell r="BN147">
            <v>4</v>
          </cell>
          <cell r="BO147">
            <v>1</v>
          </cell>
          <cell r="BP147" t="str">
            <v/>
          </cell>
          <cell r="BQ147">
            <v>0</v>
          </cell>
          <cell r="BR147" t="str">
            <v/>
          </cell>
          <cell r="BS147" t="str">
            <v/>
          </cell>
          <cell r="BT147" t="str">
            <v/>
          </cell>
          <cell r="BU147">
            <v>2</v>
          </cell>
          <cell r="BV147">
            <v>0</v>
          </cell>
          <cell r="BW147">
            <v>12</v>
          </cell>
          <cell r="BX147">
            <v>7</v>
          </cell>
          <cell r="BY147">
            <v>7</v>
          </cell>
          <cell r="BZ147" t="str">
            <v/>
          </cell>
          <cell r="CA147" t="str">
            <v/>
          </cell>
          <cell r="CB147" t="str">
            <v/>
          </cell>
        </row>
        <row r="148">
          <cell r="H148" t="str">
            <v>WS-1257-WOV006</v>
          </cell>
          <cell r="I148">
            <v>4</v>
          </cell>
          <cell r="J148" t="str">
            <v>Apr</v>
          </cell>
          <cell r="K148">
            <v>2017</v>
          </cell>
          <cell r="L148" t="str">
            <v>WS-1257-WOV00642839.2083333333</v>
          </cell>
          <cell r="M148" t="str">
            <v>BIRS #10</v>
          </cell>
          <cell r="N148" t="str">
            <v>Other</v>
          </cell>
          <cell r="O148" t="str">
            <v>ESP change</v>
          </cell>
          <cell r="P148">
            <v>0</v>
          </cell>
          <cell r="Q148">
            <v>7</v>
          </cell>
          <cell r="R148" t="str">
            <v/>
          </cell>
          <cell r="S148" t="str">
            <v/>
          </cell>
          <cell r="T148" t="str">
            <v/>
          </cell>
          <cell r="U148">
            <v>1</v>
          </cell>
          <cell r="V148">
            <v>3.5</v>
          </cell>
          <cell r="W148">
            <v>9</v>
          </cell>
          <cell r="X148">
            <v>8</v>
          </cell>
          <cell r="Y148">
            <v>11.5</v>
          </cell>
          <cell r="Z148">
            <v>11.5</v>
          </cell>
          <cell r="AB148">
            <v>11</v>
          </cell>
          <cell r="AC148">
            <v>11.5</v>
          </cell>
          <cell r="AD148">
            <v>1.5</v>
          </cell>
          <cell r="AE148">
            <v>1</v>
          </cell>
          <cell r="AF148">
            <v>1.5</v>
          </cell>
          <cell r="AG148" t="str">
            <v/>
          </cell>
          <cell r="AH148">
            <v>2</v>
          </cell>
          <cell r="AI148">
            <v>0</v>
          </cell>
          <cell r="AJ148">
            <v>6</v>
          </cell>
          <cell r="AK148">
            <v>6</v>
          </cell>
          <cell r="AL148">
            <v>6</v>
          </cell>
          <cell r="AM148">
            <v>24</v>
          </cell>
          <cell r="AN148">
            <v>0</v>
          </cell>
          <cell r="AO148">
            <v>130</v>
          </cell>
          <cell r="AP148">
            <v>24</v>
          </cell>
          <cell r="AQ148">
            <v>130.15083333332515</v>
          </cell>
          <cell r="AR148">
            <v>5</v>
          </cell>
          <cell r="AT148">
            <v>6</v>
          </cell>
          <cell r="AV148">
            <v>10</v>
          </cell>
          <cell r="AW148">
            <v>5</v>
          </cell>
          <cell r="AX148">
            <v>6</v>
          </cell>
          <cell r="AY148">
            <v>11</v>
          </cell>
          <cell r="AZ148">
            <v>25</v>
          </cell>
          <cell r="BA148">
            <v>0</v>
          </cell>
          <cell r="BB148">
            <v>120</v>
          </cell>
          <cell r="BC148">
            <v>25</v>
          </cell>
          <cell r="BD148">
            <v>126.244</v>
          </cell>
          <cell r="BE148">
            <v>1</v>
          </cell>
          <cell r="BF148">
            <v>3</v>
          </cell>
          <cell r="BG148" t="str">
            <v/>
          </cell>
          <cell r="BH148" t="str">
            <v/>
          </cell>
          <cell r="BI148">
            <v>2</v>
          </cell>
          <cell r="BJ148">
            <v>0</v>
          </cell>
          <cell r="BK148">
            <v>6</v>
          </cell>
          <cell r="BL148">
            <v>6</v>
          </cell>
          <cell r="BM148">
            <v>6</v>
          </cell>
          <cell r="BN148">
            <v>3</v>
          </cell>
          <cell r="BO148">
            <v>1</v>
          </cell>
          <cell r="BP148">
            <v>1</v>
          </cell>
          <cell r="BQ148">
            <v>1</v>
          </cell>
          <cell r="BR148">
            <v>3</v>
          </cell>
          <cell r="BS148" t="str">
            <v/>
          </cell>
          <cell r="BT148">
            <v>1</v>
          </cell>
          <cell r="BU148">
            <v>2</v>
          </cell>
          <cell r="BV148">
            <v>0</v>
          </cell>
          <cell r="BW148">
            <v>12</v>
          </cell>
          <cell r="BX148">
            <v>11</v>
          </cell>
          <cell r="BY148">
            <v>12</v>
          </cell>
          <cell r="BZ148">
            <v>102.5</v>
          </cell>
          <cell r="CA148">
            <v>4.5</v>
          </cell>
          <cell r="CB148">
            <v>107</v>
          </cell>
        </row>
        <row r="149">
          <cell r="H149" t="str">
            <v>WS-7571-WOV003</v>
          </cell>
          <cell r="I149">
            <v>4</v>
          </cell>
          <cell r="J149" t="str">
            <v>Apr</v>
          </cell>
          <cell r="K149">
            <v>2017</v>
          </cell>
          <cell r="L149" t="str">
            <v>WS-7571-WOV00342839.7083333333</v>
          </cell>
          <cell r="M149" t="str">
            <v>BIRS #14</v>
          </cell>
          <cell r="N149" t="str">
            <v>Other</v>
          </cell>
          <cell r="O149" t="str">
            <v>Other</v>
          </cell>
          <cell r="P149">
            <v>0</v>
          </cell>
          <cell r="Q149">
            <v>4</v>
          </cell>
          <cell r="R149">
            <v>6</v>
          </cell>
          <cell r="S149" t="str">
            <v/>
          </cell>
          <cell r="T149" t="str">
            <v/>
          </cell>
          <cell r="U149">
            <v>2</v>
          </cell>
          <cell r="V149">
            <v>0</v>
          </cell>
          <cell r="W149">
            <v>9</v>
          </cell>
          <cell r="X149">
            <v>12</v>
          </cell>
          <cell r="Y149">
            <v>12</v>
          </cell>
          <cell r="Z149">
            <v>9</v>
          </cell>
          <cell r="AB149">
            <v>11</v>
          </cell>
          <cell r="AC149">
            <v>9</v>
          </cell>
          <cell r="AD149">
            <v>2</v>
          </cell>
          <cell r="AE149">
            <v>1</v>
          </cell>
          <cell r="AF149">
            <v>1</v>
          </cell>
          <cell r="AG149" t="str">
            <v/>
          </cell>
          <cell r="AH149">
            <v>2</v>
          </cell>
          <cell r="AI149">
            <v>0</v>
          </cell>
          <cell r="AJ149">
            <v>6</v>
          </cell>
          <cell r="AK149">
            <v>6</v>
          </cell>
          <cell r="AL149">
            <v>6</v>
          </cell>
          <cell r="AM149">
            <v>19</v>
          </cell>
          <cell r="AN149">
            <v>0</v>
          </cell>
          <cell r="AO149">
            <v>130</v>
          </cell>
          <cell r="AP149">
            <v>19</v>
          </cell>
          <cell r="AQ149">
            <v>125.43894736841317</v>
          </cell>
          <cell r="AR149">
            <v>3</v>
          </cell>
          <cell r="AT149">
            <v>4</v>
          </cell>
          <cell r="AV149">
            <v>10</v>
          </cell>
          <cell r="AW149">
            <v>3</v>
          </cell>
          <cell r="AX149">
            <v>4</v>
          </cell>
          <cell r="AY149">
            <v>7</v>
          </cell>
          <cell r="AZ149">
            <v>19.5</v>
          </cell>
          <cell r="BA149">
            <v>0</v>
          </cell>
          <cell r="BB149">
            <v>120</v>
          </cell>
          <cell r="BC149">
            <v>19.5</v>
          </cell>
          <cell r="BD149">
            <v>122.02205128205128</v>
          </cell>
          <cell r="BE149">
            <v>1</v>
          </cell>
          <cell r="BF149">
            <v>1</v>
          </cell>
          <cell r="BG149">
            <v>1.5</v>
          </cell>
          <cell r="BH149" t="str">
            <v/>
          </cell>
          <cell r="BI149">
            <v>1.5</v>
          </cell>
          <cell r="BJ149">
            <v>0</v>
          </cell>
          <cell r="BK149">
            <v>6</v>
          </cell>
          <cell r="BL149">
            <v>5</v>
          </cell>
          <cell r="BM149">
            <v>5</v>
          </cell>
          <cell r="BN149">
            <v>4</v>
          </cell>
          <cell r="BO149">
            <v>1</v>
          </cell>
          <cell r="BP149">
            <v>1</v>
          </cell>
          <cell r="BQ149">
            <v>0</v>
          </cell>
          <cell r="BR149">
            <v>3.5</v>
          </cell>
          <cell r="BS149" t="str">
            <v/>
          </cell>
          <cell r="BT149">
            <v>1</v>
          </cell>
          <cell r="BU149">
            <v>2</v>
          </cell>
          <cell r="BV149">
            <v>0</v>
          </cell>
          <cell r="BW149">
            <v>12</v>
          </cell>
          <cell r="BX149">
            <v>12.5</v>
          </cell>
          <cell r="BY149">
            <v>12.5</v>
          </cell>
          <cell r="BZ149" t="str">
            <v/>
          </cell>
          <cell r="CA149" t="str">
            <v/>
          </cell>
          <cell r="CB149" t="str">
            <v/>
          </cell>
        </row>
        <row r="150">
          <cell r="H150" t="str">
            <v>WS-7334-WOV002</v>
          </cell>
          <cell r="I150">
            <v>4</v>
          </cell>
          <cell r="J150" t="str">
            <v>Apr</v>
          </cell>
          <cell r="K150">
            <v>2017</v>
          </cell>
          <cell r="L150" t="str">
            <v>WS-7334-WOV00242840.5416666667</v>
          </cell>
          <cell r="M150" t="str">
            <v>ONR #9</v>
          </cell>
          <cell r="N150" t="str">
            <v>Other</v>
          </cell>
          <cell r="O150" t="str">
            <v>ESP change</v>
          </cell>
          <cell r="P150">
            <v>0</v>
          </cell>
          <cell r="Q150">
            <v>5</v>
          </cell>
          <cell r="R150">
            <v>4</v>
          </cell>
          <cell r="S150">
            <v>1</v>
          </cell>
          <cell r="T150" t="str">
            <v/>
          </cell>
          <cell r="U150">
            <v>1</v>
          </cell>
          <cell r="V150">
            <v>0</v>
          </cell>
          <cell r="W150">
            <v>9</v>
          </cell>
          <cell r="X150">
            <v>11</v>
          </cell>
          <cell r="Y150">
            <v>11</v>
          </cell>
          <cell r="Z150">
            <v>12</v>
          </cell>
          <cell r="AB150">
            <v>11</v>
          </cell>
          <cell r="AC150">
            <v>12</v>
          </cell>
          <cell r="AD150">
            <v>2</v>
          </cell>
          <cell r="AE150">
            <v>1</v>
          </cell>
          <cell r="AF150">
            <v>1</v>
          </cell>
          <cell r="AG150" t="str">
            <v/>
          </cell>
          <cell r="AH150">
            <v>1</v>
          </cell>
          <cell r="AI150">
            <v>0</v>
          </cell>
          <cell r="AJ150">
            <v>6</v>
          </cell>
          <cell r="AK150">
            <v>5</v>
          </cell>
          <cell r="AL150">
            <v>5</v>
          </cell>
          <cell r="AM150">
            <v>27</v>
          </cell>
          <cell r="AN150">
            <v>0</v>
          </cell>
          <cell r="AO150">
            <v>130</v>
          </cell>
          <cell r="AP150">
            <v>27</v>
          </cell>
          <cell r="AQ150">
            <v>117.63777777777034</v>
          </cell>
          <cell r="AR150">
            <v>3</v>
          </cell>
          <cell r="AT150">
            <v>4</v>
          </cell>
          <cell r="AV150">
            <v>10</v>
          </cell>
          <cell r="AW150">
            <v>3</v>
          </cell>
          <cell r="AX150">
            <v>4</v>
          </cell>
          <cell r="AY150">
            <v>7</v>
          </cell>
          <cell r="AZ150">
            <v>26</v>
          </cell>
          <cell r="BA150">
            <v>0</v>
          </cell>
          <cell r="BB150">
            <v>120</v>
          </cell>
          <cell r="BC150">
            <v>26</v>
          </cell>
          <cell r="BD150">
            <v>122.03</v>
          </cell>
          <cell r="BE150">
            <v>1</v>
          </cell>
          <cell r="BF150">
            <v>1</v>
          </cell>
          <cell r="BG150">
            <v>2</v>
          </cell>
          <cell r="BH150" t="str">
            <v/>
          </cell>
          <cell r="BI150">
            <v>2</v>
          </cell>
          <cell r="BJ150">
            <v>0</v>
          </cell>
          <cell r="BK150">
            <v>6</v>
          </cell>
          <cell r="BL150">
            <v>6</v>
          </cell>
          <cell r="BM150">
            <v>6</v>
          </cell>
          <cell r="BN150">
            <v>4</v>
          </cell>
          <cell r="BO150">
            <v>1</v>
          </cell>
          <cell r="BP150">
            <v>1</v>
          </cell>
          <cell r="BQ150">
            <v>0</v>
          </cell>
          <cell r="BR150">
            <v>3.5</v>
          </cell>
          <cell r="BS150" t="str">
            <v/>
          </cell>
          <cell r="BT150">
            <v>1</v>
          </cell>
          <cell r="BU150">
            <v>2</v>
          </cell>
          <cell r="BV150">
            <v>0</v>
          </cell>
          <cell r="BW150">
            <v>12</v>
          </cell>
          <cell r="BX150">
            <v>12.5</v>
          </cell>
          <cell r="BY150">
            <v>12.5</v>
          </cell>
          <cell r="BZ150">
            <v>106.5</v>
          </cell>
          <cell r="CA150">
            <v>0</v>
          </cell>
          <cell r="CB150">
            <v>106.5</v>
          </cell>
        </row>
        <row r="151">
          <cell r="H151" t="str">
            <v>SVA-53071-WOV003</v>
          </cell>
          <cell r="I151">
            <v>4</v>
          </cell>
          <cell r="J151" t="str">
            <v>Apr</v>
          </cell>
          <cell r="K151">
            <v>2017</v>
          </cell>
          <cell r="L151" t="str">
            <v>SVA-53071-WOV00342841.4375</v>
          </cell>
          <cell r="M151" t="str">
            <v>ONR #8</v>
          </cell>
          <cell r="N151" t="str">
            <v>Other</v>
          </cell>
          <cell r="O151" t="str">
            <v>Other</v>
          </cell>
          <cell r="P151">
            <v>0</v>
          </cell>
          <cell r="Q151">
            <v>3</v>
          </cell>
          <cell r="R151">
            <v>5</v>
          </cell>
          <cell r="S151" t="str">
            <v/>
          </cell>
          <cell r="T151" t="str">
            <v/>
          </cell>
          <cell r="U151" t="str">
            <v/>
          </cell>
          <cell r="V151">
            <v>0</v>
          </cell>
          <cell r="W151">
            <v>9</v>
          </cell>
          <cell r="X151">
            <v>8</v>
          </cell>
          <cell r="Y151">
            <v>8</v>
          </cell>
          <cell r="Z151">
            <v>4</v>
          </cell>
          <cell r="AB151">
            <v>11</v>
          </cell>
          <cell r="AC151">
            <v>4</v>
          </cell>
          <cell r="AD151">
            <v>2</v>
          </cell>
          <cell r="AE151">
            <v>1</v>
          </cell>
          <cell r="AF151">
            <v>1</v>
          </cell>
          <cell r="AG151" t="str">
            <v/>
          </cell>
          <cell r="AH151">
            <v>2</v>
          </cell>
          <cell r="AI151">
            <v>0</v>
          </cell>
          <cell r="AJ151">
            <v>6</v>
          </cell>
          <cell r="AK151">
            <v>6</v>
          </cell>
          <cell r="AL151">
            <v>6</v>
          </cell>
          <cell r="AM151" t="str">
            <v/>
          </cell>
          <cell r="AN151" t="str">
            <v/>
          </cell>
          <cell r="AO151">
            <v>130</v>
          </cell>
          <cell r="AP151" t="str">
            <v/>
          </cell>
          <cell r="AQ151" t="str">
            <v/>
          </cell>
          <cell r="AR151" t="str">
            <v/>
          </cell>
          <cell r="AT151" t="str">
            <v/>
          </cell>
          <cell r="AV151">
            <v>10</v>
          </cell>
          <cell r="AW151" t="str">
            <v/>
          </cell>
          <cell r="AX151" t="str">
            <v/>
          </cell>
          <cell r="AY151" t="str">
            <v/>
          </cell>
          <cell r="AZ151" t="str">
            <v/>
          </cell>
          <cell r="BA151" t="str">
            <v/>
          </cell>
          <cell r="BB151">
            <v>120</v>
          </cell>
          <cell r="BC151" t="str">
            <v/>
          </cell>
          <cell r="BD151" t="str">
            <v/>
          </cell>
          <cell r="BE151">
            <v>1</v>
          </cell>
          <cell r="BF151">
            <v>3.5</v>
          </cell>
          <cell r="BG151">
            <v>2</v>
          </cell>
          <cell r="BH151" t="str">
            <v/>
          </cell>
          <cell r="BI151">
            <v>2</v>
          </cell>
          <cell r="BJ151">
            <v>0</v>
          </cell>
          <cell r="BK151">
            <v>6</v>
          </cell>
          <cell r="BL151">
            <v>8.5</v>
          </cell>
          <cell r="BM151">
            <v>8.5</v>
          </cell>
          <cell r="BN151">
            <v>4</v>
          </cell>
          <cell r="BO151">
            <v>1</v>
          </cell>
          <cell r="BP151" t="str">
            <v/>
          </cell>
          <cell r="BQ151">
            <v>0</v>
          </cell>
          <cell r="BR151" t="str">
            <v/>
          </cell>
          <cell r="BS151" t="str">
            <v/>
          </cell>
          <cell r="BT151" t="str">
            <v/>
          </cell>
          <cell r="BU151">
            <v>2</v>
          </cell>
          <cell r="BV151">
            <v>0</v>
          </cell>
          <cell r="BW151">
            <v>12</v>
          </cell>
          <cell r="BX151">
            <v>7</v>
          </cell>
          <cell r="BY151">
            <v>7</v>
          </cell>
          <cell r="BZ151" t="str">
            <v/>
          </cell>
          <cell r="CA151" t="str">
            <v/>
          </cell>
          <cell r="CB151" t="str">
            <v/>
          </cell>
        </row>
        <row r="152">
          <cell r="H152" t="str">
            <v>SVA-1043-WOV004</v>
          </cell>
          <cell r="I152">
            <v>4</v>
          </cell>
          <cell r="J152" t="str">
            <v>Apr</v>
          </cell>
          <cell r="K152">
            <v>2017</v>
          </cell>
          <cell r="L152" t="str">
            <v>SVA-1043-WOV00442842.625</v>
          </cell>
          <cell r="M152" t="str">
            <v>ONR #16</v>
          </cell>
          <cell r="N152" t="str">
            <v>Other</v>
          </cell>
          <cell r="O152" t="str">
            <v>ESP change</v>
          </cell>
          <cell r="P152">
            <v>0</v>
          </cell>
          <cell r="Q152">
            <v>3</v>
          </cell>
          <cell r="R152">
            <v>8</v>
          </cell>
          <cell r="S152" t="str">
            <v/>
          </cell>
          <cell r="T152" t="str">
            <v/>
          </cell>
          <cell r="U152">
            <v>3</v>
          </cell>
          <cell r="V152">
            <v>0</v>
          </cell>
          <cell r="W152">
            <v>9</v>
          </cell>
          <cell r="X152">
            <v>14</v>
          </cell>
          <cell r="Y152">
            <v>14</v>
          </cell>
          <cell r="Z152">
            <v>6</v>
          </cell>
          <cell r="AB152">
            <v>11</v>
          </cell>
          <cell r="AC152">
            <v>6</v>
          </cell>
          <cell r="AD152">
            <v>2</v>
          </cell>
          <cell r="AE152">
            <v>1</v>
          </cell>
          <cell r="AF152">
            <v>1</v>
          </cell>
          <cell r="AG152" t="str">
            <v/>
          </cell>
          <cell r="AH152">
            <v>2</v>
          </cell>
          <cell r="AI152">
            <v>0</v>
          </cell>
          <cell r="AJ152">
            <v>6</v>
          </cell>
          <cell r="AK152">
            <v>6</v>
          </cell>
          <cell r="AL152">
            <v>6</v>
          </cell>
          <cell r="AM152">
            <v>22.5</v>
          </cell>
          <cell r="AN152">
            <v>0</v>
          </cell>
          <cell r="AO152">
            <v>130</v>
          </cell>
          <cell r="AP152">
            <v>22.5</v>
          </cell>
          <cell r="AQ152">
            <v>121.44177777777008</v>
          </cell>
          <cell r="AR152">
            <v>5.5</v>
          </cell>
          <cell r="AT152">
            <v>6</v>
          </cell>
          <cell r="AV152">
            <v>10</v>
          </cell>
          <cell r="AW152">
            <v>5.5</v>
          </cell>
          <cell r="AX152">
            <v>6</v>
          </cell>
          <cell r="AY152">
            <v>11.5</v>
          </cell>
          <cell r="AZ152">
            <v>24.5</v>
          </cell>
          <cell r="BA152">
            <v>0</v>
          </cell>
          <cell r="BB152">
            <v>120</v>
          </cell>
          <cell r="BC152">
            <v>24.5</v>
          </cell>
          <cell r="BD152">
            <v>114.42367346938777</v>
          </cell>
          <cell r="BE152">
            <v>1</v>
          </cell>
          <cell r="BF152">
            <v>2.5</v>
          </cell>
          <cell r="BG152" t="str">
            <v/>
          </cell>
          <cell r="BH152" t="str">
            <v/>
          </cell>
          <cell r="BI152">
            <v>2</v>
          </cell>
          <cell r="BJ152">
            <v>0</v>
          </cell>
          <cell r="BK152">
            <v>6</v>
          </cell>
          <cell r="BL152">
            <v>5.5</v>
          </cell>
          <cell r="BM152">
            <v>5.5</v>
          </cell>
          <cell r="BN152">
            <v>4</v>
          </cell>
          <cell r="BO152">
            <v>1</v>
          </cell>
          <cell r="BP152">
            <v>1</v>
          </cell>
          <cell r="BQ152">
            <v>0</v>
          </cell>
          <cell r="BR152">
            <v>3</v>
          </cell>
          <cell r="BS152" t="str">
            <v/>
          </cell>
          <cell r="BT152">
            <v>1</v>
          </cell>
          <cell r="BU152">
            <v>2.5</v>
          </cell>
          <cell r="BV152">
            <v>0</v>
          </cell>
          <cell r="BW152">
            <v>12</v>
          </cell>
          <cell r="BX152">
            <v>12.5</v>
          </cell>
          <cell r="BY152">
            <v>12.5</v>
          </cell>
          <cell r="BZ152">
            <v>102.5</v>
          </cell>
          <cell r="CA152">
            <v>0</v>
          </cell>
          <cell r="CB152">
            <v>102.5</v>
          </cell>
        </row>
        <row r="153">
          <cell r="H153" t="str">
            <v>WS-5590-WOV009</v>
          </cell>
          <cell r="I153">
            <v>4</v>
          </cell>
          <cell r="J153" t="str">
            <v>Apr</v>
          </cell>
          <cell r="K153">
            <v>2017</v>
          </cell>
          <cell r="L153" t="str">
            <v>WS-5590-WOV00942842.375</v>
          </cell>
          <cell r="M153" t="str">
            <v>ONR #25</v>
          </cell>
          <cell r="N153" t="str">
            <v>Other</v>
          </cell>
          <cell r="O153" t="str">
            <v>ESP change</v>
          </cell>
          <cell r="P153">
            <v>0</v>
          </cell>
          <cell r="Q153">
            <v>3</v>
          </cell>
          <cell r="R153">
            <v>2</v>
          </cell>
          <cell r="S153">
            <v>6.5</v>
          </cell>
          <cell r="T153" t="str">
            <v/>
          </cell>
          <cell r="U153" t="str">
            <v/>
          </cell>
          <cell r="V153">
            <v>0</v>
          </cell>
          <cell r="W153">
            <v>9</v>
          </cell>
          <cell r="X153">
            <v>11.5</v>
          </cell>
          <cell r="Y153">
            <v>11.5</v>
          </cell>
          <cell r="Z153">
            <v>10</v>
          </cell>
          <cell r="AB153">
            <v>11</v>
          </cell>
          <cell r="AC153">
            <v>10</v>
          </cell>
          <cell r="AD153">
            <v>2</v>
          </cell>
          <cell r="AE153">
            <v>1</v>
          </cell>
          <cell r="AF153">
            <v>2</v>
          </cell>
          <cell r="AG153" t="str">
            <v/>
          </cell>
          <cell r="AH153">
            <v>2</v>
          </cell>
          <cell r="AI153">
            <v>0</v>
          </cell>
          <cell r="AJ153">
            <v>6</v>
          </cell>
          <cell r="AK153">
            <v>7</v>
          </cell>
          <cell r="AL153">
            <v>7</v>
          </cell>
          <cell r="AM153">
            <v>16</v>
          </cell>
          <cell r="AN153">
            <v>0</v>
          </cell>
          <cell r="AO153">
            <v>130</v>
          </cell>
          <cell r="AP153">
            <v>16</v>
          </cell>
          <cell r="AQ153">
            <v>147.8125</v>
          </cell>
          <cell r="AR153">
            <v>5</v>
          </cell>
          <cell r="AT153">
            <v>8</v>
          </cell>
          <cell r="AV153">
            <v>10</v>
          </cell>
          <cell r="AW153">
            <v>5</v>
          </cell>
          <cell r="AX153">
            <v>8</v>
          </cell>
          <cell r="AY153">
            <v>13</v>
          </cell>
          <cell r="AZ153">
            <v>18.5</v>
          </cell>
          <cell r="BA153">
            <v>0</v>
          </cell>
          <cell r="BB153">
            <v>120</v>
          </cell>
          <cell r="BC153">
            <v>18.5</v>
          </cell>
          <cell r="BD153">
            <v>124.10108108108108</v>
          </cell>
          <cell r="BE153">
            <v>1</v>
          </cell>
          <cell r="BF153">
            <v>1</v>
          </cell>
          <cell r="BG153">
            <v>2</v>
          </cell>
          <cell r="BH153" t="str">
            <v/>
          </cell>
          <cell r="BI153">
            <v>2</v>
          </cell>
          <cell r="BJ153">
            <v>0</v>
          </cell>
          <cell r="BK153">
            <v>6</v>
          </cell>
          <cell r="BL153">
            <v>6</v>
          </cell>
          <cell r="BM153">
            <v>6</v>
          </cell>
          <cell r="BN153">
            <v>4</v>
          </cell>
          <cell r="BO153">
            <v>1</v>
          </cell>
          <cell r="BP153">
            <v>1</v>
          </cell>
          <cell r="BQ153">
            <v>0</v>
          </cell>
          <cell r="BR153">
            <v>1</v>
          </cell>
          <cell r="BS153" t="str">
            <v/>
          </cell>
          <cell r="BT153">
            <v>1</v>
          </cell>
          <cell r="BU153">
            <v>2.5</v>
          </cell>
          <cell r="BV153">
            <v>0</v>
          </cell>
          <cell r="BW153">
            <v>12</v>
          </cell>
          <cell r="BX153">
            <v>10.5</v>
          </cell>
          <cell r="BY153">
            <v>10.5</v>
          </cell>
          <cell r="BZ153">
            <v>92.5</v>
          </cell>
          <cell r="CA153">
            <v>0</v>
          </cell>
          <cell r="CB153">
            <v>92.5</v>
          </cell>
        </row>
        <row r="154">
          <cell r="H154" t="str">
            <v>WS-1306-WOV004</v>
          </cell>
          <cell r="I154">
            <v>4</v>
          </cell>
          <cell r="J154" t="str">
            <v>Apr</v>
          </cell>
          <cell r="K154">
            <v>2017</v>
          </cell>
          <cell r="L154" t="str">
            <v>WS-1306-WOV00442843.875</v>
          </cell>
          <cell r="M154" t="str">
            <v>BIRS #30</v>
          </cell>
          <cell r="N154" t="str">
            <v>Other</v>
          </cell>
          <cell r="O154" t="str">
            <v>ESP change</v>
          </cell>
          <cell r="P154">
            <v>0</v>
          </cell>
          <cell r="Q154">
            <v>5.5</v>
          </cell>
          <cell r="R154">
            <v>4</v>
          </cell>
          <cell r="S154" t="str">
            <v/>
          </cell>
          <cell r="T154" t="str">
            <v/>
          </cell>
          <cell r="U154">
            <v>0.5</v>
          </cell>
          <cell r="V154">
            <v>4</v>
          </cell>
          <cell r="W154">
            <v>9</v>
          </cell>
          <cell r="X154">
            <v>10</v>
          </cell>
          <cell r="Y154">
            <v>14</v>
          </cell>
          <cell r="Z154">
            <v>8.5</v>
          </cell>
          <cell r="AB154">
            <v>11</v>
          </cell>
          <cell r="AC154">
            <v>8.5</v>
          </cell>
          <cell r="AD154">
            <v>2</v>
          </cell>
          <cell r="AE154">
            <v>1</v>
          </cell>
          <cell r="AF154">
            <v>1</v>
          </cell>
          <cell r="AG154" t="str">
            <v/>
          </cell>
          <cell r="AH154">
            <v>2</v>
          </cell>
          <cell r="AI154">
            <v>0</v>
          </cell>
          <cell r="AJ154">
            <v>6</v>
          </cell>
          <cell r="AK154">
            <v>6</v>
          </cell>
          <cell r="AL154">
            <v>6</v>
          </cell>
          <cell r="AM154">
            <v>17.5</v>
          </cell>
          <cell r="AN154">
            <v>3.5</v>
          </cell>
          <cell r="AO154">
            <v>130</v>
          </cell>
          <cell r="AP154">
            <v>21</v>
          </cell>
          <cell r="AQ154">
            <v>151.78685714284757</v>
          </cell>
          <cell r="AR154">
            <v>3</v>
          </cell>
          <cell r="AT154">
            <v>6</v>
          </cell>
          <cell r="AV154">
            <v>10</v>
          </cell>
          <cell r="AW154">
            <v>3</v>
          </cell>
          <cell r="AX154">
            <v>6</v>
          </cell>
          <cell r="AY154">
            <v>9</v>
          </cell>
          <cell r="AZ154">
            <v>20</v>
          </cell>
          <cell r="BA154">
            <v>3</v>
          </cell>
          <cell r="BB154">
            <v>120</v>
          </cell>
          <cell r="BC154">
            <v>23</v>
          </cell>
          <cell r="BD154">
            <v>132.9545</v>
          </cell>
          <cell r="BE154">
            <v>1</v>
          </cell>
          <cell r="BF154">
            <v>2.5</v>
          </cell>
          <cell r="BG154" t="str">
            <v/>
          </cell>
          <cell r="BH154" t="str">
            <v/>
          </cell>
          <cell r="BI154">
            <v>3</v>
          </cell>
          <cell r="BJ154">
            <v>0</v>
          </cell>
          <cell r="BK154">
            <v>6</v>
          </cell>
          <cell r="BL154">
            <v>6.5</v>
          </cell>
          <cell r="BM154">
            <v>6.5</v>
          </cell>
          <cell r="BN154">
            <v>4</v>
          </cell>
          <cell r="BO154">
            <v>1</v>
          </cell>
          <cell r="BP154">
            <v>1</v>
          </cell>
          <cell r="BQ154">
            <v>8</v>
          </cell>
          <cell r="BR154">
            <v>4</v>
          </cell>
          <cell r="BS154" t="str">
            <v/>
          </cell>
          <cell r="BT154">
            <v>1.5</v>
          </cell>
          <cell r="BU154">
            <v>2</v>
          </cell>
          <cell r="BV154">
            <v>0</v>
          </cell>
          <cell r="BW154">
            <v>12</v>
          </cell>
          <cell r="BX154">
            <v>13.5</v>
          </cell>
          <cell r="BY154">
            <v>21.5</v>
          </cell>
          <cell r="BZ154">
            <v>91</v>
          </cell>
          <cell r="CA154">
            <v>18.5</v>
          </cell>
          <cell r="CB154">
            <v>109.5</v>
          </cell>
        </row>
        <row r="155">
          <cell r="H155" t="str">
            <v>WS-7303-WOV005</v>
          </cell>
          <cell r="I155">
            <v>4</v>
          </cell>
          <cell r="J155" t="str">
            <v>Apr</v>
          </cell>
          <cell r="K155">
            <v>2017</v>
          </cell>
          <cell r="L155" t="str">
            <v>WS-7303-WOV00542843.9583333333</v>
          </cell>
          <cell r="M155" t="str">
            <v>BIRS #10</v>
          </cell>
          <cell r="N155" t="str">
            <v>Simple ESP c/o</v>
          </cell>
          <cell r="O155" t="str">
            <v>ESP change</v>
          </cell>
          <cell r="P155">
            <v>0</v>
          </cell>
          <cell r="Q155">
            <v>4</v>
          </cell>
          <cell r="R155" t="str">
            <v/>
          </cell>
          <cell r="S155" t="str">
            <v/>
          </cell>
          <cell r="T155" t="str">
            <v/>
          </cell>
          <cell r="U155">
            <v>0.5</v>
          </cell>
          <cell r="V155">
            <v>0</v>
          </cell>
          <cell r="W155">
            <v>9</v>
          </cell>
          <cell r="X155">
            <v>4.5</v>
          </cell>
          <cell r="Y155">
            <v>4.5</v>
          </cell>
          <cell r="Z155">
            <v>10</v>
          </cell>
          <cell r="AB155">
            <v>11</v>
          </cell>
          <cell r="AC155">
            <v>10</v>
          </cell>
          <cell r="AD155">
            <v>2</v>
          </cell>
          <cell r="AE155">
            <v>1</v>
          </cell>
          <cell r="AF155">
            <v>1</v>
          </cell>
          <cell r="AG155" t="str">
            <v/>
          </cell>
          <cell r="AH155">
            <v>1</v>
          </cell>
          <cell r="AI155">
            <v>0</v>
          </cell>
          <cell r="AJ155">
            <v>6</v>
          </cell>
          <cell r="AK155">
            <v>5</v>
          </cell>
          <cell r="AL155">
            <v>5</v>
          </cell>
          <cell r="AM155">
            <v>21.5</v>
          </cell>
          <cell r="AN155">
            <v>0</v>
          </cell>
          <cell r="AO155">
            <v>130</v>
          </cell>
          <cell r="AP155">
            <v>21.5</v>
          </cell>
          <cell r="AQ155">
            <v>121.75255813952724</v>
          </cell>
          <cell r="AR155">
            <v>3.5</v>
          </cell>
          <cell r="AT155">
            <v>9</v>
          </cell>
          <cell r="AV155">
            <v>10</v>
          </cell>
          <cell r="AW155">
            <v>3.5</v>
          </cell>
          <cell r="AX155">
            <v>9</v>
          </cell>
          <cell r="AY155">
            <v>12.5</v>
          </cell>
          <cell r="AZ155">
            <v>21</v>
          </cell>
          <cell r="BA155">
            <v>0</v>
          </cell>
          <cell r="BB155">
            <v>120</v>
          </cell>
          <cell r="BC155">
            <v>21</v>
          </cell>
          <cell r="BD155">
            <v>126.83285714285714</v>
          </cell>
          <cell r="BE155">
            <v>1</v>
          </cell>
          <cell r="BF155">
            <v>2.5</v>
          </cell>
          <cell r="BG155" t="str">
            <v/>
          </cell>
          <cell r="BH155" t="str">
            <v/>
          </cell>
          <cell r="BI155">
            <v>2</v>
          </cell>
          <cell r="BJ155">
            <v>0</v>
          </cell>
          <cell r="BK155">
            <v>6</v>
          </cell>
          <cell r="BL155">
            <v>5.5</v>
          </cell>
          <cell r="BM155">
            <v>5.5</v>
          </cell>
          <cell r="BN155">
            <v>3</v>
          </cell>
          <cell r="BO155">
            <v>1</v>
          </cell>
          <cell r="BP155">
            <v>1</v>
          </cell>
          <cell r="BQ155">
            <v>0</v>
          </cell>
          <cell r="BR155">
            <v>4</v>
          </cell>
          <cell r="BS155" t="str">
            <v/>
          </cell>
          <cell r="BT155">
            <v>1.5</v>
          </cell>
          <cell r="BU155">
            <v>2.5</v>
          </cell>
          <cell r="BV155">
            <v>0</v>
          </cell>
          <cell r="BW155">
            <v>12</v>
          </cell>
          <cell r="BX155">
            <v>13</v>
          </cell>
          <cell r="BY155">
            <v>13</v>
          </cell>
          <cell r="BZ155">
            <v>93</v>
          </cell>
          <cell r="CA155">
            <v>0</v>
          </cell>
          <cell r="CB155">
            <v>93</v>
          </cell>
        </row>
        <row r="156">
          <cell r="H156" t="str">
            <v>US-3009-WOV001</v>
          </cell>
          <cell r="I156">
            <v>4</v>
          </cell>
          <cell r="J156" t="str">
            <v>Apr</v>
          </cell>
          <cell r="K156">
            <v>2017</v>
          </cell>
          <cell r="L156" t="str">
            <v>US-3009-WOV00142844.2916666667</v>
          </cell>
          <cell r="M156" t="str">
            <v>ONR #9</v>
          </cell>
          <cell r="N156" t="str">
            <v>Other</v>
          </cell>
          <cell r="O156" t="str">
            <v>Other</v>
          </cell>
          <cell r="P156">
            <v>0</v>
          </cell>
          <cell r="Q156">
            <v>3</v>
          </cell>
          <cell r="R156">
            <v>9</v>
          </cell>
          <cell r="S156" t="str">
            <v/>
          </cell>
          <cell r="T156" t="str">
            <v/>
          </cell>
          <cell r="U156">
            <v>1</v>
          </cell>
          <cell r="V156">
            <v>0</v>
          </cell>
          <cell r="W156">
            <v>9</v>
          </cell>
          <cell r="X156">
            <v>13</v>
          </cell>
          <cell r="Y156">
            <v>13</v>
          </cell>
          <cell r="Z156">
            <v>3</v>
          </cell>
          <cell r="AB156">
            <v>11</v>
          </cell>
          <cell r="AC156">
            <v>3</v>
          </cell>
          <cell r="AD156">
            <v>2</v>
          </cell>
          <cell r="AE156">
            <v>1</v>
          </cell>
          <cell r="AF156">
            <v>1</v>
          </cell>
          <cell r="AG156" t="str">
            <v/>
          </cell>
          <cell r="AH156">
            <v>1</v>
          </cell>
          <cell r="AI156">
            <v>0</v>
          </cell>
          <cell r="AJ156">
            <v>6</v>
          </cell>
          <cell r="AK156">
            <v>5</v>
          </cell>
          <cell r="AL156">
            <v>5</v>
          </cell>
          <cell r="AM156">
            <v>8.5</v>
          </cell>
          <cell r="AN156">
            <v>0</v>
          </cell>
          <cell r="AO156">
            <v>130</v>
          </cell>
          <cell r="AP156">
            <v>8.5</v>
          </cell>
          <cell r="AQ156">
            <v>130.94705882352113</v>
          </cell>
          <cell r="AR156">
            <v>4</v>
          </cell>
          <cell r="AT156">
            <v>9</v>
          </cell>
          <cell r="AV156">
            <v>10</v>
          </cell>
          <cell r="AW156">
            <v>4</v>
          </cell>
          <cell r="AX156">
            <v>9</v>
          </cell>
          <cell r="AY156">
            <v>13</v>
          </cell>
          <cell r="AZ156">
            <v>8.5</v>
          </cell>
          <cell r="BA156">
            <v>0</v>
          </cell>
          <cell r="BB156">
            <v>120</v>
          </cell>
          <cell r="BC156">
            <v>8.5</v>
          </cell>
          <cell r="BD156">
            <v>128.45647058823531</v>
          </cell>
          <cell r="BE156">
            <v>1</v>
          </cell>
          <cell r="BF156">
            <v>1</v>
          </cell>
          <cell r="BG156">
            <v>1</v>
          </cell>
          <cell r="BH156" t="str">
            <v/>
          </cell>
          <cell r="BI156">
            <v>2</v>
          </cell>
          <cell r="BJ156">
            <v>0</v>
          </cell>
          <cell r="BK156">
            <v>6</v>
          </cell>
          <cell r="BL156">
            <v>5</v>
          </cell>
          <cell r="BM156">
            <v>5</v>
          </cell>
          <cell r="BN156">
            <v>4</v>
          </cell>
          <cell r="BO156">
            <v>1</v>
          </cell>
          <cell r="BP156">
            <v>1.5</v>
          </cell>
          <cell r="BQ156">
            <v>0</v>
          </cell>
          <cell r="BR156">
            <v>1.5</v>
          </cell>
          <cell r="BS156" t="str">
            <v/>
          </cell>
          <cell r="BT156">
            <v>1.5</v>
          </cell>
          <cell r="BU156">
            <v>2</v>
          </cell>
          <cell r="BV156">
            <v>0</v>
          </cell>
          <cell r="BW156">
            <v>12</v>
          </cell>
          <cell r="BX156">
            <v>11.5</v>
          </cell>
          <cell r="BY156">
            <v>11.5</v>
          </cell>
          <cell r="BZ156" t="str">
            <v/>
          </cell>
          <cell r="CA156" t="str">
            <v/>
          </cell>
          <cell r="CB156" t="str">
            <v/>
          </cell>
        </row>
        <row r="157">
          <cell r="H157" t="str">
            <v>US-2114-WOV004</v>
          </cell>
          <cell r="I157">
            <v>4</v>
          </cell>
          <cell r="J157" t="str">
            <v>Apr</v>
          </cell>
          <cell r="K157">
            <v>2017</v>
          </cell>
          <cell r="L157" t="str">
            <v>US-2114-WOV00442845.5</v>
          </cell>
          <cell r="M157" t="str">
            <v>ONR #5</v>
          </cell>
          <cell r="N157" t="str">
            <v>Simple ESP c/o</v>
          </cell>
          <cell r="O157" t="str">
            <v>ESP change</v>
          </cell>
          <cell r="P157">
            <v>0</v>
          </cell>
          <cell r="Q157" t="str">
            <v/>
          </cell>
          <cell r="R157">
            <v>5</v>
          </cell>
          <cell r="S157">
            <v>3</v>
          </cell>
          <cell r="T157" t="str">
            <v/>
          </cell>
          <cell r="U157">
            <v>2</v>
          </cell>
          <cell r="V157">
            <v>0</v>
          </cell>
          <cell r="W157">
            <v>9</v>
          </cell>
          <cell r="X157">
            <v>10</v>
          </cell>
          <cell r="Y157">
            <v>10</v>
          </cell>
          <cell r="Z157">
            <v>9</v>
          </cell>
          <cell r="AB157">
            <v>11</v>
          </cell>
          <cell r="AC157">
            <v>9</v>
          </cell>
          <cell r="AD157">
            <v>2</v>
          </cell>
          <cell r="AE157">
            <v>1</v>
          </cell>
          <cell r="AF157">
            <v>1</v>
          </cell>
          <cell r="AG157" t="str">
            <v/>
          </cell>
          <cell r="AH157">
            <v>2</v>
          </cell>
          <cell r="AI157">
            <v>0</v>
          </cell>
          <cell r="AJ157">
            <v>6</v>
          </cell>
          <cell r="AK157">
            <v>6</v>
          </cell>
          <cell r="AL157">
            <v>6</v>
          </cell>
          <cell r="AM157">
            <v>22</v>
          </cell>
          <cell r="AN157">
            <v>0</v>
          </cell>
          <cell r="AO157">
            <v>130</v>
          </cell>
          <cell r="AP157">
            <v>22</v>
          </cell>
          <cell r="AQ157">
            <v>126.74181818181015</v>
          </cell>
          <cell r="AR157">
            <v>3</v>
          </cell>
          <cell r="AT157">
            <v>7</v>
          </cell>
          <cell r="AV157">
            <v>10</v>
          </cell>
          <cell r="AW157">
            <v>3</v>
          </cell>
          <cell r="AX157">
            <v>7</v>
          </cell>
          <cell r="AY157">
            <v>10</v>
          </cell>
          <cell r="AZ157">
            <v>22.5</v>
          </cell>
          <cell r="BA157">
            <v>0</v>
          </cell>
          <cell r="BB157">
            <v>120</v>
          </cell>
          <cell r="BC157">
            <v>22.5</v>
          </cell>
          <cell r="BD157">
            <v>122.70977777777777</v>
          </cell>
          <cell r="BE157">
            <v>1</v>
          </cell>
          <cell r="BF157">
            <v>2</v>
          </cell>
          <cell r="BG157">
            <v>1.5</v>
          </cell>
          <cell r="BH157" t="str">
            <v/>
          </cell>
          <cell r="BI157">
            <v>1.5</v>
          </cell>
          <cell r="BJ157">
            <v>0</v>
          </cell>
          <cell r="BK157">
            <v>6</v>
          </cell>
          <cell r="BL157">
            <v>6</v>
          </cell>
          <cell r="BM157">
            <v>6</v>
          </cell>
          <cell r="BN157">
            <v>4</v>
          </cell>
          <cell r="BO157">
            <v>1</v>
          </cell>
          <cell r="BP157">
            <v>0.5</v>
          </cell>
          <cell r="BQ157">
            <v>3</v>
          </cell>
          <cell r="BR157">
            <v>3</v>
          </cell>
          <cell r="BS157" t="str">
            <v/>
          </cell>
          <cell r="BT157">
            <v>1</v>
          </cell>
          <cell r="BU157">
            <v>1.5</v>
          </cell>
          <cell r="BV157">
            <v>0</v>
          </cell>
          <cell r="BW157">
            <v>12</v>
          </cell>
          <cell r="BX157">
            <v>11</v>
          </cell>
          <cell r="BY157">
            <v>14</v>
          </cell>
          <cell r="BZ157">
            <v>96.5</v>
          </cell>
          <cell r="CA157">
            <v>3</v>
          </cell>
          <cell r="CB157">
            <v>99.5</v>
          </cell>
        </row>
        <row r="158">
          <cell r="H158" t="str">
            <v>US-24011-WIN001</v>
          </cell>
          <cell r="I158">
            <v>4</v>
          </cell>
          <cell r="J158" t="str">
            <v>Apr</v>
          </cell>
          <cell r="K158">
            <v>2017</v>
          </cell>
          <cell r="L158" t="str">
            <v>US-24011-WIN00142845.0833333333</v>
          </cell>
          <cell r="M158" t="str">
            <v>ONR #9</v>
          </cell>
          <cell r="N158" t="str">
            <v>Other</v>
          </cell>
          <cell r="O158" t="str">
            <v>Other</v>
          </cell>
          <cell r="Q158" t="str">
            <v/>
          </cell>
          <cell r="R158" t="str">
            <v/>
          </cell>
          <cell r="S158" t="str">
            <v/>
          </cell>
          <cell r="T158" t="str">
            <v/>
          </cell>
          <cell r="U158" t="str">
            <v/>
          </cell>
          <cell r="V158" t="str">
            <v/>
          </cell>
          <cell r="W158">
            <v>9</v>
          </cell>
          <cell r="X158" t="str">
            <v/>
          </cell>
          <cell r="Y158" t="str">
            <v/>
          </cell>
          <cell r="Z158" t="str">
            <v/>
          </cell>
          <cell r="AB158">
            <v>11</v>
          </cell>
          <cell r="AC158" t="str">
            <v/>
          </cell>
          <cell r="AD158" t="str">
            <v/>
          </cell>
          <cell r="AE158" t="str">
            <v/>
          </cell>
          <cell r="AF158" t="str">
            <v/>
          </cell>
          <cell r="AG158" t="str">
            <v/>
          </cell>
          <cell r="AH158" t="str">
            <v/>
          </cell>
          <cell r="AI158" t="str">
            <v/>
          </cell>
          <cell r="AJ158">
            <v>6</v>
          </cell>
          <cell r="AK158" t="str">
            <v/>
          </cell>
          <cell r="AL158" t="str">
            <v/>
          </cell>
          <cell r="AM158" t="str">
            <v/>
          </cell>
          <cell r="AN158" t="str">
            <v/>
          </cell>
          <cell r="AO158">
            <v>130</v>
          </cell>
          <cell r="AP158" t="str">
            <v/>
          </cell>
          <cell r="AQ158" t="str">
            <v/>
          </cell>
          <cell r="AR158" t="str">
            <v/>
          </cell>
          <cell r="AT158" t="str">
            <v/>
          </cell>
          <cell r="AV158">
            <v>10</v>
          </cell>
          <cell r="AW158" t="str">
            <v/>
          </cell>
          <cell r="AX158" t="str">
            <v/>
          </cell>
          <cell r="AY158" t="str">
            <v/>
          </cell>
          <cell r="AZ158" t="str">
            <v/>
          </cell>
          <cell r="BA158" t="str">
            <v/>
          </cell>
          <cell r="BB158">
            <v>120</v>
          </cell>
          <cell r="BC158" t="str">
            <v/>
          </cell>
          <cell r="BD158" t="str">
            <v/>
          </cell>
          <cell r="BE158" t="str">
            <v/>
          </cell>
          <cell r="BF158" t="str">
            <v/>
          </cell>
          <cell r="BG158" t="str">
            <v/>
          </cell>
          <cell r="BH158" t="str">
            <v/>
          </cell>
          <cell r="BI158" t="str">
            <v/>
          </cell>
          <cell r="BJ158" t="str">
            <v/>
          </cell>
          <cell r="BK158">
            <v>6</v>
          </cell>
          <cell r="BL158" t="str">
            <v/>
          </cell>
          <cell r="BM158" t="str">
            <v/>
          </cell>
          <cell r="BN158" t="str">
            <v/>
          </cell>
          <cell r="BO158" t="str">
            <v/>
          </cell>
          <cell r="BP158" t="str">
            <v/>
          </cell>
          <cell r="BQ158" t="str">
            <v/>
          </cell>
          <cell r="BR158" t="str">
            <v/>
          </cell>
          <cell r="BS158" t="str">
            <v/>
          </cell>
          <cell r="BT158" t="str">
            <v/>
          </cell>
          <cell r="BU158" t="str">
            <v/>
          </cell>
          <cell r="BV158" t="str">
            <v/>
          </cell>
          <cell r="BW158">
            <v>12</v>
          </cell>
          <cell r="BX158" t="str">
            <v/>
          </cell>
          <cell r="BY158" t="str">
            <v/>
          </cell>
          <cell r="BZ158" t="str">
            <v/>
          </cell>
          <cell r="CA158" t="str">
            <v/>
          </cell>
          <cell r="CB158" t="str">
            <v/>
          </cell>
        </row>
        <row r="159">
          <cell r="H159" t="str">
            <v>WS-7284-WOV004</v>
          </cell>
          <cell r="I159">
            <v>4</v>
          </cell>
          <cell r="J159" t="str">
            <v>Apr</v>
          </cell>
          <cell r="K159">
            <v>2017</v>
          </cell>
          <cell r="L159" t="str">
            <v>WS-7284-WOV00442844.625</v>
          </cell>
          <cell r="M159" t="str">
            <v>BIRS #26</v>
          </cell>
          <cell r="N159" t="str">
            <v>Other</v>
          </cell>
          <cell r="O159" t="str">
            <v>ESP change</v>
          </cell>
          <cell r="P159">
            <v>1</v>
          </cell>
          <cell r="Q159">
            <v>12.5</v>
          </cell>
          <cell r="R159" t="str">
            <v/>
          </cell>
          <cell r="S159" t="str">
            <v/>
          </cell>
          <cell r="T159" t="str">
            <v/>
          </cell>
          <cell r="U159" t="str">
            <v/>
          </cell>
          <cell r="V159">
            <v>0</v>
          </cell>
          <cell r="W159">
            <v>9</v>
          </cell>
          <cell r="X159">
            <v>12.5</v>
          </cell>
          <cell r="Y159">
            <v>12.5</v>
          </cell>
          <cell r="Z159" t="str">
            <v/>
          </cell>
          <cell r="AB159">
            <v>11</v>
          </cell>
          <cell r="AC159" t="str">
            <v/>
          </cell>
          <cell r="AD159">
            <v>1</v>
          </cell>
          <cell r="AE159">
            <v>1</v>
          </cell>
          <cell r="AF159">
            <v>1</v>
          </cell>
          <cell r="AG159" t="str">
            <v/>
          </cell>
          <cell r="AH159">
            <v>3</v>
          </cell>
          <cell r="AI159">
            <v>0</v>
          </cell>
          <cell r="AJ159">
            <v>6</v>
          </cell>
          <cell r="AK159">
            <v>6</v>
          </cell>
          <cell r="AL159">
            <v>6</v>
          </cell>
          <cell r="AM159">
            <v>20</v>
          </cell>
          <cell r="AN159">
            <v>0</v>
          </cell>
          <cell r="AO159">
            <v>130</v>
          </cell>
          <cell r="AP159">
            <v>20</v>
          </cell>
          <cell r="AQ159">
            <v>129.00699999999185</v>
          </cell>
          <cell r="AR159">
            <v>3</v>
          </cell>
          <cell r="AT159">
            <v>7</v>
          </cell>
          <cell r="AV159">
            <v>10</v>
          </cell>
          <cell r="AW159">
            <v>3</v>
          </cell>
          <cell r="AX159">
            <v>7</v>
          </cell>
          <cell r="AY159">
            <v>10</v>
          </cell>
          <cell r="AZ159">
            <v>21</v>
          </cell>
          <cell r="BA159">
            <v>0</v>
          </cell>
          <cell r="BB159">
            <v>120</v>
          </cell>
          <cell r="BC159">
            <v>21</v>
          </cell>
          <cell r="BD159">
            <v>119.50095238095238</v>
          </cell>
          <cell r="BE159">
            <v>1</v>
          </cell>
          <cell r="BF159">
            <v>2</v>
          </cell>
          <cell r="BG159">
            <v>2</v>
          </cell>
          <cell r="BH159" t="str">
            <v/>
          </cell>
          <cell r="BI159">
            <v>2</v>
          </cell>
          <cell r="BJ159">
            <v>1</v>
          </cell>
          <cell r="BK159">
            <v>6</v>
          </cell>
          <cell r="BL159">
            <v>7</v>
          </cell>
          <cell r="BM159">
            <v>8</v>
          </cell>
          <cell r="BN159">
            <v>4</v>
          </cell>
          <cell r="BO159">
            <v>2</v>
          </cell>
          <cell r="BP159">
            <v>1</v>
          </cell>
          <cell r="BQ159">
            <v>0</v>
          </cell>
          <cell r="BR159">
            <v>4</v>
          </cell>
          <cell r="BS159" t="str">
            <v/>
          </cell>
          <cell r="BT159">
            <v>1</v>
          </cell>
          <cell r="BU159">
            <v>2</v>
          </cell>
          <cell r="BV159">
            <v>0</v>
          </cell>
          <cell r="BW159">
            <v>12</v>
          </cell>
          <cell r="BX159">
            <v>14</v>
          </cell>
          <cell r="BY159">
            <v>14</v>
          </cell>
          <cell r="BZ159">
            <v>90.5</v>
          </cell>
          <cell r="CA159">
            <v>1</v>
          </cell>
          <cell r="CB159">
            <v>91.5</v>
          </cell>
        </row>
        <row r="160">
          <cell r="H160" t="str">
            <v>WS-7484-WOV002</v>
          </cell>
          <cell r="I160">
            <v>4</v>
          </cell>
          <cell r="J160" t="str">
            <v>Apr</v>
          </cell>
          <cell r="K160">
            <v>2017</v>
          </cell>
          <cell r="L160" t="str">
            <v>WS-7484-WOV00242846.4583333333</v>
          </cell>
          <cell r="M160" t="str">
            <v>BIRS #14</v>
          </cell>
          <cell r="N160" t="str">
            <v>Other</v>
          </cell>
          <cell r="O160" t="str">
            <v>ESP change</v>
          </cell>
          <cell r="P160">
            <v>1</v>
          </cell>
          <cell r="Q160" t="str">
            <v/>
          </cell>
          <cell r="R160">
            <v>5</v>
          </cell>
          <cell r="S160">
            <v>3</v>
          </cell>
          <cell r="T160" t="str">
            <v/>
          </cell>
          <cell r="U160">
            <v>1</v>
          </cell>
          <cell r="V160">
            <v>0</v>
          </cell>
          <cell r="W160">
            <v>9</v>
          </cell>
          <cell r="X160">
            <v>9</v>
          </cell>
          <cell r="Y160">
            <v>9</v>
          </cell>
          <cell r="Z160" t="str">
            <v/>
          </cell>
          <cell r="AB160">
            <v>11</v>
          </cell>
          <cell r="AC160" t="str">
            <v/>
          </cell>
          <cell r="AD160">
            <v>2</v>
          </cell>
          <cell r="AE160">
            <v>1</v>
          </cell>
          <cell r="AF160">
            <v>1</v>
          </cell>
          <cell r="AG160" t="str">
            <v/>
          </cell>
          <cell r="AH160">
            <v>2</v>
          </cell>
          <cell r="AI160">
            <v>0</v>
          </cell>
          <cell r="AJ160">
            <v>6</v>
          </cell>
          <cell r="AK160">
            <v>6</v>
          </cell>
          <cell r="AL160">
            <v>6</v>
          </cell>
          <cell r="AM160">
            <v>24</v>
          </cell>
          <cell r="AN160">
            <v>0</v>
          </cell>
          <cell r="AO160">
            <v>130</v>
          </cell>
          <cell r="AP160">
            <v>24</v>
          </cell>
          <cell r="AQ160">
            <v>137.67791666665798</v>
          </cell>
          <cell r="AR160">
            <v>5</v>
          </cell>
          <cell r="AT160">
            <v>7</v>
          </cell>
          <cell r="AV160">
            <v>10</v>
          </cell>
          <cell r="AW160">
            <v>5</v>
          </cell>
          <cell r="AX160">
            <v>7</v>
          </cell>
          <cell r="AY160">
            <v>12</v>
          </cell>
          <cell r="AZ160">
            <v>25</v>
          </cell>
          <cell r="BA160">
            <v>0</v>
          </cell>
          <cell r="BB160">
            <v>120</v>
          </cell>
          <cell r="BC160">
            <v>25</v>
          </cell>
          <cell r="BD160">
            <v>130.48920000000001</v>
          </cell>
          <cell r="BE160">
            <v>1</v>
          </cell>
          <cell r="BF160">
            <v>1</v>
          </cell>
          <cell r="BG160">
            <v>2.5</v>
          </cell>
          <cell r="BH160" t="str">
            <v/>
          </cell>
          <cell r="BI160">
            <v>1.5</v>
          </cell>
          <cell r="BJ160">
            <v>0</v>
          </cell>
          <cell r="BK160">
            <v>6</v>
          </cell>
          <cell r="BL160">
            <v>6</v>
          </cell>
          <cell r="BM160">
            <v>6</v>
          </cell>
          <cell r="BN160">
            <v>4</v>
          </cell>
          <cell r="BO160">
            <v>1</v>
          </cell>
          <cell r="BP160">
            <v>1</v>
          </cell>
          <cell r="BQ160">
            <v>0</v>
          </cell>
          <cell r="BR160">
            <v>3</v>
          </cell>
          <cell r="BS160" t="str">
            <v/>
          </cell>
          <cell r="BT160">
            <v>1.5</v>
          </cell>
          <cell r="BU160">
            <v>2</v>
          </cell>
          <cell r="BV160">
            <v>0</v>
          </cell>
          <cell r="BW160">
            <v>12</v>
          </cell>
          <cell r="BX160">
            <v>12.5</v>
          </cell>
          <cell r="BY160">
            <v>12.5</v>
          </cell>
          <cell r="BZ160">
            <v>94.5</v>
          </cell>
          <cell r="CA160">
            <v>0</v>
          </cell>
          <cell r="CB160">
            <v>94.5</v>
          </cell>
        </row>
        <row r="161">
          <cell r="H161" t="str">
            <v>SVA-51094-WOV003</v>
          </cell>
          <cell r="I161">
            <v>4</v>
          </cell>
          <cell r="J161" t="str">
            <v>Apr</v>
          </cell>
          <cell r="K161">
            <v>2017</v>
          </cell>
          <cell r="L161" t="str">
            <v>SVA-51094-WOV00342848.125</v>
          </cell>
          <cell r="M161" t="str">
            <v>BIRS #28</v>
          </cell>
          <cell r="N161" t="str">
            <v>Other</v>
          </cell>
          <cell r="O161" t="str">
            <v>ESP change</v>
          </cell>
          <cell r="P161">
            <v>0</v>
          </cell>
          <cell r="Q161">
            <v>5</v>
          </cell>
          <cell r="R161" t="str">
            <v/>
          </cell>
          <cell r="S161" t="str">
            <v/>
          </cell>
          <cell r="T161" t="str">
            <v/>
          </cell>
          <cell r="U161">
            <v>3.5</v>
          </cell>
          <cell r="V161">
            <v>0</v>
          </cell>
          <cell r="W161">
            <v>9</v>
          </cell>
          <cell r="X161">
            <v>8.5</v>
          </cell>
          <cell r="Y161">
            <v>8.5</v>
          </cell>
          <cell r="Z161">
            <v>10.5</v>
          </cell>
          <cell r="AB161">
            <v>11</v>
          </cell>
          <cell r="AC161">
            <v>10.5</v>
          </cell>
          <cell r="AD161">
            <v>1</v>
          </cell>
          <cell r="AE161">
            <v>1</v>
          </cell>
          <cell r="AF161">
            <v>1</v>
          </cell>
          <cell r="AG161" t="str">
            <v/>
          </cell>
          <cell r="AH161">
            <v>2</v>
          </cell>
          <cell r="AI161">
            <v>0</v>
          </cell>
          <cell r="AJ161">
            <v>6</v>
          </cell>
          <cell r="AK161">
            <v>5</v>
          </cell>
          <cell r="AL161">
            <v>5</v>
          </cell>
          <cell r="AM161">
            <v>26</v>
          </cell>
          <cell r="AN161">
            <v>0</v>
          </cell>
          <cell r="AO161">
            <v>130</v>
          </cell>
          <cell r="AP161">
            <v>26</v>
          </cell>
          <cell r="AQ161">
            <v>122.71884615383838</v>
          </cell>
          <cell r="AR161">
            <v>3</v>
          </cell>
          <cell r="AT161">
            <v>7</v>
          </cell>
          <cell r="AV161">
            <v>10</v>
          </cell>
          <cell r="AW161">
            <v>3</v>
          </cell>
          <cell r="AX161">
            <v>7</v>
          </cell>
          <cell r="AY161">
            <v>10</v>
          </cell>
          <cell r="AZ161">
            <v>26</v>
          </cell>
          <cell r="BA161">
            <v>0</v>
          </cell>
          <cell r="BB161">
            <v>120</v>
          </cell>
          <cell r="BC161">
            <v>26</v>
          </cell>
          <cell r="BD161">
            <v>122.85884615384614</v>
          </cell>
          <cell r="BE161">
            <v>1</v>
          </cell>
          <cell r="BF161">
            <v>3</v>
          </cell>
          <cell r="BG161" t="str">
            <v/>
          </cell>
          <cell r="BH161" t="str">
            <v/>
          </cell>
          <cell r="BI161">
            <v>2</v>
          </cell>
          <cell r="BJ161">
            <v>0</v>
          </cell>
          <cell r="BK161">
            <v>6</v>
          </cell>
          <cell r="BL161">
            <v>6</v>
          </cell>
          <cell r="BM161">
            <v>6</v>
          </cell>
          <cell r="BN161">
            <v>4</v>
          </cell>
          <cell r="BO161">
            <v>1</v>
          </cell>
          <cell r="BP161">
            <v>1</v>
          </cell>
          <cell r="BQ161">
            <v>0</v>
          </cell>
          <cell r="BR161">
            <v>3</v>
          </cell>
          <cell r="BS161" t="str">
            <v/>
          </cell>
          <cell r="BT161">
            <v>2</v>
          </cell>
          <cell r="BU161">
            <v>2</v>
          </cell>
          <cell r="BV161">
            <v>0</v>
          </cell>
          <cell r="BW161">
            <v>12</v>
          </cell>
          <cell r="BX161">
            <v>13</v>
          </cell>
          <cell r="BY161">
            <v>13</v>
          </cell>
          <cell r="BZ161">
            <v>105</v>
          </cell>
          <cell r="CA161">
            <v>0</v>
          </cell>
          <cell r="CB161">
            <v>105</v>
          </cell>
        </row>
        <row r="162">
          <cell r="H162" t="str">
            <v>US-167-WOV004</v>
          </cell>
          <cell r="I162">
            <v>4</v>
          </cell>
          <cell r="J162" t="str">
            <v>Apr</v>
          </cell>
          <cell r="K162">
            <v>2017</v>
          </cell>
          <cell r="L162" t="str">
            <v>US-167-WOV00442848.4791666667</v>
          </cell>
          <cell r="M162" t="str">
            <v>ONR #25</v>
          </cell>
          <cell r="N162" t="str">
            <v>Other</v>
          </cell>
          <cell r="O162" t="str">
            <v>ESP change</v>
          </cell>
          <cell r="P162">
            <v>-1</v>
          </cell>
          <cell r="Q162">
            <v>5</v>
          </cell>
          <cell r="R162">
            <v>2.5</v>
          </cell>
          <cell r="S162" t="str">
            <v/>
          </cell>
          <cell r="T162" t="str">
            <v/>
          </cell>
          <cell r="U162" t="str">
            <v/>
          </cell>
          <cell r="V162">
            <v>0</v>
          </cell>
          <cell r="W162">
            <v>9</v>
          </cell>
          <cell r="X162">
            <v>7.5</v>
          </cell>
          <cell r="Y162">
            <v>7.5</v>
          </cell>
          <cell r="Z162">
            <v>8</v>
          </cell>
          <cell r="AB162">
            <v>11</v>
          </cell>
          <cell r="AC162">
            <v>8</v>
          </cell>
          <cell r="AD162">
            <v>2.5</v>
          </cell>
          <cell r="AE162">
            <v>1</v>
          </cell>
          <cell r="AF162" t="str">
            <v/>
          </cell>
          <cell r="AG162" t="str">
            <v/>
          </cell>
          <cell r="AH162">
            <v>2.5</v>
          </cell>
          <cell r="AI162">
            <v>0</v>
          </cell>
          <cell r="AJ162">
            <v>6</v>
          </cell>
          <cell r="AK162">
            <v>6</v>
          </cell>
          <cell r="AL162">
            <v>6</v>
          </cell>
          <cell r="AM162">
            <v>16</v>
          </cell>
          <cell r="AN162">
            <v>0</v>
          </cell>
          <cell r="AO162">
            <v>130</v>
          </cell>
          <cell r="AP162">
            <v>16</v>
          </cell>
          <cell r="AQ162">
            <v>139.25</v>
          </cell>
          <cell r="AR162">
            <v>4</v>
          </cell>
          <cell r="AT162">
            <v>4</v>
          </cell>
          <cell r="AV162">
            <v>10</v>
          </cell>
          <cell r="AW162">
            <v>4</v>
          </cell>
          <cell r="AX162">
            <v>4</v>
          </cell>
          <cell r="AY162">
            <v>8</v>
          </cell>
          <cell r="AZ162">
            <v>17.5</v>
          </cell>
          <cell r="BA162">
            <v>0</v>
          </cell>
          <cell r="BB162">
            <v>120</v>
          </cell>
          <cell r="BC162">
            <v>17.5</v>
          </cell>
          <cell r="BD162">
            <v>128.51999999999998</v>
          </cell>
          <cell r="BE162">
            <v>1</v>
          </cell>
          <cell r="BF162">
            <v>1</v>
          </cell>
          <cell r="BG162">
            <v>2.5</v>
          </cell>
          <cell r="BH162" t="str">
            <v/>
          </cell>
          <cell r="BI162">
            <v>1.5</v>
          </cell>
          <cell r="BJ162">
            <v>0</v>
          </cell>
          <cell r="BK162">
            <v>6</v>
          </cell>
          <cell r="BL162">
            <v>6</v>
          </cell>
          <cell r="BM162">
            <v>6</v>
          </cell>
          <cell r="BN162">
            <v>4</v>
          </cell>
          <cell r="BO162">
            <v>1</v>
          </cell>
          <cell r="BP162">
            <v>0.5</v>
          </cell>
          <cell r="BQ162">
            <v>0</v>
          </cell>
          <cell r="BR162">
            <v>2.5</v>
          </cell>
          <cell r="BS162" t="str">
            <v/>
          </cell>
          <cell r="BT162">
            <v>1</v>
          </cell>
          <cell r="BU162">
            <v>2</v>
          </cell>
          <cell r="BV162">
            <v>0</v>
          </cell>
          <cell r="BW162">
            <v>12</v>
          </cell>
          <cell r="BX162">
            <v>11</v>
          </cell>
          <cell r="BY162">
            <v>11</v>
          </cell>
          <cell r="BZ162">
            <v>80</v>
          </cell>
          <cell r="CA162">
            <v>0</v>
          </cell>
          <cell r="CB162">
            <v>80</v>
          </cell>
        </row>
        <row r="163">
          <cell r="H163" t="str">
            <v>WS-1271-WOV007</v>
          </cell>
          <cell r="I163">
            <v>4</v>
          </cell>
          <cell r="J163" t="str">
            <v>Apr</v>
          </cell>
          <cell r="K163">
            <v>2017</v>
          </cell>
          <cell r="L163" t="str">
            <v>WS-1271-WOV00742849.9791666667</v>
          </cell>
          <cell r="M163" t="str">
            <v>ONR #6</v>
          </cell>
          <cell r="N163" t="str">
            <v>Other</v>
          </cell>
          <cell r="O163" t="str">
            <v>ESP change</v>
          </cell>
          <cell r="P163">
            <v>0</v>
          </cell>
          <cell r="Q163">
            <v>2</v>
          </cell>
          <cell r="R163">
            <v>5</v>
          </cell>
          <cell r="S163">
            <v>3</v>
          </cell>
          <cell r="T163" t="str">
            <v/>
          </cell>
          <cell r="U163">
            <v>1</v>
          </cell>
          <cell r="V163">
            <v>0</v>
          </cell>
          <cell r="W163">
            <v>9</v>
          </cell>
          <cell r="X163">
            <v>11</v>
          </cell>
          <cell r="Y163">
            <v>11</v>
          </cell>
          <cell r="Z163">
            <v>13</v>
          </cell>
          <cell r="AB163">
            <v>11</v>
          </cell>
          <cell r="AC163">
            <v>13</v>
          </cell>
          <cell r="AD163">
            <v>2</v>
          </cell>
          <cell r="AE163">
            <v>1</v>
          </cell>
          <cell r="AF163">
            <v>1</v>
          </cell>
          <cell r="AG163" t="str">
            <v/>
          </cell>
          <cell r="AH163">
            <v>2</v>
          </cell>
          <cell r="AI163">
            <v>0</v>
          </cell>
          <cell r="AJ163">
            <v>6</v>
          </cell>
          <cell r="AK163">
            <v>6</v>
          </cell>
          <cell r="AL163">
            <v>6</v>
          </cell>
          <cell r="AM163">
            <v>21</v>
          </cell>
          <cell r="AN163">
            <v>0</v>
          </cell>
          <cell r="AO163">
            <v>130</v>
          </cell>
          <cell r="AP163">
            <v>21</v>
          </cell>
          <cell r="AQ163">
            <v>131.45095238094413</v>
          </cell>
          <cell r="AR163">
            <v>4</v>
          </cell>
          <cell r="AT163">
            <v>4.5</v>
          </cell>
          <cell r="AV163">
            <v>10</v>
          </cell>
          <cell r="AW163">
            <v>4</v>
          </cell>
          <cell r="AX163">
            <v>4.5</v>
          </cell>
          <cell r="AY163">
            <v>8.5</v>
          </cell>
          <cell r="AZ163">
            <v>23</v>
          </cell>
          <cell r="BA163">
            <v>0</v>
          </cell>
          <cell r="BB163">
            <v>120</v>
          </cell>
          <cell r="BC163">
            <v>23</v>
          </cell>
          <cell r="BD163">
            <v>119.71130434782609</v>
          </cell>
          <cell r="BE163">
            <v>1</v>
          </cell>
          <cell r="BF163">
            <v>1</v>
          </cell>
          <cell r="BG163">
            <v>2</v>
          </cell>
          <cell r="BH163" t="str">
            <v/>
          </cell>
          <cell r="BI163">
            <v>2</v>
          </cell>
          <cell r="BJ163">
            <v>0</v>
          </cell>
          <cell r="BK163">
            <v>6</v>
          </cell>
          <cell r="BL163">
            <v>6</v>
          </cell>
          <cell r="BM163">
            <v>6</v>
          </cell>
          <cell r="BN163">
            <v>4</v>
          </cell>
          <cell r="BO163">
            <v>1</v>
          </cell>
          <cell r="BP163">
            <v>1</v>
          </cell>
          <cell r="BQ163">
            <v>0</v>
          </cell>
          <cell r="BR163">
            <v>4</v>
          </cell>
          <cell r="BS163" t="str">
            <v/>
          </cell>
          <cell r="BT163">
            <v>1</v>
          </cell>
          <cell r="BU163">
            <v>2</v>
          </cell>
          <cell r="BV163">
            <v>0</v>
          </cell>
          <cell r="BW163">
            <v>12</v>
          </cell>
          <cell r="BX163">
            <v>13</v>
          </cell>
          <cell r="BY163">
            <v>13</v>
          </cell>
          <cell r="BZ163">
            <v>101.5</v>
          </cell>
          <cell r="CA163">
            <v>0</v>
          </cell>
          <cell r="CB163">
            <v>101.5</v>
          </cell>
        </row>
        <row r="164">
          <cell r="H164" t="str">
            <v>WS-7832-WOV001</v>
          </cell>
          <cell r="I164">
            <v>4</v>
          </cell>
          <cell r="J164" t="str">
            <v>Apr</v>
          </cell>
          <cell r="K164">
            <v>2017</v>
          </cell>
          <cell r="L164" t="str">
            <v>WS-7832-WOV00142851</v>
          </cell>
          <cell r="M164" t="str">
            <v>BIRS #14</v>
          </cell>
          <cell r="N164" t="str">
            <v>Simple ESP c/o</v>
          </cell>
          <cell r="O164" t="str">
            <v>ESP change</v>
          </cell>
          <cell r="P164">
            <v>0</v>
          </cell>
          <cell r="Q164" t="str">
            <v/>
          </cell>
          <cell r="R164">
            <v>5</v>
          </cell>
          <cell r="S164">
            <v>6</v>
          </cell>
          <cell r="T164" t="str">
            <v/>
          </cell>
          <cell r="U164">
            <v>1</v>
          </cell>
          <cell r="V164">
            <v>0</v>
          </cell>
          <cell r="W164">
            <v>9</v>
          </cell>
          <cell r="X164">
            <v>12</v>
          </cell>
          <cell r="Y164">
            <v>12</v>
          </cell>
          <cell r="Z164">
            <v>9</v>
          </cell>
          <cell r="AB164">
            <v>11</v>
          </cell>
          <cell r="AC164">
            <v>9</v>
          </cell>
          <cell r="AD164">
            <v>2</v>
          </cell>
          <cell r="AE164">
            <v>1</v>
          </cell>
          <cell r="AF164">
            <v>1</v>
          </cell>
          <cell r="AG164" t="str">
            <v/>
          </cell>
          <cell r="AH164">
            <v>2</v>
          </cell>
          <cell r="AI164">
            <v>0</v>
          </cell>
          <cell r="AJ164">
            <v>6</v>
          </cell>
          <cell r="AK164">
            <v>6</v>
          </cell>
          <cell r="AL164">
            <v>6</v>
          </cell>
          <cell r="AM164">
            <v>20.5</v>
          </cell>
          <cell r="AN164">
            <v>0</v>
          </cell>
          <cell r="AO164">
            <v>130</v>
          </cell>
          <cell r="AP164">
            <v>20.5</v>
          </cell>
          <cell r="AQ164">
            <v>113.66439024389527</v>
          </cell>
          <cell r="AR164">
            <v>4.5</v>
          </cell>
          <cell r="AT164">
            <v>5.5</v>
          </cell>
          <cell r="AV164">
            <v>10</v>
          </cell>
          <cell r="AW164">
            <v>4.5</v>
          </cell>
          <cell r="AX164">
            <v>5.5</v>
          </cell>
          <cell r="AY164">
            <v>10</v>
          </cell>
          <cell r="AZ164">
            <v>21</v>
          </cell>
          <cell r="BA164">
            <v>0</v>
          </cell>
          <cell r="BB164">
            <v>120</v>
          </cell>
          <cell r="BC164">
            <v>21</v>
          </cell>
          <cell r="BD164">
            <v>111.16571428571429</v>
          </cell>
          <cell r="BE164">
            <v>1</v>
          </cell>
          <cell r="BF164">
            <v>2</v>
          </cell>
          <cell r="BG164">
            <v>1.5</v>
          </cell>
          <cell r="BH164" t="str">
            <v/>
          </cell>
          <cell r="BI164">
            <v>1</v>
          </cell>
          <cell r="BJ164">
            <v>0</v>
          </cell>
          <cell r="BK164">
            <v>6</v>
          </cell>
          <cell r="BL164">
            <v>5.5</v>
          </cell>
          <cell r="BM164">
            <v>5.5</v>
          </cell>
          <cell r="BN164">
            <v>4</v>
          </cell>
          <cell r="BO164">
            <v>1</v>
          </cell>
          <cell r="BP164">
            <v>1</v>
          </cell>
          <cell r="BQ164">
            <v>0</v>
          </cell>
          <cell r="BR164">
            <v>3.5</v>
          </cell>
          <cell r="BS164" t="str">
            <v/>
          </cell>
          <cell r="BT164">
            <v>1</v>
          </cell>
          <cell r="BU164">
            <v>2</v>
          </cell>
          <cell r="BV164">
            <v>0</v>
          </cell>
          <cell r="BW164">
            <v>12</v>
          </cell>
          <cell r="BX164">
            <v>12.5</v>
          </cell>
          <cell r="BY164">
            <v>12.5</v>
          </cell>
          <cell r="BZ164">
            <v>96.5</v>
          </cell>
          <cell r="CA164">
            <v>0</v>
          </cell>
          <cell r="CB164">
            <v>96.5</v>
          </cell>
        </row>
        <row r="165">
          <cell r="H165" t="str">
            <v>SVA-1030-WOV009</v>
          </cell>
          <cell r="I165">
            <v>4</v>
          </cell>
          <cell r="J165" t="str">
            <v>Apr</v>
          </cell>
          <cell r="K165">
            <v>2017</v>
          </cell>
          <cell r="L165" t="str">
            <v>SVA-1030-WOV00942852.6666666667</v>
          </cell>
          <cell r="M165" t="str">
            <v>ONR #16</v>
          </cell>
          <cell r="N165" t="str">
            <v>Simple ESP c/o</v>
          </cell>
          <cell r="O165" t="str">
            <v>ESP change</v>
          </cell>
          <cell r="P165">
            <v>0</v>
          </cell>
          <cell r="Q165">
            <v>4</v>
          </cell>
          <cell r="R165" t="str">
            <v/>
          </cell>
          <cell r="S165">
            <v>5</v>
          </cell>
          <cell r="T165" t="str">
            <v/>
          </cell>
          <cell r="U165">
            <v>1.5</v>
          </cell>
          <cell r="V165">
            <v>0</v>
          </cell>
          <cell r="W165">
            <v>9</v>
          </cell>
          <cell r="X165">
            <v>10.5</v>
          </cell>
          <cell r="Y165">
            <v>10.5</v>
          </cell>
          <cell r="Z165">
            <v>10</v>
          </cell>
          <cell r="AB165">
            <v>11</v>
          </cell>
          <cell r="AC165">
            <v>10</v>
          </cell>
          <cell r="AD165">
            <v>2</v>
          </cell>
          <cell r="AE165">
            <v>1</v>
          </cell>
          <cell r="AF165">
            <v>1</v>
          </cell>
          <cell r="AG165" t="str">
            <v/>
          </cell>
          <cell r="AH165">
            <v>1</v>
          </cell>
          <cell r="AI165">
            <v>0</v>
          </cell>
          <cell r="AJ165">
            <v>6</v>
          </cell>
          <cell r="AK165">
            <v>5</v>
          </cell>
          <cell r="AL165">
            <v>5</v>
          </cell>
          <cell r="AM165">
            <v>23.5</v>
          </cell>
          <cell r="AN165">
            <v>0</v>
          </cell>
          <cell r="AO165">
            <v>130</v>
          </cell>
          <cell r="AP165">
            <v>23.5</v>
          </cell>
          <cell r="AQ165">
            <v>122.59404255318378</v>
          </cell>
          <cell r="AR165">
            <v>2.5</v>
          </cell>
          <cell r="AT165">
            <v>4</v>
          </cell>
          <cell r="AV165">
            <v>10</v>
          </cell>
          <cell r="AW165">
            <v>2.5</v>
          </cell>
          <cell r="AX165">
            <v>4</v>
          </cell>
          <cell r="AY165">
            <v>6.5</v>
          </cell>
          <cell r="AZ165">
            <v>23.5</v>
          </cell>
          <cell r="BA165">
            <v>0</v>
          </cell>
          <cell r="BB165">
            <v>120</v>
          </cell>
          <cell r="BC165">
            <v>23.5</v>
          </cell>
          <cell r="BD165">
            <v>118.85276595744681</v>
          </cell>
          <cell r="BE165">
            <v>1</v>
          </cell>
          <cell r="BF165">
            <v>2</v>
          </cell>
          <cell r="BG165" t="str">
            <v/>
          </cell>
          <cell r="BH165" t="str">
            <v/>
          </cell>
          <cell r="BI165">
            <v>1.5</v>
          </cell>
          <cell r="BJ165">
            <v>0</v>
          </cell>
          <cell r="BK165">
            <v>6</v>
          </cell>
          <cell r="BL165">
            <v>4.5</v>
          </cell>
          <cell r="BM165">
            <v>4.5</v>
          </cell>
          <cell r="BN165">
            <v>3.5</v>
          </cell>
          <cell r="BO165">
            <v>1</v>
          </cell>
          <cell r="BP165">
            <v>1</v>
          </cell>
          <cell r="BQ165">
            <v>0</v>
          </cell>
          <cell r="BR165">
            <v>2</v>
          </cell>
          <cell r="BS165" t="str">
            <v/>
          </cell>
          <cell r="BT165">
            <v>0.5</v>
          </cell>
          <cell r="BU165">
            <v>2</v>
          </cell>
          <cell r="BV165">
            <v>0</v>
          </cell>
          <cell r="BW165">
            <v>12</v>
          </cell>
          <cell r="BX165">
            <v>10</v>
          </cell>
          <cell r="BY165">
            <v>10</v>
          </cell>
          <cell r="BZ165">
            <v>93.5</v>
          </cell>
          <cell r="CA165">
            <v>0</v>
          </cell>
          <cell r="CB165">
            <v>93.5</v>
          </cell>
        </row>
        <row r="166">
          <cell r="H166" t="str">
            <v>WS-5606-WOV002</v>
          </cell>
          <cell r="I166">
            <v>4</v>
          </cell>
          <cell r="J166" t="str">
            <v>Apr</v>
          </cell>
          <cell r="K166">
            <v>2017</v>
          </cell>
          <cell r="L166" t="str">
            <v>WS-5606-WOV00242807</v>
          </cell>
          <cell r="M166" t="str">
            <v>ONR #18</v>
          </cell>
          <cell r="N166" t="str">
            <v>Other</v>
          </cell>
          <cell r="O166" t="str">
            <v>Other</v>
          </cell>
          <cell r="P166">
            <v>0</v>
          </cell>
          <cell r="Q166">
            <v>5</v>
          </cell>
          <cell r="R166">
            <v>6</v>
          </cell>
          <cell r="S166" t="str">
            <v/>
          </cell>
          <cell r="T166" t="str">
            <v/>
          </cell>
          <cell r="U166">
            <v>1</v>
          </cell>
          <cell r="V166">
            <v>0</v>
          </cell>
          <cell r="W166">
            <v>9</v>
          </cell>
          <cell r="X166">
            <v>12</v>
          </cell>
          <cell r="Y166">
            <v>12</v>
          </cell>
          <cell r="Z166">
            <v>6</v>
          </cell>
          <cell r="AB166">
            <v>11</v>
          </cell>
          <cell r="AC166">
            <v>6</v>
          </cell>
          <cell r="AD166">
            <v>2</v>
          </cell>
          <cell r="AE166">
            <v>1</v>
          </cell>
          <cell r="AF166">
            <v>1</v>
          </cell>
          <cell r="AG166" t="str">
            <v/>
          </cell>
          <cell r="AH166">
            <v>2</v>
          </cell>
          <cell r="AI166">
            <v>0</v>
          </cell>
          <cell r="AJ166">
            <v>6</v>
          </cell>
          <cell r="AK166">
            <v>6</v>
          </cell>
          <cell r="AL166">
            <v>6</v>
          </cell>
          <cell r="AM166">
            <v>25.5</v>
          </cell>
          <cell r="AN166">
            <v>0</v>
          </cell>
          <cell r="AO166">
            <v>130</v>
          </cell>
          <cell r="AP166">
            <v>25.5</v>
          </cell>
          <cell r="AQ166">
            <v>131.30588235293294</v>
          </cell>
          <cell r="AR166">
            <v>3.5</v>
          </cell>
          <cell r="AT166" t="str">
            <v/>
          </cell>
          <cell r="AV166">
            <v>10</v>
          </cell>
          <cell r="AW166">
            <v>3.5</v>
          </cell>
          <cell r="AX166" t="str">
            <v/>
          </cell>
          <cell r="AY166" t="str">
            <v/>
          </cell>
          <cell r="AZ166" t="str">
            <v/>
          </cell>
          <cell r="BA166" t="str">
            <v/>
          </cell>
          <cell r="BB166">
            <v>120</v>
          </cell>
          <cell r="BC166" t="str">
            <v/>
          </cell>
          <cell r="BD166" t="str">
            <v/>
          </cell>
          <cell r="BE166" t="str">
            <v/>
          </cell>
          <cell r="BF166" t="str">
            <v/>
          </cell>
          <cell r="BG166" t="str">
            <v/>
          </cell>
          <cell r="BH166" t="str">
            <v/>
          </cell>
          <cell r="BI166" t="str">
            <v/>
          </cell>
          <cell r="BJ166" t="str">
            <v/>
          </cell>
          <cell r="BK166">
            <v>6</v>
          </cell>
          <cell r="BL166" t="str">
            <v/>
          </cell>
          <cell r="BM166" t="str">
            <v/>
          </cell>
          <cell r="BN166">
            <v>4</v>
          </cell>
          <cell r="BO166">
            <v>1</v>
          </cell>
          <cell r="BP166">
            <v>1</v>
          </cell>
          <cell r="BQ166">
            <v>0</v>
          </cell>
          <cell r="BR166" t="str">
            <v/>
          </cell>
          <cell r="BS166" t="str">
            <v/>
          </cell>
          <cell r="BT166" t="str">
            <v/>
          </cell>
          <cell r="BU166" t="str">
            <v/>
          </cell>
          <cell r="BV166">
            <v>0</v>
          </cell>
          <cell r="BW166">
            <v>12</v>
          </cell>
          <cell r="BX166" t="str">
            <v/>
          </cell>
          <cell r="BY166">
            <v>6</v>
          </cell>
          <cell r="BZ166" t="str">
            <v/>
          </cell>
          <cell r="CA166" t="str">
            <v/>
          </cell>
          <cell r="CB166" t="str">
            <v/>
          </cell>
        </row>
        <row r="167">
          <cell r="H167" t="str">
            <v>WS-5606-WOV002</v>
          </cell>
          <cell r="I167">
            <v>4</v>
          </cell>
          <cell r="J167" t="str">
            <v>Apr</v>
          </cell>
          <cell r="K167">
            <v>2017</v>
          </cell>
          <cell r="L167" t="str">
            <v>WS-5606-WOV00242821.5833333333</v>
          </cell>
          <cell r="M167" t="str">
            <v>ONR #8</v>
          </cell>
          <cell r="N167" t="str">
            <v>Other</v>
          </cell>
          <cell r="O167" t="str">
            <v>Other</v>
          </cell>
          <cell r="P167">
            <v>1</v>
          </cell>
          <cell r="Q167" t="str">
            <v/>
          </cell>
          <cell r="R167" t="str">
            <v/>
          </cell>
          <cell r="S167" t="str">
            <v/>
          </cell>
          <cell r="T167" t="str">
            <v/>
          </cell>
          <cell r="U167" t="str">
            <v/>
          </cell>
          <cell r="V167" t="str">
            <v/>
          </cell>
          <cell r="W167">
            <v>9</v>
          </cell>
          <cell r="X167" t="str">
            <v/>
          </cell>
          <cell r="Y167" t="str">
            <v/>
          </cell>
          <cell r="Z167" t="str">
            <v/>
          </cell>
          <cell r="AB167">
            <v>11</v>
          </cell>
          <cell r="AC167" t="str">
            <v/>
          </cell>
          <cell r="AD167" t="str">
            <v/>
          </cell>
          <cell r="AE167" t="str">
            <v/>
          </cell>
          <cell r="AF167" t="str">
            <v/>
          </cell>
          <cell r="AG167" t="str">
            <v/>
          </cell>
          <cell r="AH167" t="str">
            <v/>
          </cell>
          <cell r="AI167" t="str">
            <v/>
          </cell>
          <cell r="AJ167">
            <v>6</v>
          </cell>
          <cell r="AK167" t="str">
            <v/>
          </cell>
          <cell r="AL167" t="str">
            <v/>
          </cell>
          <cell r="AM167" t="str">
            <v/>
          </cell>
          <cell r="AN167" t="str">
            <v/>
          </cell>
          <cell r="AO167">
            <v>130</v>
          </cell>
          <cell r="AP167" t="str">
            <v/>
          </cell>
          <cell r="AQ167" t="str">
            <v/>
          </cell>
          <cell r="AR167" t="str">
            <v/>
          </cell>
          <cell r="AT167" t="str">
            <v/>
          </cell>
          <cell r="AV167">
            <v>10</v>
          </cell>
          <cell r="AW167" t="str">
            <v/>
          </cell>
          <cell r="AX167" t="str">
            <v/>
          </cell>
          <cell r="AY167" t="str">
            <v/>
          </cell>
          <cell r="AZ167" t="str">
            <v/>
          </cell>
          <cell r="BA167" t="str">
            <v/>
          </cell>
          <cell r="BB167">
            <v>120</v>
          </cell>
          <cell r="BC167" t="str">
            <v/>
          </cell>
          <cell r="BE167" t="str">
            <v/>
          </cell>
          <cell r="BF167" t="str">
            <v/>
          </cell>
          <cell r="BG167" t="str">
            <v/>
          </cell>
          <cell r="BH167" t="str">
            <v/>
          </cell>
          <cell r="BI167" t="str">
            <v/>
          </cell>
          <cell r="BJ167" t="str">
            <v/>
          </cell>
          <cell r="BK167">
            <v>6</v>
          </cell>
          <cell r="BL167" t="str">
            <v/>
          </cell>
          <cell r="BM167" t="str">
            <v/>
          </cell>
          <cell r="BN167" t="str">
            <v/>
          </cell>
          <cell r="BO167" t="str">
            <v/>
          </cell>
          <cell r="BP167" t="str">
            <v/>
          </cell>
          <cell r="BQ167" t="str">
            <v/>
          </cell>
          <cell r="BR167" t="str">
            <v/>
          </cell>
          <cell r="BS167" t="str">
            <v/>
          </cell>
          <cell r="BT167" t="str">
            <v/>
          </cell>
          <cell r="BU167" t="str">
            <v/>
          </cell>
          <cell r="BV167" t="str">
            <v/>
          </cell>
          <cell r="BW167">
            <v>12</v>
          </cell>
          <cell r="BX167" t="str">
            <v/>
          </cell>
          <cell r="BY167" t="str">
            <v/>
          </cell>
          <cell r="BZ167" t="str">
            <v/>
          </cell>
          <cell r="CA167" t="str">
            <v/>
          </cell>
          <cell r="CB167" t="str">
            <v/>
          </cell>
        </row>
        <row r="168">
          <cell r="H168" t="str">
            <v>WS-5606-WOV002</v>
          </cell>
          <cell r="I168">
            <v>4</v>
          </cell>
          <cell r="J168" t="str">
            <v>Apr</v>
          </cell>
          <cell r="K168">
            <v>2017</v>
          </cell>
          <cell r="L168" t="str">
            <v>WS-5606-WOV00242852.6666666667</v>
          </cell>
          <cell r="M168" t="str">
            <v>ONR #8</v>
          </cell>
          <cell r="N168" t="str">
            <v>Other</v>
          </cell>
          <cell r="O168" t="str">
            <v>Other</v>
          </cell>
          <cell r="P168">
            <v>0</v>
          </cell>
          <cell r="Q168" t="str">
            <v/>
          </cell>
          <cell r="R168" t="str">
            <v/>
          </cell>
          <cell r="S168" t="str">
            <v/>
          </cell>
          <cell r="T168" t="str">
            <v/>
          </cell>
          <cell r="U168" t="str">
            <v/>
          </cell>
          <cell r="V168" t="str">
            <v/>
          </cell>
          <cell r="W168">
            <v>9</v>
          </cell>
          <cell r="X168" t="str">
            <v/>
          </cell>
          <cell r="Y168" t="str">
            <v/>
          </cell>
          <cell r="Z168" t="str">
            <v/>
          </cell>
          <cell r="AB168">
            <v>11</v>
          </cell>
          <cell r="AC168" t="str">
            <v/>
          </cell>
          <cell r="AD168" t="str">
            <v/>
          </cell>
          <cell r="AE168" t="str">
            <v/>
          </cell>
          <cell r="AF168" t="str">
            <v/>
          </cell>
          <cell r="AG168" t="str">
            <v/>
          </cell>
          <cell r="AH168" t="str">
            <v/>
          </cell>
          <cell r="AI168" t="str">
            <v/>
          </cell>
          <cell r="AJ168">
            <v>6</v>
          </cell>
          <cell r="AK168" t="str">
            <v/>
          </cell>
          <cell r="AL168" t="str">
            <v/>
          </cell>
          <cell r="AM168" t="str">
            <v/>
          </cell>
          <cell r="AN168" t="str">
            <v/>
          </cell>
          <cell r="AO168">
            <v>130</v>
          </cell>
          <cell r="AP168" t="str">
            <v/>
          </cell>
          <cell r="AQ168" t="str">
            <v/>
          </cell>
          <cell r="AR168" t="str">
            <v/>
          </cell>
          <cell r="AT168">
            <v>4</v>
          </cell>
          <cell r="AV168">
            <v>10</v>
          </cell>
          <cell r="AW168" t="str">
            <v/>
          </cell>
          <cell r="AX168">
            <v>4</v>
          </cell>
          <cell r="AY168" t="str">
            <v/>
          </cell>
          <cell r="AZ168">
            <v>27</v>
          </cell>
          <cell r="BA168">
            <v>1</v>
          </cell>
          <cell r="BB168">
            <v>120</v>
          </cell>
          <cell r="BC168">
            <v>28</v>
          </cell>
          <cell r="BD168">
            <v>129.35333333333332</v>
          </cell>
          <cell r="BE168">
            <v>1</v>
          </cell>
          <cell r="BF168">
            <v>1</v>
          </cell>
          <cell r="BG168">
            <v>2</v>
          </cell>
          <cell r="BH168" t="str">
            <v/>
          </cell>
          <cell r="BI168">
            <v>2</v>
          </cell>
          <cell r="BJ168">
            <v>0</v>
          </cell>
          <cell r="BK168">
            <v>6</v>
          </cell>
          <cell r="BL168">
            <v>6</v>
          </cell>
          <cell r="BM168">
            <v>6</v>
          </cell>
          <cell r="BN168" t="str">
            <v/>
          </cell>
          <cell r="BO168" t="str">
            <v/>
          </cell>
          <cell r="BP168" t="str">
            <v/>
          </cell>
          <cell r="BQ168" t="str">
            <v/>
          </cell>
          <cell r="BR168">
            <v>4</v>
          </cell>
          <cell r="BS168" t="str">
            <v/>
          </cell>
          <cell r="BT168">
            <v>1</v>
          </cell>
          <cell r="BU168">
            <v>2</v>
          </cell>
          <cell r="BV168">
            <v>0</v>
          </cell>
          <cell r="BW168">
            <v>12</v>
          </cell>
          <cell r="BX168" t="str">
            <v/>
          </cell>
          <cell r="BY168">
            <v>7</v>
          </cell>
          <cell r="BZ168" t="str">
            <v/>
          </cell>
          <cell r="CA168" t="str">
            <v/>
          </cell>
          <cell r="CB168" t="str">
            <v/>
          </cell>
        </row>
        <row r="169">
          <cell r="H169" t="str">
            <v>SVA-53066-WOV001</v>
          </cell>
          <cell r="I169">
            <v>4</v>
          </cell>
          <cell r="J169" t="str">
            <v>Apr</v>
          </cell>
          <cell r="K169">
            <v>2017</v>
          </cell>
          <cell r="L169" t="str">
            <v>SVA-53066-WOV00142853.125</v>
          </cell>
          <cell r="M169" t="str">
            <v>ONR #18</v>
          </cell>
          <cell r="N169" t="str">
            <v>Other</v>
          </cell>
          <cell r="O169" t="str">
            <v>ESP change</v>
          </cell>
          <cell r="P169">
            <v>0</v>
          </cell>
          <cell r="Q169">
            <v>7</v>
          </cell>
          <cell r="R169" t="str">
            <v/>
          </cell>
          <cell r="S169">
            <v>0.5</v>
          </cell>
          <cell r="T169" t="str">
            <v/>
          </cell>
          <cell r="U169">
            <v>1.5</v>
          </cell>
          <cell r="V169">
            <v>0</v>
          </cell>
          <cell r="W169">
            <v>9</v>
          </cell>
          <cell r="X169">
            <v>9</v>
          </cell>
          <cell r="Y169">
            <v>9</v>
          </cell>
          <cell r="Z169">
            <v>8</v>
          </cell>
          <cell r="AB169">
            <v>11</v>
          </cell>
          <cell r="AC169">
            <v>8</v>
          </cell>
          <cell r="AD169">
            <v>2</v>
          </cell>
          <cell r="AE169">
            <v>1</v>
          </cell>
          <cell r="AF169">
            <v>1</v>
          </cell>
          <cell r="AG169" t="str">
            <v/>
          </cell>
          <cell r="AH169">
            <v>3</v>
          </cell>
          <cell r="AI169">
            <v>0</v>
          </cell>
          <cell r="AJ169">
            <v>6</v>
          </cell>
          <cell r="AK169">
            <v>7</v>
          </cell>
          <cell r="AL169">
            <v>7</v>
          </cell>
          <cell r="AM169">
            <v>23</v>
          </cell>
          <cell r="AN169">
            <v>0</v>
          </cell>
          <cell r="AO169">
            <v>130</v>
          </cell>
          <cell r="AP169">
            <v>23</v>
          </cell>
          <cell r="AQ169">
            <v>119.45913043477508</v>
          </cell>
          <cell r="AR169">
            <v>4</v>
          </cell>
          <cell r="AT169">
            <v>5</v>
          </cell>
          <cell r="AV169">
            <v>10</v>
          </cell>
          <cell r="AW169">
            <v>4</v>
          </cell>
          <cell r="AX169">
            <v>5</v>
          </cell>
          <cell r="AY169">
            <v>9</v>
          </cell>
          <cell r="AZ169">
            <v>21</v>
          </cell>
          <cell r="BA169">
            <v>2</v>
          </cell>
          <cell r="BB169">
            <v>120</v>
          </cell>
          <cell r="BC169">
            <v>23</v>
          </cell>
          <cell r="BD169">
            <v>130.92666666666668</v>
          </cell>
          <cell r="BE169">
            <v>1</v>
          </cell>
          <cell r="BF169">
            <v>1</v>
          </cell>
          <cell r="BG169">
            <v>2</v>
          </cell>
          <cell r="BH169" t="str">
            <v/>
          </cell>
          <cell r="BI169">
            <v>2</v>
          </cell>
          <cell r="BJ169">
            <v>0</v>
          </cell>
          <cell r="BK169">
            <v>6</v>
          </cell>
          <cell r="BL169">
            <v>6</v>
          </cell>
          <cell r="BM169">
            <v>6</v>
          </cell>
          <cell r="BN169">
            <v>4.5</v>
          </cell>
          <cell r="BO169">
            <v>1</v>
          </cell>
          <cell r="BP169">
            <v>1</v>
          </cell>
          <cell r="BQ169">
            <v>0</v>
          </cell>
          <cell r="BR169">
            <v>3</v>
          </cell>
          <cell r="BS169" t="str">
            <v/>
          </cell>
          <cell r="BT169">
            <v>1</v>
          </cell>
          <cell r="BU169">
            <v>2</v>
          </cell>
          <cell r="BV169">
            <v>0</v>
          </cell>
          <cell r="BW169">
            <v>12</v>
          </cell>
          <cell r="BX169">
            <v>12.5</v>
          </cell>
          <cell r="BY169">
            <v>12.5</v>
          </cell>
          <cell r="BZ169">
            <v>95.5</v>
          </cell>
          <cell r="CA169">
            <v>2</v>
          </cell>
          <cell r="CB169">
            <v>97.5</v>
          </cell>
        </row>
        <row r="170">
          <cell r="H170" t="str">
            <v>WS-7448-WOV007</v>
          </cell>
          <cell r="I170">
            <v>4</v>
          </cell>
          <cell r="J170" t="str">
            <v>Apr</v>
          </cell>
          <cell r="K170">
            <v>2017</v>
          </cell>
          <cell r="L170" t="str">
            <v>WS-7448-WOV00742853.125</v>
          </cell>
          <cell r="M170" t="str">
            <v>ONR #25</v>
          </cell>
          <cell r="N170" t="str">
            <v>Simple ESP c/o</v>
          </cell>
          <cell r="O170" t="str">
            <v>ESP change</v>
          </cell>
          <cell r="P170">
            <v>0</v>
          </cell>
          <cell r="Q170">
            <v>4.5</v>
          </cell>
          <cell r="R170">
            <v>3.5</v>
          </cell>
          <cell r="S170" t="str">
            <v/>
          </cell>
          <cell r="T170" t="str">
            <v/>
          </cell>
          <cell r="U170" t="str">
            <v/>
          </cell>
          <cell r="V170">
            <v>0</v>
          </cell>
          <cell r="W170">
            <v>9</v>
          </cell>
          <cell r="X170">
            <v>8</v>
          </cell>
          <cell r="Y170">
            <v>8</v>
          </cell>
          <cell r="Z170">
            <v>12.5</v>
          </cell>
          <cell r="AB170">
            <v>11</v>
          </cell>
          <cell r="AC170">
            <v>12.5</v>
          </cell>
          <cell r="AD170">
            <v>2</v>
          </cell>
          <cell r="AE170">
            <v>1</v>
          </cell>
          <cell r="AF170" t="str">
            <v/>
          </cell>
          <cell r="AG170" t="str">
            <v/>
          </cell>
          <cell r="AH170">
            <v>3</v>
          </cell>
          <cell r="AI170">
            <v>0</v>
          </cell>
          <cell r="AJ170">
            <v>6</v>
          </cell>
          <cell r="AK170">
            <v>6</v>
          </cell>
          <cell r="AL170">
            <v>6</v>
          </cell>
          <cell r="AM170">
            <v>23.5</v>
          </cell>
          <cell r="AN170">
            <v>0</v>
          </cell>
          <cell r="AO170">
            <v>130</v>
          </cell>
          <cell r="AP170">
            <v>23.5</v>
          </cell>
          <cell r="AQ170">
            <v>129.99276595743862</v>
          </cell>
          <cell r="AR170">
            <v>5.5</v>
          </cell>
          <cell r="AT170">
            <v>5</v>
          </cell>
          <cell r="AV170">
            <v>10</v>
          </cell>
          <cell r="AW170">
            <v>5.5</v>
          </cell>
          <cell r="AX170">
            <v>5</v>
          </cell>
          <cell r="AY170">
            <v>10.5</v>
          </cell>
          <cell r="AZ170">
            <v>23.5</v>
          </cell>
          <cell r="BA170">
            <v>0</v>
          </cell>
          <cell r="BB170">
            <v>120</v>
          </cell>
          <cell r="BC170">
            <v>23.5</v>
          </cell>
          <cell r="BD170">
            <v>130.31106382978723</v>
          </cell>
          <cell r="BE170">
            <v>1</v>
          </cell>
          <cell r="BF170">
            <v>1</v>
          </cell>
          <cell r="BG170">
            <v>2.5</v>
          </cell>
          <cell r="BH170" t="str">
            <v/>
          </cell>
          <cell r="BI170">
            <v>1.5</v>
          </cell>
          <cell r="BJ170">
            <v>0</v>
          </cell>
          <cell r="BK170">
            <v>6</v>
          </cell>
          <cell r="BL170">
            <v>6</v>
          </cell>
          <cell r="BM170">
            <v>6</v>
          </cell>
          <cell r="BN170">
            <v>4</v>
          </cell>
          <cell r="BO170">
            <v>1</v>
          </cell>
          <cell r="BP170">
            <v>1</v>
          </cell>
          <cell r="BQ170">
            <v>0</v>
          </cell>
          <cell r="BR170">
            <v>0.5</v>
          </cell>
          <cell r="BS170" t="str">
            <v/>
          </cell>
          <cell r="BT170">
            <v>0.5</v>
          </cell>
          <cell r="BU170">
            <v>2</v>
          </cell>
          <cell r="BV170">
            <v>0</v>
          </cell>
          <cell r="BW170">
            <v>12</v>
          </cell>
          <cell r="BX170">
            <v>9</v>
          </cell>
          <cell r="BY170">
            <v>9</v>
          </cell>
          <cell r="BZ170">
            <v>99</v>
          </cell>
          <cell r="CA170">
            <v>0</v>
          </cell>
          <cell r="CB170">
            <v>99</v>
          </cell>
        </row>
        <row r="171">
          <cell r="H171" t="str">
            <v>WS-1357-WOV008</v>
          </cell>
          <cell r="I171">
            <v>4</v>
          </cell>
          <cell r="J171" t="str">
            <v>Apr</v>
          </cell>
          <cell r="K171">
            <v>2017</v>
          </cell>
          <cell r="L171" t="str">
            <v>WS-1357-WOV00842854.4166666667</v>
          </cell>
          <cell r="M171" t="str">
            <v>ONR #6</v>
          </cell>
          <cell r="N171" t="str">
            <v>Simple ESP c/o</v>
          </cell>
          <cell r="O171" t="str">
            <v>ESP change</v>
          </cell>
          <cell r="P171">
            <v>1</v>
          </cell>
          <cell r="Q171">
            <v>5.5</v>
          </cell>
          <cell r="R171">
            <v>2</v>
          </cell>
          <cell r="S171" t="str">
            <v/>
          </cell>
          <cell r="T171" t="str">
            <v/>
          </cell>
          <cell r="U171" t="str">
            <v/>
          </cell>
          <cell r="V171">
            <v>1</v>
          </cell>
          <cell r="W171">
            <v>9</v>
          </cell>
          <cell r="X171">
            <v>7.5</v>
          </cell>
          <cell r="Y171">
            <v>8.5</v>
          </cell>
          <cell r="Z171" t="str">
            <v/>
          </cell>
          <cell r="AB171">
            <v>11</v>
          </cell>
          <cell r="AC171" t="str">
            <v/>
          </cell>
          <cell r="AD171">
            <v>2</v>
          </cell>
          <cell r="AE171">
            <v>1</v>
          </cell>
          <cell r="AF171">
            <v>1</v>
          </cell>
          <cell r="AG171" t="str">
            <v/>
          </cell>
          <cell r="AH171">
            <v>2</v>
          </cell>
          <cell r="AI171">
            <v>0</v>
          </cell>
          <cell r="AJ171">
            <v>6</v>
          </cell>
          <cell r="AK171">
            <v>6</v>
          </cell>
          <cell r="AL171">
            <v>6</v>
          </cell>
          <cell r="AM171">
            <v>21</v>
          </cell>
          <cell r="AN171">
            <v>0</v>
          </cell>
          <cell r="AO171">
            <v>130</v>
          </cell>
          <cell r="AP171">
            <v>21</v>
          </cell>
          <cell r="AQ171">
            <v>128.64761904761093</v>
          </cell>
          <cell r="AR171">
            <v>5</v>
          </cell>
          <cell r="AT171">
            <v>6</v>
          </cell>
          <cell r="AV171">
            <v>10</v>
          </cell>
          <cell r="AW171">
            <v>5</v>
          </cell>
          <cell r="AX171">
            <v>6</v>
          </cell>
          <cell r="AY171">
            <v>11</v>
          </cell>
          <cell r="AZ171">
            <v>22</v>
          </cell>
          <cell r="BA171">
            <v>0</v>
          </cell>
          <cell r="BB171">
            <v>120</v>
          </cell>
          <cell r="BC171">
            <v>22</v>
          </cell>
          <cell r="BD171">
            <v>123.17590909090909</v>
          </cell>
          <cell r="BE171">
            <v>1</v>
          </cell>
          <cell r="BF171">
            <v>1</v>
          </cell>
          <cell r="BG171">
            <v>2</v>
          </cell>
          <cell r="BH171" t="str">
            <v/>
          </cell>
          <cell r="BI171">
            <v>2</v>
          </cell>
          <cell r="BJ171">
            <v>0</v>
          </cell>
          <cell r="BK171">
            <v>6</v>
          </cell>
          <cell r="BL171">
            <v>6</v>
          </cell>
          <cell r="BM171">
            <v>6</v>
          </cell>
          <cell r="BN171">
            <v>4</v>
          </cell>
          <cell r="BO171">
            <v>1</v>
          </cell>
          <cell r="BP171">
            <v>1</v>
          </cell>
          <cell r="BQ171">
            <v>0</v>
          </cell>
          <cell r="BR171">
            <v>4</v>
          </cell>
          <cell r="BS171" t="str">
            <v/>
          </cell>
          <cell r="BT171">
            <v>1</v>
          </cell>
          <cell r="BU171">
            <v>2</v>
          </cell>
          <cell r="BV171">
            <v>0</v>
          </cell>
          <cell r="BW171">
            <v>12</v>
          </cell>
          <cell r="BX171">
            <v>13</v>
          </cell>
          <cell r="BY171">
            <v>13</v>
          </cell>
          <cell r="BZ171">
            <v>86.5</v>
          </cell>
          <cell r="CA171">
            <v>1</v>
          </cell>
          <cell r="CB171">
            <v>87.5</v>
          </cell>
        </row>
        <row r="172">
          <cell r="H172" t="str">
            <v>WS-5589-WOV006</v>
          </cell>
          <cell r="I172">
            <v>4</v>
          </cell>
          <cell r="J172" t="str">
            <v>Apr</v>
          </cell>
          <cell r="K172">
            <v>2017</v>
          </cell>
          <cell r="L172" t="str">
            <v>WS-5589-WOV00642854.9166666667</v>
          </cell>
          <cell r="M172" t="str">
            <v>BIRS #28</v>
          </cell>
          <cell r="N172" t="str">
            <v>Other</v>
          </cell>
          <cell r="O172" t="str">
            <v>ESP change</v>
          </cell>
          <cell r="P172">
            <v>0</v>
          </cell>
          <cell r="Q172">
            <v>4</v>
          </cell>
          <cell r="R172">
            <v>4</v>
          </cell>
          <cell r="S172" t="str">
            <v/>
          </cell>
          <cell r="T172" t="str">
            <v/>
          </cell>
          <cell r="U172">
            <v>1</v>
          </cell>
          <cell r="V172">
            <v>0</v>
          </cell>
          <cell r="W172">
            <v>9</v>
          </cell>
          <cell r="X172">
            <v>9</v>
          </cell>
          <cell r="Y172">
            <v>9</v>
          </cell>
          <cell r="Z172">
            <v>11.5</v>
          </cell>
          <cell r="AB172">
            <v>11</v>
          </cell>
          <cell r="AC172">
            <v>11.5</v>
          </cell>
          <cell r="AD172">
            <v>2</v>
          </cell>
          <cell r="AE172">
            <v>1</v>
          </cell>
          <cell r="AF172">
            <v>1</v>
          </cell>
          <cell r="AG172" t="str">
            <v/>
          </cell>
          <cell r="AH172">
            <v>2</v>
          </cell>
          <cell r="AI172">
            <v>0</v>
          </cell>
          <cell r="AJ172">
            <v>6</v>
          </cell>
          <cell r="AK172">
            <v>6</v>
          </cell>
          <cell r="AL172">
            <v>6</v>
          </cell>
          <cell r="AM172">
            <v>23</v>
          </cell>
          <cell r="AN172">
            <v>0</v>
          </cell>
          <cell r="AO172">
            <v>130</v>
          </cell>
          <cell r="AP172">
            <v>23</v>
          </cell>
          <cell r="AQ172">
            <v>125.52913043477466</v>
          </cell>
          <cell r="AR172">
            <v>4</v>
          </cell>
          <cell r="AT172">
            <v>4</v>
          </cell>
          <cell r="AV172">
            <v>10</v>
          </cell>
          <cell r="AW172">
            <v>4</v>
          </cell>
          <cell r="AX172">
            <v>4</v>
          </cell>
          <cell r="AY172">
            <v>8</v>
          </cell>
          <cell r="AZ172">
            <v>25.5</v>
          </cell>
          <cell r="BA172">
            <v>0</v>
          </cell>
          <cell r="BB172">
            <v>120</v>
          </cell>
          <cell r="BC172">
            <v>25.5</v>
          </cell>
          <cell r="BD172">
            <v>113.53529411764707</v>
          </cell>
          <cell r="BE172">
            <v>1</v>
          </cell>
          <cell r="BF172">
            <v>3</v>
          </cell>
          <cell r="BG172" t="str">
            <v/>
          </cell>
          <cell r="BH172" t="str">
            <v/>
          </cell>
          <cell r="BI172">
            <v>2</v>
          </cell>
          <cell r="BJ172">
            <v>0</v>
          </cell>
          <cell r="BK172">
            <v>6</v>
          </cell>
          <cell r="BL172">
            <v>6</v>
          </cell>
          <cell r="BM172">
            <v>6</v>
          </cell>
          <cell r="BN172">
            <v>5</v>
          </cell>
          <cell r="BO172">
            <v>1</v>
          </cell>
          <cell r="BP172">
            <v>1</v>
          </cell>
          <cell r="BQ172">
            <v>0</v>
          </cell>
          <cell r="BR172">
            <v>2</v>
          </cell>
          <cell r="BS172" t="str">
            <v/>
          </cell>
          <cell r="BT172">
            <v>1.5</v>
          </cell>
          <cell r="BU172">
            <v>2</v>
          </cell>
          <cell r="BV172">
            <v>0</v>
          </cell>
          <cell r="BW172">
            <v>12</v>
          </cell>
          <cell r="BX172">
            <v>12.5</v>
          </cell>
          <cell r="BY172">
            <v>12.5</v>
          </cell>
          <cell r="BZ172">
            <v>101.5</v>
          </cell>
          <cell r="CA172">
            <v>0</v>
          </cell>
          <cell r="CB172">
            <v>101.5</v>
          </cell>
        </row>
        <row r="173">
          <cell r="H173" t="str">
            <v>WS-7792-WOV001</v>
          </cell>
          <cell r="I173">
            <v>5</v>
          </cell>
          <cell r="J173" t="str">
            <v>May</v>
          </cell>
          <cell r="K173">
            <v>2017</v>
          </cell>
          <cell r="L173" t="str">
            <v>WS-7792-WOV00142856</v>
          </cell>
          <cell r="M173" t="str">
            <v>BIRS #14</v>
          </cell>
          <cell r="N173" t="str">
            <v>Simple ESP c/o</v>
          </cell>
          <cell r="O173" t="str">
            <v>ESP change</v>
          </cell>
          <cell r="P173">
            <v>0</v>
          </cell>
          <cell r="Q173" t="str">
            <v/>
          </cell>
          <cell r="R173">
            <v>5</v>
          </cell>
          <cell r="S173">
            <v>3</v>
          </cell>
          <cell r="T173" t="str">
            <v/>
          </cell>
          <cell r="U173">
            <v>1</v>
          </cell>
          <cell r="V173">
            <v>0</v>
          </cell>
          <cell r="W173">
            <v>9</v>
          </cell>
          <cell r="X173">
            <v>9</v>
          </cell>
          <cell r="Y173">
            <v>9</v>
          </cell>
          <cell r="Z173">
            <v>9</v>
          </cell>
          <cell r="AB173">
            <v>11</v>
          </cell>
          <cell r="AC173">
            <v>9</v>
          </cell>
          <cell r="AD173">
            <v>2</v>
          </cell>
          <cell r="AE173">
            <v>1</v>
          </cell>
          <cell r="AF173">
            <v>1</v>
          </cell>
          <cell r="AG173" t="str">
            <v/>
          </cell>
          <cell r="AH173">
            <v>2</v>
          </cell>
          <cell r="AI173">
            <v>0</v>
          </cell>
          <cell r="AJ173">
            <v>6</v>
          </cell>
          <cell r="AK173">
            <v>6</v>
          </cell>
          <cell r="AL173">
            <v>6</v>
          </cell>
          <cell r="AM173">
            <v>22</v>
          </cell>
          <cell r="AN173">
            <v>0</v>
          </cell>
          <cell r="AO173">
            <v>130</v>
          </cell>
          <cell r="AP173">
            <v>22</v>
          </cell>
          <cell r="AQ173">
            <v>129.59090909090909</v>
          </cell>
          <cell r="AR173">
            <v>2</v>
          </cell>
          <cell r="AT173">
            <v>6</v>
          </cell>
          <cell r="AV173">
            <v>10</v>
          </cell>
          <cell r="AW173">
            <v>2</v>
          </cell>
          <cell r="AX173">
            <v>6</v>
          </cell>
          <cell r="AY173">
            <v>8</v>
          </cell>
          <cell r="AZ173">
            <v>25</v>
          </cell>
          <cell r="BA173">
            <v>0</v>
          </cell>
          <cell r="BB173">
            <v>120</v>
          </cell>
          <cell r="BC173">
            <v>25</v>
          </cell>
          <cell r="BD173">
            <v>113.5556</v>
          </cell>
          <cell r="BE173">
            <v>1</v>
          </cell>
          <cell r="BF173">
            <v>2</v>
          </cell>
          <cell r="BG173">
            <v>1.5</v>
          </cell>
          <cell r="BH173" t="str">
            <v/>
          </cell>
          <cell r="BI173">
            <v>0.5</v>
          </cell>
          <cell r="BJ173">
            <v>0</v>
          </cell>
          <cell r="BK173">
            <v>6</v>
          </cell>
          <cell r="BL173">
            <v>5</v>
          </cell>
          <cell r="BM173">
            <v>5</v>
          </cell>
          <cell r="BN173">
            <v>4</v>
          </cell>
          <cell r="BO173">
            <v>1</v>
          </cell>
          <cell r="BP173">
            <v>1</v>
          </cell>
          <cell r="BQ173">
            <v>0</v>
          </cell>
          <cell r="BR173">
            <v>4</v>
          </cell>
          <cell r="BS173" t="str">
            <v/>
          </cell>
          <cell r="BT173">
            <v>1</v>
          </cell>
          <cell r="BU173">
            <v>2</v>
          </cell>
          <cell r="BV173">
            <v>0</v>
          </cell>
          <cell r="BW173">
            <v>12</v>
          </cell>
          <cell r="BX173">
            <v>13</v>
          </cell>
          <cell r="BY173">
            <v>13</v>
          </cell>
          <cell r="BZ173">
            <v>97</v>
          </cell>
          <cell r="CA173">
            <v>0</v>
          </cell>
          <cell r="CB173">
            <v>97</v>
          </cell>
        </row>
        <row r="174">
          <cell r="H174" t="str">
            <v>WS-7679-WOV002</v>
          </cell>
          <cell r="I174">
            <v>5</v>
          </cell>
          <cell r="J174" t="str">
            <v>May</v>
          </cell>
          <cell r="K174">
            <v>2017</v>
          </cell>
          <cell r="L174" t="str">
            <v>WS-7679-WOV00242858.5416666667</v>
          </cell>
          <cell r="M174" t="str">
            <v>BIRS #23</v>
          </cell>
          <cell r="N174" t="str">
            <v>Simple ESP c/o</v>
          </cell>
          <cell r="O174" t="str">
            <v>ESP change</v>
          </cell>
          <cell r="P174">
            <v>0</v>
          </cell>
          <cell r="Q174">
            <v>4</v>
          </cell>
          <cell r="R174">
            <v>7</v>
          </cell>
          <cell r="S174">
            <v>1</v>
          </cell>
          <cell r="T174" t="str">
            <v/>
          </cell>
          <cell r="U174">
            <v>2.5</v>
          </cell>
          <cell r="V174">
            <v>0</v>
          </cell>
          <cell r="W174">
            <v>9</v>
          </cell>
          <cell r="X174">
            <v>14.5</v>
          </cell>
          <cell r="Y174">
            <v>14.5</v>
          </cell>
          <cell r="Z174">
            <v>12.5</v>
          </cell>
          <cell r="AB174">
            <v>11</v>
          </cell>
          <cell r="AC174">
            <v>12.5</v>
          </cell>
          <cell r="AD174">
            <v>2</v>
          </cell>
          <cell r="AE174">
            <v>1</v>
          </cell>
          <cell r="AF174">
            <v>1</v>
          </cell>
          <cell r="AG174" t="str">
            <v/>
          </cell>
          <cell r="AH174">
            <v>2</v>
          </cell>
          <cell r="AI174">
            <v>0</v>
          </cell>
          <cell r="AJ174">
            <v>6</v>
          </cell>
          <cell r="AK174">
            <v>6</v>
          </cell>
          <cell r="AL174">
            <v>6</v>
          </cell>
          <cell r="AM174">
            <v>27</v>
          </cell>
          <cell r="AN174">
            <v>2</v>
          </cell>
          <cell r="AO174">
            <v>130</v>
          </cell>
          <cell r="AP174">
            <v>29</v>
          </cell>
          <cell r="AQ174">
            <v>123.62962962962963</v>
          </cell>
          <cell r="AR174">
            <v>3</v>
          </cell>
          <cell r="AT174">
            <v>7</v>
          </cell>
          <cell r="AV174">
            <v>10</v>
          </cell>
          <cell r="AW174">
            <v>3</v>
          </cell>
          <cell r="AX174">
            <v>7</v>
          </cell>
          <cell r="AY174">
            <v>10</v>
          </cell>
          <cell r="AZ174">
            <v>28</v>
          </cell>
          <cell r="BA174">
            <v>0</v>
          </cell>
          <cell r="BB174">
            <v>120</v>
          </cell>
          <cell r="BC174">
            <v>28</v>
          </cell>
          <cell r="BD174">
            <v>118.64892857142857</v>
          </cell>
          <cell r="BE174">
            <v>1</v>
          </cell>
          <cell r="BF174">
            <v>3</v>
          </cell>
          <cell r="BG174" t="str">
            <v/>
          </cell>
          <cell r="BH174" t="str">
            <v/>
          </cell>
          <cell r="BI174">
            <v>1</v>
          </cell>
          <cell r="BJ174">
            <v>0</v>
          </cell>
          <cell r="BK174">
            <v>6</v>
          </cell>
          <cell r="BL174">
            <v>5</v>
          </cell>
          <cell r="BM174">
            <v>5</v>
          </cell>
          <cell r="BN174">
            <v>3</v>
          </cell>
          <cell r="BO174">
            <v>1</v>
          </cell>
          <cell r="BP174">
            <v>1</v>
          </cell>
          <cell r="BQ174">
            <v>0</v>
          </cell>
          <cell r="BR174">
            <v>4</v>
          </cell>
          <cell r="BS174" t="str">
            <v/>
          </cell>
          <cell r="BT174">
            <v>1</v>
          </cell>
          <cell r="BU174">
            <v>2</v>
          </cell>
          <cell r="BV174">
            <v>0</v>
          </cell>
          <cell r="BW174">
            <v>12</v>
          </cell>
          <cell r="BX174">
            <v>12</v>
          </cell>
          <cell r="BY174">
            <v>12</v>
          </cell>
          <cell r="BZ174">
            <v>115</v>
          </cell>
          <cell r="CA174">
            <v>2</v>
          </cell>
          <cell r="CB174">
            <v>117</v>
          </cell>
        </row>
        <row r="175">
          <cell r="H175" t="str">
            <v>WS-7243-WOV008</v>
          </cell>
          <cell r="I175">
            <v>5</v>
          </cell>
          <cell r="J175" t="str">
            <v>May</v>
          </cell>
          <cell r="K175">
            <v>2017</v>
          </cell>
          <cell r="L175" t="str">
            <v>WS-7243-WOV00842859.0416666667</v>
          </cell>
          <cell r="M175" t="str">
            <v>BIRS #26</v>
          </cell>
          <cell r="N175" t="str">
            <v>Other</v>
          </cell>
          <cell r="O175" t="str">
            <v>ESP change</v>
          </cell>
          <cell r="P175">
            <v>1</v>
          </cell>
          <cell r="Q175">
            <v>4.5</v>
          </cell>
          <cell r="R175">
            <v>3</v>
          </cell>
          <cell r="S175" t="str">
            <v/>
          </cell>
          <cell r="T175" t="str">
            <v/>
          </cell>
          <cell r="U175" t="str">
            <v/>
          </cell>
          <cell r="V175">
            <v>3.5</v>
          </cell>
          <cell r="W175">
            <v>9</v>
          </cell>
          <cell r="X175">
            <v>7.5</v>
          </cell>
          <cell r="Y175">
            <v>11</v>
          </cell>
          <cell r="Z175" t="str">
            <v/>
          </cell>
          <cell r="AB175">
            <v>11</v>
          </cell>
          <cell r="AC175" t="str">
            <v/>
          </cell>
          <cell r="AD175">
            <v>2</v>
          </cell>
          <cell r="AE175">
            <v>1</v>
          </cell>
          <cell r="AF175">
            <v>1</v>
          </cell>
          <cell r="AG175" t="str">
            <v/>
          </cell>
          <cell r="AH175">
            <v>2</v>
          </cell>
          <cell r="AI175">
            <v>0</v>
          </cell>
          <cell r="AJ175">
            <v>6</v>
          </cell>
          <cell r="AK175">
            <v>6</v>
          </cell>
          <cell r="AL175">
            <v>6</v>
          </cell>
          <cell r="AM175">
            <v>22</v>
          </cell>
          <cell r="AN175">
            <v>0</v>
          </cell>
          <cell r="AO175">
            <v>130</v>
          </cell>
          <cell r="AP175">
            <v>22</v>
          </cell>
          <cell r="AQ175">
            <v>119.04545454545455</v>
          </cell>
          <cell r="AR175">
            <v>5</v>
          </cell>
          <cell r="AT175">
            <v>6</v>
          </cell>
          <cell r="AV175">
            <v>10</v>
          </cell>
          <cell r="AW175">
            <v>5</v>
          </cell>
          <cell r="AX175">
            <v>6</v>
          </cell>
          <cell r="AY175">
            <v>11</v>
          </cell>
          <cell r="AZ175">
            <v>22</v>
          </cell>
          <cell r="BA175">
            <v>0</v>
          </cell>
          <cell r="BB175">
            <v>120</v>
          </cell>
          <cell r="BC175">
            <v>22</v>
          </cell>
          <cell r="BD175">
            <v>119.77409090909092</v>
          </cell>
          <cell r="BE175">
            <v>1</v>
          </cell>
          <cell r="BF175">
            <v>1</v>
          </cell>
          <cell r="BG175">
            <v>2</v>
          </cell>
          <cell r="BH175" t="str">
            <v/>
          </cell>
          <cell r="BI175">
            <v>2</v>
          </cell>
          <cell r="BJ175">
            <v>0</v>
          </cell>
          <cell r="BK175">
            <v>6</v>
          </cell>
          <cell r="BL175">
            <v>6</v>
          </cell>
          <cell r="BM175">
            <v>6</v>
          </cell>
          <cell r="BN175">
            <v>4</v>
          </cell>
          <cell r="BO175">
            <v>1</v>
          </cell>
          <cell r="BP175">
            <v>1</v>
          </cell>
          <cell r="BQ175">
            <v>0</v>
          </cell>
          <cell r="BR175">
            <v>2</v>
          </cell>
          <cell r="BS175" t="str">
            <v/>
          </cell>
          <cell r="BT175">
            <v>1</v>
          </cell>
          <cell r="BU175">
            <v>2</v>
          </cell>
          <cell r="BV175">
            <v>0</v>
          </cell>
          <cell r="BW175">
            <v>12</v>
          </cell>
          <cell r="BX175">
            <v>11</v>
          </cell>
          <cell r="BY175">
            <v>11</v>
          </cell>
          <cell r="BZ175">
            <v>85.5</v>
          </cell>
          <cell r="CA175">
            <v>3.5</v>
          </cell>
          <cell r="CB175">
            <v>89</v>
          </cell>
        </row>
        <row r="176">
          <cell r="H176" t="str">
            <v>US-8125-WOV002</v>
          </cell>
          <cell r="I176">
            <v>5</v>
          </cell>
          <cell r="J176" t="str">
            <v>May</v>
          </cell>
          <cell r="K176">
            <v>2017</v>
          </cell>
          <cell r="L176" t="str">
            <v>US-8125-WOV00242860.0208333333</v>
          </cell>
          <cell r="M176" t="str">
            <v>ONR #9</v>
          </cell>
          <cell r="N176" t="str">
            <v>Simple ESP c/o</v>
          </cell>
          <cell r="O176" t="str">
            <v>ESP change</v>
          </cell>
          <cell r="P176">
            <v>1</v>
          </cell>
          <cell r="Q176">
            <v>4.5</v>
          </cell>
          <cell r="R176">
            <v>5.5</v>
          </cell>
          <cell r="S176" t="str">
            <v/>
          </cell>
          <cell r="T176" t="str">
            <v/>
          </cell>
          <cell r="U176" t="str">
            <v/>
          </cell>
          <cell r="V176">
            <v>0</v>
          </cell>
          <cell r="W176">
            <v>9</v>
          </cell>
          <cell r="X176">
            <v>10</v>
          </cell>
          <cell r="Y176">
            <v>10</v>
          </cell>
          <cell r="Z176" t="str">
            <v/>
          </cell>
          <cell r="AB176">
            <v>11</v>
          </cell>
          <cell r="AC176" t="str">
            <v/>
          </cell>
          <cell r="AD176">
            <v>2</v>
          </cell>
          <cell r="AE176">
            <v>1</v>
          </cell>
          <cell r="AF176">
            <v>1</v>
          </cell>
          <cell r="AG176" t="str">
            <v/>
          </cell>
          <cell r="AH176">
            <v>2</v>
          </cell>
          <cell r="AI176">
            <v>0</v>
          </cell>
          <cell r="AJ176">
            <v>6</v>
          </cell>
          <cell r="AK176">
            <v>6</v>
          </cell>
          <cell r="AL176">
            <v>6</v>
          </cell>
          <cell r="AM176">
            <v>19.5</v>
          </cell>
          <cell r="AN176">
            <v>0</v>
          </cell>
          <cell r="AO176">
            <v>130</v>
          </cell>
          <cell r="AP176">
            <v>19.5</v>
          </cell>
          <cell r="AQ176">
            <v>134.10256410256412</v>
          </cell>
          <cell r="AR176">
            <v>4</v>
          </cell>
          <cell r="AT176">
            <v>2</v>
          </cell>
          <cell r="AV176">
            <v>10</v>
          </cell>
          <cell r="AW176">
            <v>4</v>
          </cell>
          <cell r="AX176">
            <v>2</v>
          </cell>
          <cell r="AY176">
            <v>6</v>
          </cell>
          <cell r="AZ176">
            <v>20.5</v>
          </cell>
          <cell r="BA176">
            <v>0</v>
          </cell>
          <cell r="BB176">
            <v>120</v>
          </cell>
          <cell r="BC176">
            <v>20.5</v>
          </cell>
          <cell r="BD176">
            <v>127.75365853658536</v>
          </cell>
          <cell r="BE176">
            <v>1</v>
          </cell>
          <cell r="BF176">
            <v>1</v>
          </cell>
          <cell r="BG176">
            <v>1</v>
          </cell>
          <cell r="BH176" t="str">
            <v/>
          </cell>
          <cell r="BI176">
            <v>1.5</v>
          </cell>
          <cell r="BJ176">
            <v>0</v>
          </cell>
          <cell r="BK176">
            <v>6</v>
          </cell>
          <cell r="BL176">
            <v>4.5</v>
          </cell>
          <cell r="BM176">
            <v>4.5</v>
          </cell>
          <cell r="BN176">
            <v>4</v>
          </cell>
          <cell r="BO176">
            <v>1</v>
          </cell>
          <cell r="BP176">
            <v>1</v>
          </cell>
          <cell r="BQ176">
            <v>0</v>
          </cell>
          <cell r="BR176">
            <v>2.5</v>
          </cell>
          <cell r="BS176" t="str">
            <v/>
          </cell>
          <cell r="BT176">
            <v>1</v>
          </cell>
          <cell r="BU176">
            <v>2</v>
          </cell>
          <cell r="BV176">
            <v>0</v>
          </cell>
          <cell r="BW176">
            <v>12</v>
          </cell>
          <cell r="BX176">
            <v>11.5</v>
          </cell>
          <cell r="BY176">
            <v>11.5</v>
          </cell>
          <cell r="BZ176">
            <v>78</v>
          </cell>
          <cell r="CA176">
            <v>0</v>
          </cell>
          <cell r="CB176">
            <v>78</v>
          </cell>
        </row>
        <row r="177">
          <cell r="H177" t="str">
            <v>US-8137-WOV004</v>
          </cell>
          <cell r="I177">
            <v>5</v>
          </cell>
          <cell r="J177" t="str">
            <v>May</v>
          </cell>
          <cell r="K177">
            <v>2017</v>
          </cell>
          <cell r="L177" t="str">
            <v>US-8137-WOV00442860.0416666667</v>
          </cell>
          <cell r="M177" t="str">
            <v>ONR #5</v>
          </cell>
          <cell r="N177" t="str">
            <v>Simple ESP c/o</v>
          </cell>
          <cell r="O177" t="str">
            <v>ESP change</v>
          </cell>
          <cell r="P177">
            <v>1</v>
          </cell>
          <cell r="Q177" t="str">
            <v/>
          </cell>
          <cell r="R177">
            <v>5</v>
          </cell>
          <cell r="S177">
            <v>3</v>
          </cell>
          <cell r="T177" t="str">
            <v/>
          </cell>
          <cell r="U177">
            <v>2</v>
          </cell>
          <cell r="V177">
            <v>0</v>
          </cell>
          <cell r="W177">
            <v>9</v>
          </cell>
          <cell r="X177">
            <v>10</v>
          </cell>
          <cell r="Y177">
            <v>10</v>
          </cell>
          <cell r="Z177" t="str">
            <v/>
          </cell>
          <cell r="AB177">
            <v>11</v>
          </cell>
          <cell r="AC177" t="str">
            <v/>
          </cell>
          <cell r="AD177">
            <v>2</v>
          </cell>
          <cell r="AE177">
            <v>1</v>
          </cell>
          <cell r="AF177">
            <v>1</v>
          </cell>
          <cell r="AG177" t="str">
            <v/>
          </cell>
          <cell r="AH177">
            <v>2</v>
          </cell>
          <cell r="AI177">
            <v>0</v>
          </cell>
          <cell r="AJ177">
            <v>6</v>
          </cell>
          <cell r="AK177">
            <v>6</v>
          </cell>
          <cell r="AL177">
            <v>6</v>
          </cell>
          <cell r="AM177">
            <v>25</v>
          </cell>
          <cell r="AN177">
            <v>0</v>
          </cell>
          <cell r="AO177">
            <v>130</v>
          </cell>
          <cell r="AP177">
            <v>25</v>
          </cell>
          <cell r="AQ177">
            <v>129.72</v>
          </cell>
          <cell r="AR177">
            <v>4</v>
          </cell>
          <cell r="AT177">
            <v>5</v>
          </cell>
          <cell r="AV177">
            <v>10</v>
          </cell>
          <cell r="AW177">
            <v>4</v>
          </cell>
          <cell r="AX177">
            <v>5</v>
          </cell>
          <cell r="AY177">
            <v>9</v>
          </cell>
          <cell r="AZ177">
            <v>27</v>
          </cell>
          <cell r="BA177">
            <v>0</v>
          </cell>
          <cell r="BB177">
            <v>120</v>
          </cell>
          <cell r="BC177">
            <v>27</v>
          </cell>
          <cell r="BD177">
            <v>120.17851851851853</v>
          </cell>
          <cell r="BE177">
            <v>1</v>
          </cell>
          <cell r="BF177">
            <v>2</v>
          </cell>
          <cell r="BG177">
            <v>1.5</v>
          </cell>
          <cell r="BH177" t="str">
            <v/>
          </cell>
          <cell r="BI177">
            <v>1.5</v>
          </cell>
          <cell r="BJ177">
            <v>0</v>
          </cell>
          <cell r="BK177">
            <v>6</v>
          </cell>
          <cell r="BL177">
            <v>6</v>
          </cell>
          <cell r="BM177">
            <v>6</v>
          </cell>
          <cell r="BN177">
            <v>4</v>
          </cell>
          <cell r="BO177">
            <v>1</v>
          </cell>
          <cell r="BP177">
            <v>0.5</v>
          </cell>
          <cell r="BQ177">
            <v>0</v>
          </cell>
          <cell r="BR177">
            <v>2</v>
          </cell>
          <cell r="BS177" t="str">
            <v/>
          </cell>
          <cell r="BT177">
            <v>1</v>
          </cell>
          <cell r="BU177">
            <v>2</v>
          </cell>
          <cell r="BV177">
            <v>0</v>
          </cell>
          <cell r="BW177">
            <v>12</v>
          </cell>
          <cell r="BX177">
            <v>10.5</v>
          </cell>
          <cell r="BY177">
            <v>10.5</v>
          </cell>
          <cell r="BZ177">
            <v>93.5</v>
          </cell>
          <cell r="CA177">
            <v>0</v>
          </cell>
          <cell r="CB177">
            <v>93.5</v>
          </cell>
        </row>
        <row r="178">
          <cell r="H178" t="str">
            <v>WS-7400-WOV005</v>
          </cell>
          <cell r="I178">
            <v>5</v>
          </cell>
          <cell r="J178" t="str">
            <v>May</v>
          </cell>
          <cell r="K178">
            <v>2017</v>
          </cell>
          <cell r="L178" t="str">
            <v>WS-7400-WOV00542859.5833333333</v>
          </cell>
          <cell r="M178" t="str">
            <v>BIRS #24</v>
          </cell>
          <cell r="N178" t="str">
            <v>Other</v>
          </cell>
          <cell r="O178" t="str">
            <v>ESP change</v>
          </cell>
          <cell r="P178">
            <v>2</v>
          </cell>
          <cell r="Q178">
            <v>7</v>
          </cell>
          <cell r="R178">
            <v>6</v>
          </cell>
          <cell r="S178" t="str">
            <v/>
          </cell>
          <cell r="T178" t="str">
            <v/>
          </cell>
          <cell r="U178">
            <v>1</v>
          </cell>
          <cell r="V178">
            <v>0</v>
          </cell>
          <cell r="W178">
            <v>9</v>
          </cell>
          <cell r="X178">
            <v>14</v>
          </cell>
          <cell r="Y178">
            <v>14</v>
          </cell>
          <cell r="Z178">
            <v>15</v>
          </cell>
          <cell r="AB178">
            <v>11</v>
          </cell>
          <cell r="AC178">
            <v>15</v>
          </cell>
          <cell r="AD178">
            <v>2</v>
          </cell>
          <cell r="AE178">
            <v>1</v>
          </cell>
          <cell r="AF178">
            <v>2</v>
          </cell>
          <cell r="AG178" t="str">
            <v/>
          </cell>
          <cell r="AH178">
            <v>2</v>
          </cell>
          <cell r="AI178">
            <v>0</v>
          </cell>
          <cell r="AJ178">
            <v>6</v>
          </cell>
          <cell r="AK178">
            <v>7</v>
          </cell>
          <cell r="AL178">
            <v>7</v>
          </cell>
          <cell r="AM178">
            <v>23</v>
          </cell>
          <cell r="AN178">
            <v>0</v>
          </cell>
          <cell r="AO178">
            <v>130</v>
          </cell>
          <cell r="AP178">
            <v>23</v>
          </cell>
          <cell r="AQ178">
            <v>128.43478260869566</v>
          </cell>
          <cell r="AR178">
            <v>4</v>
          </cell>
          <cell r="AT178">
            <v>8.5</v>
          </cell>
          <cell r="AV178">
            <v>10</v>
          </cell>
          <cell r="AW178">
            <v>4</v>
          </cell>
          <cell r="AX178">
            <v>8.5</v>
          </cell>
          <cell r="AY178">
            <v>12.5</v>
          </cell>
          <cell r="AZ178">
            <v>25</v>
          </cell>
          <cell r="BA178">
            <v>16.5</v>
          </cell>
          <cell r="BB178">
            <v>120</v>
          </cell>
          <cell r="BC178">
            <v>41.5</v>
          </cell>
          <cell r="BD178">
            <v>118.32959999999999</v>
          </cell>
          <cell r="BE178">
            <v>1</v>
          </cell>
          <cell r="BF178">
            <v>1</v>
          </cell>
          <cell r="BG178">
            <v>2.5</v>
          </cell>
          <cell r="BH178" t="str">
            <v/>
          </cell>
          <cell r="BI178">
            <v>1.5</v>
          </cell>
          <cell r="BJ178">
            <v>0</v>
          </cell>
          <cell r="BK178">
            <v>6</v>
          </cell>
          <cell r="BL178">
            <v>6</v>
          </cell>
          <cell r="BM178">
            <v>6</v>
          </cell>
          <cell r="BN178">
            <v>4</v>
          </cell>
          <cell r="BO178">
            <v>1</v>
          </cell>
          <cell r="BP178">
            <v>1</v>
          </cell>
          <cell r="BQ178">
            <v>0</v>
          </cell>
          <cell r="BR178">
            <v>3.5</v>
          </cell>
          <cell r="BS178" t="str">
            <v/>
          </cell>
          <cell r="BT178">
            <v>1</v>
          </cell>
          <cell r="BU178">
            <v>2</v>
          </cell>
          <cell r="BV178">
            <v>0</v>
          </cell>
          <cell r="BW178">
            <v>12</v>
          </cell>
          <cell r="BX178">
            <v>12.5</v>
          </cell>
          <cell r="BY178">
            <v>12.5</v>
          </cell>
          <cell r="BZ178">
            <v>115</v>
          </cell>
          <cell r="CA178">
            <v>16.5</v>
          </cell>
          <cell r="CB178">
            <v>131.5</v>
          </cell>
        </row>
        <row r="179">
          <cell r="H179" t="str">
            <v>WS-7303-WOV006</v>
          </cell>
          <cell r="I179">
            <v>5</v>
          </cell>
          <cell r="J179" t="str">
            <v>May</v>
          </cell>
          <cell r="K179">
            <v>2017</v>
          </cell>
          <cell r="L179" t="str">
            <v>WS-7303-WOV00642863.1666666667</v>
          </cell>
          <cell r="M179" t="str">
            <v>BIRS #10</v>
          </cell>
          <cell r="N179" t="str">
            <v>Simple ESP c/o</v>
          </cell>
          <cell r="O179" t="str">
            <v>ESP change</v>
          </cell>
          <cell r="P179">
            <v>0</v>
          </cell>
          <cell r="Q179">
            <v>8</v>
          </cell>
          <cell r="R179" t="str">
            <v/>
          </cell>
          <cell r="S179" t="str">
            <v/>
          </cell>
          <cell r="T179" t="str">
            <v/>
          </cell>
          <cell r="U179">
            <v>2</v>
          </cell>
          <cell r="V179">
            <v>0</v>
          </cell>
          <cell r="W179">
            <v>9</v>
          </cell>
          <cell r="X179">
            <v>10</v>
          </cell>
          <cell r="Y179">
            <v>10</v>
          </cell>
          <cell r="Z179">
            <v>14</v>
          </cell>
          <cell r="AB179">
            <v>11</v>
          </cell>
          <cell r="AC179">
            <v>14</v>
          </cell>
          <cell r="AD179">
            <v>2</v>
          </cell>
          <cell r="AE179">
            <v>1</v>
          </cell>
          <cell r="AF179">
            <v>1</v>
          </cell>
          <cell r="AG179" t="str">
            <v/>
          </cell>
          <cell r="AH179">
            <v>3</v>
          </cell>
          <cell r="AI179">
            <v>0</v>
          </cell>
          <cell r="AJ179">
            <v>6</v>
          </cell>
          <cell r="AK179">
            <v>7</v>
          </cell>
          <cell r="AL179">
            <v>7</v>
          </cell>
          <cell r="AM179">
            <v>20</v>
          </cell>
          <cell r="AN179">
            <v>0</v>
          </cell>
          <cell r="AO179">
            <v>130</v>
          </cell>
          <cell r="AP179">
            <v>20</v>
          </cell>
          <cell r="AQ179">
            <v>133.1</v>
          </cell>
          <cell r="AR179">
            <v>3</v>
          </cell>
          <cell r="AT179">
            <v>6</v>
          </cell>
          <cell r="AV179">
            <v>10</v>
          </cell>
          <cell r="AW179">
            <v>3</v>
          </cell>
          <cell r="AX179">
            <v>6</v>
          </cell>
          <cell r="AY179">
            <v>9</v>
          </cell>
          <cell r="AZ179">
            <v>27</v>
          </cell>
          <cell r="BA179">
            <v>0</v>
          </cell>
          <cell r="BB179">
            <v>120</v>
          </cell>
          <cell r="BC179">
            <v>27</v>
          </cell>
          <cell r="BD179">
            <v>98.768148148148143</v>
          </cell>
          <cell r="BE179">
            <v>1</v>
          </cell>
          <cell r="BF179">
            <v>5</v>
          </cell>
          <cell r="BG179" t="str">
            <v/>
          </cell>
          <cell r="BH179" t="str">
            <v/>
          </cell>
          <cell r="BI179">
            <v>2</v>
          </cell>
          <cell r="BJ179">
            <v>0</v>
          </cell>
          <cell r="BK179">
            <v>6</v>
          </cell>
          <cell r="BL179">
            <v>8</v>
          </cell>
          <cell r="BM179">
            <v>8</v>
          </cell>
          <cell r="BN179">
            <v>4</v>
          </cell>
          <cell r="BO179">
            <v>1</v>
          </cell>
          <cell r="BP179">
            <v>1</v>
          </cell>
          <cell r="BQ179">
            <v>0</v>
          </cell>
          <cell r="BR179">
            <v>5</v>
          </cell>
          <cell r="BS179" t="str">
            <v/>
          </cell>
          <cell r="BT179">
            <v>1</v>
          </cell>
          <cell r="BU179">
            <v>2</v>
          </cell>
          <cell r="BV179">
            <v>0</v>
          </cell>
          <cell r="BW179">
            <v>12</v>
          </cell>
          <cell r="BX179">
            <v>14</v>
          </cell>
          <cell r="BY179">
            <v>14</v>
          </cell>
          <cell r="BZ179">
            <v>109</v>
          </cell>
          <cell r="CA179">
            <v>0</v>
          </cell>
          <cell r="CB179">
            <v>109</v>
          </cell>
        </row>
        <row r="180">
          <cell r="H180" t="str">
            <v>WS-1350-WOV010</v>
          </cell>
          <cell r="I180">
            <v>5</v>
          </cell>
          <cell r="J180" t="str">
            <v>May</v>
          </cell>
          <cell r="K180">
            <v>2017</v>
          </cell>
          <cell r="L180" t="str">
            <v>WS-1350-WOV01042864.3958333333</v>
          </cell>
          <cell r="M180" t="str">
            <v>ONR #5</v>
          </cell>
          <cell r="N180" t="str">
            <v>Simple ESP c/o</v>
          </cell>
          <cell r="O180" t="str">
            <v>ESP change</v>
          </cell>
          <cell r="P180">
            <v>0</v>
          </cell>
          <cell r="Q180">
            <v>1.5</v>
          </cell>
          <cell r="R180">
            <v>5</v>
          </cell>
          <cell r="S180">
            <v>1.5</v>
          </cell>
          <cell r="T180" t="str">
            <v/>
          </cell>
          <cell r="U180">
            <v>1</v>
          </cell>
          <cell r="V180">
            <v>0</v>
          </cell>
          <cell r="W180">
            <v>9</v>
          </cell>
          <cell r="X180">
            <v>9</v>
          </cell>
          <cell r="Y180">
            <v>9</v>
          </cell>
          <cell r="Z180">
            <v>8</v>
          </cell>
          <cell r="AB180">
            <v>11</v>
          </cell>
          <cell r="AC180">
            <v>8</v>
          </cell>
          <cell r="AD180">
            <v>2</v>
          </cell>
          <cell r="AE180">
            <v>1</v>
          </cell>
          <cell r="AF180">
            <v>1</v>
          </cell>
          <cell r="AG180" t="str">
            <v/>
          </cell>
          <cell r="AH180">
            <v>2</v>
          </cell>
          <cell r="AI180">
            <v>0</v>
          </cell>
          <cell r="AJ180">
            <v>6</v>
          </cell>
          <cell r="AK180">
            <v>6</v>
          </cell>
          <cell r="AL180">
            <v>6</v>
          </cell>
          <cell r="AM180">
            <v>23.5</v>
          </cell>
          <cell r="AN180">
            <v>0</v>
          </cell>
          <cell r="AO180">
            <v>130</v>
          </cell>
          <cell r="AP180">
            <v>23.5</v>
          </cell>
          <cell r="AQ180">
            <v>104.72340425531915</v>
          </cell>
          <cell r="AR180">
            <v>4</v>
          </cell>
          <cell r="AT180">
            <v>3.5</v>
          </cell>
          <cell r="AV180">
            <v>10</v>
          </cell>
          <cell r="AW180">
            <v>4</v>
          </cell>
          <cell r="AX180">
            <v>3.5</v>
          </cell>
          <cell r="AY180">
            <v>7.5</v>
          </cell>
          <cell r="AZ180">
            <v>20.5</v>
          </cell>
          <cell r="BA180">
            <v>0</v>
          </cell>
          <cell r="BB180">
            <v>120</v>
          </cell>
          <cell r="BC180">
            <v>20.5</v>
          </cell>
          <cell r="BD180">
            <v>120.20682926829267</v>
          </cell>
          <cell r="BE180">
            <v>1</v>
          </cell>
          <cell r="BF180">
            <v>2</v>
          </cell>
          <cell r="BG180">
            <v>1.5</v>
          </cell>
          <cell r="BH180" t="str">
            <v/>
          </cell>
          <cell r="BI180">
            <v>1.5</v>
          </cell>
          <cell r="BJ180">
            <v>0</v>
          </cell>
          <cell r="BK180">
            <v>6</v>
          </cell>
          <cell r="BL180">
            <v>6</v>
          </cell>
          <cell r="BM180">
            <v>6</v>
          </cell>
          <cell r="BN180">
            <v>4</v>
          </cell>
          <cell r="BO180">
            <v>1</v>
          </cell>
          <cell r="BP180">
            <v>1</v>
          </cell>
          <cell r="BQ180">
            <v>0</v>
          </cell>
          <cell r="BR180">
            <v>3</v>
          </cell>
          <cell r="BS180" t="str">
            <v/>
          </cell>
          <cell r="BT180">
            <v>1</v>
          </cell>
          <cell r="BU180">
            <v>1.5</v>
          </cell>
          <cell r="BV180">
            <v>0</v>
          </cell>
          <cell r="BW180">
            <v>12</v>
          </cell>
          <cell r="BX180">
            <v>11.5</v>
          </cell>
          <cell r="BY180">
            <v>11.5</v>
          </cell>
          <cell r="BZ180">
            <v>92</v>
          </cell>
          <cell r="CA180">
            <v>0</v>
          </cell>
          <cell r="CB180">
            <v>92</v>
          </cell>
        </row>
        <row r="181">
          <cell r="H181" t="str">
            <v>WS-7535-WOV002</v>
          </cell>
          <cell r="I181">
            <v>5</v>
          </cell>
          <cell r="J181" t="str">
            <v>May</v>
          </cell>
          <cell r="K181">
            <v>2017</v>
          </cell>
          <cell r="L181" t="str">
            <v>WS-7535-WOV00242795</v>
          </cell>
          <cell r="M181" t="str">
            <v>ONR #8</v>
          </cell>
          <cell r="N181" t="str">
            <v>Other</v>
          </cell>
          <cell r="O181" t="str">
            <v>Other</v>
          </cell>
          <cell r="P181">
            <v>0</v>
          </cell>
          <cell r="Q181">
            <v>5</v>
          </cell>
          <cell r="R181" t="str">
            <v/>
          </cell>
          <cell r="S181">
            <v>2</v>
          </cell>
          <cell r="T181" t="str">
            <v/>
          </cell>
          <cell r="U181">
            <v>1</v>
          </cell>
          <cell r="V181">
            <v>0</v>
          </cell>
          <cell r="W181">
            <v>9</v>
          </cell>
          <cell r="X181">
            <v>8</v>
          </cell>
          <cell r="Y181">
            <v>8</v>
          </cell>
          <cell r="Z181">
            <v>12</v>
          </cell>
          <cell r="AB181">
            <v>11</v>
          </cell>
          <cell r="AC181">
            <v>12</v>
          </cell>
          <cell r="AD181">
            <v>2</v>
          </cell>
          <cell r="AE181">
            <v>2</v>
          </cell>
          <cell r="AF181">
            <v>1</v>
          </cell>
          <cell r="AG181" t="str">
            <v/>
          </cell>
          <cell r="AH181">
            <v>2</v>
          </cell>
          <cell r="AI181">
            <v>0</v>
          </cell>
          <cell r="AJ181">
            <v>6</v>
          </cell>
          <cell r="AK181">
            <v>7</v>
          </cell>
          <cell r="AL181">
            <v>7</v>
          </cell>
          <cell r="AM181">
            <v>26</v>
          </cell>
          <cell r="AN181">
            <v>0</v>
          </cell>
          <cell r="AO181">
            <v>130</v>
          </cell>
          <cell r="AP181">
            <v>26</v>
          </cell>
          <cell r="AQ181">
            <v>129.38461538461539</v>
          </cell>
          <cell r="AR181">
            <v>4</v>
          </cell>
          <cell r="AT181" t="str">
            <v/>
          </cell>
          <cell r="AV181">
            <v>10</v>
          </cell>
          <cell r="AW181">
            <v>4</v>
          </cell>
          <cell r="AX181" t="str">
            <v/>
          </cell>
          <cell r="AY181" t="str">
            <v/>
          </cell>
          <cell r="AZ181" t="str">
            <v/>
          </cell>
          <cell r="BA181" t="str">
            <v/>
          </cell>
          <cell r="BB181">
            <v>120</v>
          </cell>
          <cell r="BC181" t="str">
            <v/>
          </cell>
          <cell r="BE181" t="str">
            <v/>
          </cell>
          <cell r="BF181" t="str">
            <v/>
          </cell>
          <cell r="BG181" t="str">
            <v/>
          </cell>
          <cell r="BH181" t="str">
            <v/>
          </cell>
          <cell r="BI181" t="str">
            <v/>
          </cell>
          <cell r="BJ181" t="str">
            <v/>
          </cell>
          <cell r="BK181">
            <v>6</v>
          </cell>
          <cell r="BL181" t="str">
            <v/>
          </cell>
          <cell r="BM181" t="str">
            <v/>
          </cell>
          <cell r="BN181">
            <v>5</v>
          </cell>
          <cell r="BO181">
            <v>1</v>
          </cell>
          <cell r="BP181">
            <v>1</v>
          </cell>
          <cell r="BQ181">
            <v>0</v>
          </cell>
          <cell r="BR181" t="str">
            <v/>
          </cell>
          <cell r="BS181" t="str">
            <v/>
          </cell>
          <cell r="BT181" t="str">
            <v/>
          </cell>
          <cell r="BU181" t="str">
            <v/>
          </cell>
          <cell r="BV181">
            <v>0</v>
          </cell>
          <cell r="BW181">
            <v>12</v>
          </cell>
          <cell r="BX181" t="str">
            <v/>
          </cell>
          <cell r="BY181">
            <v>7</v>
          </cell>
          <cell r="BZ181" t="str">
            <v/>
          </cell>
          <cell r="CA181" t="str">
            <v/>
          </cell>
          <cell r="CB181" t="str">
            <v/>
          </cell>
        </row>
        <row r="182">
          <cell r="H182" t="str">
            <v>WS-7535-WOV002</v>
          </cell>
          <cell r="I182">
            <v>5</v>
          </cell>
          <cell r="J182" t="str">
            <v>May</v>
          </cell>
          <cell r="K182">
            <v>2017</v>
          </cell>
          <cell r="L182" t="str">
            <v>WS-7535-WOV00242865.4166666667</v>
          </cell>
          <cell r="M182" t="str">
            <v>ONR #8</v>
          </cell>
          <cell r="N182" t="str">
            <v>Other</v>
          </cell>
          <cell r="O182" t="str">
            <v>Other</v>
          </cell>
          <cell r="Q182" t="str">
            <v/>
          </cell>
          <cell r="R182" t="str">
            <v/>
          </cell>
          <cell r="S182" t="str">
            <v/>
          </cell>
          <cell r="T182" t="str">
            <v/>
          </cell>
          <cell r="U182" t="str">
            <v/>
          </cell>
          <cell r="V182" t="str">
            <v/>
          </cell>
          <cell r="W182">
            <v>9</v>
          </cell>
          <cell r="X182" t="str">
            <v/>
          </cell>
          <cell r="Y182" t="str">
            <v/>
          </cell>
          <cell r="Z182" t="str">
            <v/>
          </cell>
          <cell r="AB182">
            <v>11</v>
          </cell>
          <cell r="AC182" t="str">
            <v/>
          </cell>
          <cell r="AD182" t="str">
            <v/>
          </cell>
          <cell r="AE182" t="str">
            <v/>
          </cell>
          <cell r="AF182" t="str">
            <v/>
          </cell>
          <cell r="AG182" t="str">
            <v/>
          </cell>
          <cell r="AH182" t="str">
            <v/>
          </cell>
          <cell r="AI182" t="str">
            <v/>
          </cell>
          <cell r="AJ182">
            <v>6</v>
          </cell>
          <cell r="AK182" t="str">
            <v/>
          </cell>
          <cell r="AL182" t="str">
            <v/>
          </cell>
          <cell r="AM182" t="str">
            <v/>
          </cell>
          <cell r="AN182" t="str">
            <v/>
          </cell>
          <cell r="AO182">
            <v>130</v>
          </cell>
          <cell r="AP182" t="str">
            <v/>
          </cell>
          <cell r="AQ182" t="str">
            <v/>
          </cell>
          <cell r="AR182" t="str">
            <v/>
          </cell>
          <cell r="AT182">
            <v>4</v>
          </cell>
          <cell r="AV182">
            <v>10</v>
          </cell>
          <cell r="AW182" t="str">
            <v/>
          </cell>
          <cell r="AX182">
            <v>4</v>
          </cell>
          <cell r="AY182" t="str">
            <v/>
          </cell>
          <cell r="AZ182">
            <v>28.5</v>
          </cell>
          <cell r="BA182">
            <v>0</v>
          </cell>
          <cell r="BB182">
            <v>120</v>
          </cell>
          <cell r="BC182">
            <v>28.5</v>
          </cell>
          <cell r="BD182">
            <v>117.61508771929826</v>
          </cell>
          <cell r="BE182">
            <v>1</v>
          </cell>
          <cell r="BF182">
            <v>1.5</v>
          </cell>
          <cell r="BG182">
            <v>2</v>
          </cell>
          <cell r="BH182" t="str">
            <v/>
          </cell>
          <cell r="BI182">
            <v>1.5</v>
          </cell>
          <cell r="BJ182">
            <v>0</v>
          </cell>
          <cell r="BK182">
            <v>6</v>
          </cell>
          <cell r="BL182">
            <v>6</v>
          </cell>
          <cell r="BM182">
            <v>6</v>
          </cell>
          <cell r="BN182" t="str">
            <v/>
          </cell>
          <cell r="BO182" t="str">
            <v/>
          </cell>
          <cell r="BP182" t="str">
            <v/>
          </cell>
          <cell r="BQ182" t="str">
            <v/>
          </cell>
          <cell r="BR182">
            <v>2</v>
          </cell>
          <cell r="BS182" t="str">
            <v/>
          </cell>
          <cell r="BT182">
            <v>1</v>
          </cell>
          <cell r="BU182">
            <v>2</v>
          </cell>
          <cell r="BV182">
            <v>0</v>
          </cell>
          <cell r="BW182">
            <v>12</v>
          </cell>
          <cell r="BX182" t="str">
            <v/>
          </cell>
          <cell r="BY182">
            <v>5</v>
          </cell>
          <cell r="BZ182" t="str">
            <v/>
          </cell>
          <cell r="CA182" t="str">
            <v/>
          </cell>
          <cell r="CB182" t="str">
            <v/>
          </cell>
        </row>
        <row r="183">
          <cell r="H183" t="str">
            <v>WS-1371-WOV004</v>
          </cell>
          <cell r="I183">
            <v>5</v>
          </cell>
          <cell r="J183" t="str">
            <v>May</v>
          </cell>
          <cell r="K183">
            <v>2017</v>
          </cell>
          <cell r="L183" t="str">
            <v>WS-1371-WOV00442866.75</v>
          </cell>
          <cell r="M183" t="str">
            <v>BIRS #29</v>
          </cell>
          <cell r="N183" t="str">
            <v>Simple ESP c/o</v>
          </cell>
          <cell r="O183" t="str">
            <v>ESP change</v>
          </cell>
          <cell r="P183">
            <v>0</v>
          </cell>
          <cell r="Q183">
            <v>2</v>
          </cell>
          <cell r="R183">
            <v>7</v>
          </cell>
          <cell r="S183" t="str">
            <v/>
          </cell>
          <cell r="T183" t="str">
            <v/>
          </cell>
          <cell r="U183">
            <v>1.5</v>
          </cell>
          <cell r="V183">
            <v>0</v>
          </cell>
          <cell r="W183">
            <v>9</v>
          </cell>
          <cell r="X183">
            <v>10.5</v>
          </cell>
          <cell r="Y183">
            <v>10.5</v>
          </cell>
          <cell r="Z183">
            <v>10.5</v>
          </cell>
          <cell r="AB183">
            <v>11</v>
          </cell>
          <cell r="AC183">
            <v>10.5</v>
          </cell>
          <cell r="AD183">
            <v>2</v>
          </cell>
          <cell r="AE183">
            <v>1</v>
          </cell>
          <cell r="AF183">
            <v>1</v>
          </cell>
          <cell r="AG183" t="str">
            <v/>
          </cell>
          <cell r="AH183">
            <v>2</v>
          </cell>
          <cell r="AI183">
            <v>0</v>
          </cell>
          <cell r="AJ183">
            <v>6</v>
          </cell>
          <cell r="AK183">
            <v>6</v>
          </cell>
          <cell r="AL183">
            <v>6</v>
          </cell>
          <cell r="AM183">
            <v>22.5</v>
          </cell>
          <cell r="AN183">
            <v>0</v>
          </cell>
          <cell r="AO183">
            <v>130</v>
          </cell>
          <cell r="AP183">
            <v>22.5</v>
          </cell>
          <cell r="AQ183">
            <v>123.55555555555556</v>
          </cell>
          <cell r="AR183">
            <v>4</v>
          </cell>
          <cell r="AT183">
            <v>5</v>
          </cell>
          <cell r="AV183">
            <v>10</v>
          </cell>
          <cell r="AW183">
            <v>4</v>
          </cell>
          <cell r="AX183">
            <v>5</v>
          </cell>
          <cell r="AY183">
            <v>9</v>
          </cell>
          <cell r="AZ183">
            <v>28</v>
          </cell>
          <cell r="BA183">
            <v>0</v>
          </cell>
          <cell r="BB183">
            <v>120</v>
          </cell>
          <cell r="BC183">
            <v>28</v>
          </cell>
          <cell r="BD183">
            <v>99.302142857142854</v>
          </cell>
          <cell r="BE183">
            <v>1</v>
          </cell>
          <cell r="BF183">
            <v>3</v>
          </cell>
          <cell r="BG183" t="str">
            <v/>
          </cell>
          <cell r="BH183" t="str">
            <v/>
          </cell>
          <cell r="BI183">
            <v>2</v>
          </cell>
          <cell r="BJ183">
            <v>0</v>
          </cell>
          <cell r="BK183">
            <v>6</v>
          </cell>
          <cell r="BL183">
            <v>6</v>
          </cell>
          <cell r="BM183">
            <v>6</v>
          </cell>
          <cell r="BN183">
            <v>4</v>
          </cell>
          <cell r="BO183">
            <v>1</v>
          </cell>
          <cell r="BP183">
            <v>1.5</v>
          </cell>
          <cell r="BQ183">
            <v>0</v>
          </cell>
          <cell r="BR183">
            <v>3</v>
          </cell>
          <cell r="BS183" t="str">
            <v/>
          </cell>
          <cell r="BT183">
            <v>1.5</v>
          </cell>
          <cell r="BU183">
            <v>2</v>
          </cell>
          <cell r="BV183">
            <v>0</v>
          </cell>
          <cell r="BW183">
            <v>12</v>
          </cell>
          <cell r="BX183">
            <v>13</v>
          </cell>
          <cell r="BY183">
            <v>13</v>
          </cell>
          <cell r="BZ183">
            <v>105.5</v>
          </cell>
          <cell r="CA183">
            <v>0</v>
          </cell>
          <cell r="CB183">
            <v>105.5</v>
          </cell>
        </row>
        <row r="184">
          <cell r="H184" t="str">
            <v>SVA-53320-WOV001</v>
          </cell>
          <cell r="I184">
            <v>5</v>
          </cell>
          <cell r="J184" t="str">
            <v>May</v>
          </cell>
          <cell r="K184">
            <v>2017</v>
          </cell>
          <cell r="L184" t="str">
            <v>SVA-53320-WOV00142788.0416666667</v>
          </cell>
          <cell r="M184" t="str">
            <v>BIRS #26</v>
          </cell>
          <cell r="N184" t="str">
            <v>Other</v>
          </cell>
          <cell r="O184" t="str">
            <v>Other</v>
          </cell>
          <cell r="P184">
            <v>0</v>
          </cell>
          <cell r="Q184">
            <v>5</v>
          </cell>
          <cell r="R184">
            <v>5</v>
          </cell>
          <cell r="S184" t="str">
            <v/>
          </cell>
          <cell r="T184" t="str">
            <v/>
          </cell>
          <cell r="U184">
            <v>1</v>
          </cell>
          <cell r="V184">
            <v>0</v>
          </cell>
          <cell r="W184">
            <v>9</v>
          </cell>
          <cell r="X184">
            <v>11</v>
          </cell>
          <cell r="Y184">
            <v>11</v>
          </cell>
          <cell r="Z184">
            <v>7.5</v>
          </cell>
          <cell r="AB184">
            <v>11</v>
          </cell>
          <cell r="AC184">
            <v>7.5</v>
          </cell>
          <cell r="AD184">
            <v>2</v>
          </cell>
          <cell r="AE184">
            <v>1</v>
          </cell>
          <cell r="AF184" t="str">
            <v/>
          </cell>
          <cell r="AG184" t="str">
            <v/>
          </cell>
          <cell r="AH184">
            <v>4.5</v>
          </cell>
          <cell r="AI184">
            <v>0</v>
          </cell>
          <cell r="AJ184">
            <v>6</v>
          </cell>
          <cell r="AK184">
            <v>7.5</v>
          </cell>
          <cell r="AL184">
            <v>7.5</v>
          </cell>
          <cell r="AM184">
            <v>19</v>
          </cell>
          <cell r="AN184">
            <v>0</v>
          </cell>
          <cell r="AO184">
            <v>130</v>
          </cell>
          <cell r="AP184">
            <v>19</v>
          </cell>
          <cell r="AQ184">
            <v>130.63157894736841</v>
          </cell>
          <cell r="AR184">
            <v>6</v>
          </cell>
          <cell r="AT184" t="str">
            <v/>
          </cell>
          <cell r="AV184">
            <v>10</v>
          </cell>
          <cell r="AW184">
            <v>6</v>
          </cell>
          <cell r="AX184" t="str">
            <v/>
          </cell>
          <cell r="AY184" t="str">
            <v/>
          </cell>
          <cell r="AZ184" t="str">
            <v/>
          </cell>
          <cell r="BA184" t="str">
            <v/>
          </cell>
          <cell r="BB184">
            <v>120</v>
          </cell>
          <cell r="BC184" t="str">
            <v/>
          </cell>
          <cell r="BD184" t="str">
            <v/>
          </cell>
          <cell r="BE184" t="str">
            <v/>
          </cell>
          <cell r="BF184" t="str">
            <v/>
          </cell>
          <cell r="BG184" t="str">
            <v/>
          </cell>
          <cell r="BH184" t="str">
            <v/>
          </cell>
          <cell r="BI184" t="str">
            <v/>
          </cell>
          <cell r="BJ184" t="str">
            <v/>
          </cell>
          <cell r="BK184">
            <v>6</v>
          </cell>
          <cell r="BL184" t="str">
            <v/>
          </cell>
          <cell r="BM184" t="str">
            <v/>
          </cell>
          <cell r="BN184">
            <v>4</v>
          </cell>
          <cell r="BO184">
            <v>1</v>
          </cell>
          <cell r="BP184">
            <v>1</v>
          </cell>
          <cell r="BQ184">
            <v>0</v>
          </cell>
          <cell r="BR184" t="str">
            <v/>
          </cell>
          <cell r="BS184" t="str">
            <v/>
          </cell>
          <cell r="BT184" t="str">
            <v/>
          </cell>
          <cell r="BU184" t="str">
            <v/>
          </cell>
          <cell r="BV184">
            <v>0</v>
          </cell>
          <cell r="BW184">
            <v>12</v>
          </cell>
          <cell r="BX184" t="str">
            <v/>
          </cell>
          <cell r="BY184">
            <v>6</v>
          </cell>
          <cell r="BZ184" t="str">
            <v/>
          </cell>
          <cell r="CA184" t="str">
            <v/>
          </cell>
          <cell r="CB184" t="str">
            <v/>
          </cell>
        </row>
        <row r="185">
          <cell r="H185" t="str">
            <v>SVA-53320-WOV001</v>
          </cell>
          <cell r="I185">
            <v>5</v>
          </cell>
          <cell r="J185" t="str">
            <v>May</v>
          </cell>
          <cell r="K185">
            <v>2017</v>
          </cell>
          <cell r="L185" t="str">
            <v>SVA-53320-WOV00142867.375</v>
          </cell>
          <cell r="M185" t="str">
            <v>BIRS #28</v>
          </cell>
          <cell r="N185" t="str">
            <v>Other</v>
          </cell>
          <cell r="O185" t="str">
            <v>Other</v>
          </cell>
          <cell r="Q185" t="str">
            <v/>
          </cell>
          <cell r="R185" t="str">
            <v/>
          </cell>
          <cell r="S185" t="str">
            <v/>
          </cell>
          <cell r="T185" t="str">
            <v/>
          </cell>
          <cell r="U185" t="str">
            <v/>
          </cell>
          <cell r="V185" t="str">
            <v/>
          </cell>
          <cell r="W185">
            <v>9</v>
          </cell>
          <cell r="X185" t="str">
            <v/>
          </cell>
          <cell r="Y185" t="str">
            <v/>
          </cell>
          <cell r="Z185" t="str">
            <v/>
          </cell>
          <cell r="AB185">
            <v>11</v>
          </cell>
          <cell r="AC185" t="str">
            <v/>
          </cell>
          <cell r="AD185" t="str">
            <v/>
          </cell>
          <cell r="AE185" t="str">
            <v/>
          </cell>
          <cell r="AF185" t="str">
            <v/>
          </cell>
          <cell r="AG185" t="str">
            <v/>
          </cell>
          <cell r="AH185" t="str">
            <v/>
          </cell>
          <cell r="AI185" t="str">
            <v/>
          </cell>
          <cell r="AJ185">
            <v>6</v>
          </cell>
          <cell r="AK185" t="str">
            <v/>
          </cell>
          <cell r="AL185" t="str">
            <v/>
          </cell>
          <cell r="AM185" t="str">
            <v/>
          </cell>
          <cell r="AN185" t="str">
            <v/>
          </cell>
          <cell r="AO185">
            <v>130</v>
          </cell>
          <cell r="AP185" t="str">
            <v/>
          </cell>
          <cell r="AQ185" t="str">
            <v/>
          </cell>
          <cell r="AR185" t="str">
            <v/>
          </cell>
          <cell r="AT185" t="str">
            <v/>
          </cell>
          <cell r="AV185">
            <v>10</v>
          </cell>
          <cell r="AW185" t="str">
            <v/>
          </cell>
          <cell r="AX185" t="str">
            <v/>
          </cell>
          <cell r="AY185" t="str">
            <v/>
          </cell>
          <cell r="AZ185" t="str">
            <v/>
          </cell>
          <cell r="BA185" t="str">
            <v/>
          </cell>
          <cell r="BB185">
            <v>120</v>
          </cell>
          <cell r="BC185" t="str">
            <v/>
          </cell>
          <cell r="BD185" t="str">
            <v/>
          </cell>
          <cell r="BE185">
            <v>1</v>
          </cell>
          <cell r="BF185">
            <v>3</v>
          </cell>
          <cell r="BG185" t="str">
            <v/>
          </cell>
          <cell r="BH185" t="str">
            <v/>
          </cell>
          <cell r="BI185">
            <v>2</v>
          </cell>
          <cell r="BJ185">
            <v>0</v>
          </cell>
          <cell r="BK185">
            <v>6</v>
          </cell>
          <cell r="BL185">
            <v>6</v>
          </cell>
          <cell r="BM185">
            <v>6</v>
          </cell>
          <cell r="BN185" t="str">
            <v/>
          </cell>
          <cell r="BO185" t="str">
            <v/>
          </cell>
          <cell r="BP185" t="str">
            <v/>
          </cell>
          <cell r="BQ185" t="str">
            <v/>
          </cell>
          <cell r="BR185" t="str">
            <v/>
          </cell>
          <cell r="BS185" t="str">
            <v/>
          </cell>
          <cell r="BT185" t="str">
            <v/>
          </cell>
          <cell r="BU185">
            <v>2</v>
          </cell>
          <cell r="BV185">
            <v>0</v>
          </cell>
          <cell r="BW185">
            <v>12</v>
          </cell>
          <cell r="BX185" t="str">
            <v/>
          </cell>
          <cell r="BY185">
            <v>2</v>
          </cell>
          <cell r="BZ185" t="str">
            <v/>
          </cell>
          <cell r="CA185" t="str">
            <v/>
          </cell>
          <cell r="CB185" t="str">
            <v/>
          </cell>
        </row>
        <row r="186">
          <cell r="H186" t="str">
            <v>US-713-WOV001</v>
          </cell>
          <cell r="I186">
            <v>5</v>
          </cell>
          <cell r="J186" t="str">
            <v>May</v>
          </cell>
          <cell r="K186">
            <v>2017</v>
          </cell>
          <cell r="L186" t="str">
            <v>US-713-WOV00142867.375</v>
          </cell>
          <cell r="M186" t="str">
            <v>ONR #27</v>
          </cell>
          <cell r="N186" t="str">
            <v>Other</v>
          </cell>
          <cell r="O186" t="str">
            <v>Other</v>
          </cell>
          <cell r="P186">
            <v>0</v>
          </cell>
          <cell r="Q186">
            <v>8</v>
          </cell>
          <cell r="R186" t="str">
            <v/>
          </cell>
          <cell r="S186">
            <v>3</v>
          </cell>
          <cell r="T186" t="str">
            <v/>
          </cell>
          <cell r="U186">
            <v>1</v>
          </cell>
          <cell r="V186">
            <v>0</v>
          </cell>
          <cell r="W186">
            <v>9</v>
          </cell>
          <cell r="X186">
            <v>12</v>
          </cell>
          <cell r="Y186">
            <v>12</v>
          </cell>
          <cell r="Z186">
            <v>8</v>
          </cell>
          <cell r="AB186">
            <v>11</v>
          </cell>
          <cell r="AC186">
            <v>8</v>
          </cell>
          <cell r="AD186">
            <v>1</v>
          </cell>
          <cell r="AE186">
            <v>1</v>
          </cell>
          <cell r="AF186">
            <v>1</v>
          </cell>
          <cell r="AG186" t="str">
            <v/>
          </cell>
          <cell r="AH186">
            <v>2</v>
          </cell>
          <cell r="AI186">
            <v>0</v>
          </cell>
          <cell r="AJ186">
            <v>6</v>
          </cell>
          <cell r="AK186">
            <v>5</v>
          </cell>
          <cell r="AL186">
            <v>5</v>
          </cell>
          <cell r="AM186">
            <v>22.5</v>
          </cell>
          <cell r="AN186">
            <v>0</v>
          </cell>
          <cell r="AO186">
            <v>130</v>
          </cell>
          <cell r="AP186">
            <v>22.5</v>
          </cell>
          <cell r="AQ186">
            <v>131.82222222222222</v>
          </cell>
          <cell r="AR186">
            <v>4</v>
          </cell>
          <cell r="AT186" t="str">
            <v/>
          </cell>
          <cell r="AV186">
            <v>10</v>
          </cell>
          <cell r="AW186">
            <v>4</v>
          </cell>
          <cell r="AX186" t="str">
            <v/>
          </cell>
          <cell r="AY186" t="str">
            <v/>
          </cell>
          <cell r="AZ186" t="str">
            <v/>
          </cell>
          <cell r="BA186" t="str">
            <v/>
          </cell>
          <cell r="BB186">
            <v>120</v>
          </cell>
          <cell r="BC186" t="str">
            <v/>
          </cell>
          <cell r="BD186" t="str">
            <v/>
          </cell>
          <cell r="BE186">
            <v>1</v>
          </cell>
          <cell r="BF186">
            <v>1</v>
          </cell>
          <cell r="BG186">
            <v>2</v>
          </cell>
          <cell r="BH186" t="str">
            <v/>
          </cell>
          <cell r="BI186">
            <v>2</v>
          </cell>
          <cell r="BJ186">
            <v>0</v>
          </cell>
          <cell r="BK186">
            <v>6</v>
          </cell>
          <cell r="BL186">
            <v>6</v>
          </cell>
          <cell r="BM186">
            <v>6</v>
          </cell>
          <cell r="BN186">
            <v>3</v>
          </cell>
          <cell r="BO186">
            <v>1</v>
          </cell>
          <cell r="BP186">
            <v>0.5</v>
          </cell>
          <cell r="BQ186">
            <v>0</v>
          </cell>
          <cell r="BR186" t="str">
            <v/>
          </cell>
          <cell r="BS186" t="str">
            <v/>
          </cell>
          <cell r="BT186" t="str">
            <v/>
          </cell>
          <cell r="BU186">
            <v>2</v>
          </cell>
          <cell r="BV186">
            <v>0</v>
          </cell>
          <cell r="BW186">
            <v>12</v>
          </cell>
          <cell r="BX186">
            <v>6.5</v>
          </cell>
          <cell r="BY186">
            <v>6.5</v>
          </cell>
          <cell r="BZ186" t="str">
            <v/>
          </cell>
          <cell r="CA186" t="str">
            <v/>
          </cell>
          <cell r="CB186" t="str">
            <v/>
          </cell>
        </row>
        <row r="187">
          <cell r="H187" t="str">
            <v>WS-7181-WOV004</v>
          </cell>
          <cell r="I187">
            <v>5</v>
          </cell>
          <cell r="J187" t="str">
            <v>May</v>
          </cell>
          <cell r="K187">
            <v>2017</v>
          </cell>
          <cell r="L187" t="str">
            <v>WS-7181-WOV00442867.2916666667</v>
          </cell>
          <cell r="M187" t="str">
            <v>ONR #9</v>
          </cell>
          <cell r="N187" t="str">
            <v>Other</v>
          </cell>
          <cell r="O187" t="str">
            <v>ESP change</v>
          </cell>
          <cell r="P187">
            <v>0</v>
          </cell>
          <cell r="Q187">
            <v>5</v>
          </cell>
          <cell r="R187">
            <v>5</v>
          </cell>
          <cell r="S187" t="str">
            <v/>
          </cell>
          <cell r="T187" t="str">
            <v/>
          </cell>
          <cell r="U187">
            <v>1</v>
          </cell>
          <cell r="V187">
            <v>0</v>
          </cell>
          <cell r="W187">
            <v>9</v>
          </cell>
          <cell r="X187">
            <v>11</v>
          </cell>
          <cell r="Y187">
            <v>11</v>
          </cell>
          <cell r="Z187">
            <v>7.5</v>
          </cell>
          <cell r="AB187">
            <v>11</v>
          </cell>
          <cell r="AC187">
            <v>7.5</v>
          </cell>
          <cell r="AD187">
            <v>2</v>
          </cell>
          <cell r="AE187">
            <v>1</v>
          </cell>
          <cell r="AF187">
            <v>1</v>
          </cell>
          <cell r="AG187" t="str">
            <v/>
          </cell>
          <cell r="AH187">
            <v>1</v>
          </cell>
          <cell r="AI187">
            <v>0</v>
          </cell>
          <cell r="AJ187">
            <v>6</v>
          </cell>
          <cell r="AK187">
            <v>5</v>
          </cell>
          <cell r="AL187">
            <v>5</v>
          </cell>
          <cell r="AM187">
            <v>20.5</v>
          </cell>
          <cell r="AN187">
            <v>0</v>
          </cell>
          <cell r="AO187">
            <v>130</v>
          </cell>
          <cell r="AP187">
            <v>20.5</v>
          </cell>
          <cell r="AQ187">
            <v>146.19512195121951</v>
          </cell>
          <cell r="AR187">
            <v>2</v>
          </cell>
          <cell r="AT187">
            <v>3</v>
          </cell>
          <cell r="AV187">
            <v>10</v>
          </cell>
          <cell r="AW187">
            <v>2</v>
          </cell>
          <cell r="AX187">
            <v>3</v>
          </cell>
          <cell r="AY187">
            <v>5</v>
          </cell>
          <cell r="AZ187">
            <v>23</v>
          </cell>
          <cell r="BA187">
            <v>0</v>
          </cell>
          <cell r="BB187">
            <v>120</v>
          </cell>
          <cell r="BC187">
            <v>23</v>
          </cell>
          <cell r="BD187">
            <v>131.01652173913044</v>
          </cell>
          <cell r="BE187">
            <v>1</v>
          </cell>
          <cell r="BF187">
            <v>1</v>
          </cell>
          <cell r="BG187">
            <v>1</v>
          </cell>
          <cell r="BH187" t="str">
            <v/>
          </cell>
          <cell r="BI187">
            <v>1.5</v>
          </cell>
          <cell r="BJ187">
            <v>0</v>
          </cell>
          <cell r="BK187">
            <v>6</v>
          </cell>
          <cell r="BL187">
            <v>4.5</v>
          </cell>
          <cell r="BM187">
            <v>4.5</v>
          </cell>
          <cell r="BN187">
            <v>3.5</v>
          </cell>
          <cell r="BO187">
            <v>1</v>
          </cell>
          <cell r="BP187">
            <v>1</v>
          </cell>
          <cell r="BQ187">
            <v>0</v>
          </cell>
          <cell r="BR187">
            <v>2.5</v>
          </cell>
          <cell r="BS187" t="str">
            <v/>
          </cell>
          <cell r="BT187">
            <v>1</v>
          </cell>
          <cell r="BU187">
            <v>2</v>
          </cell>
          <cell r="BV187">
            <v>0</v>
          </cell>
          <cell r="BW187">
            <v>12</v>
          </cell>
          <cell r="BX187">
            <v>11</v>
          </cell>
          <cell r="BY187">
            <v>11</v>
          </cell>
          <cell r="BZ187">
            <v>87.5</v>
          </cell>
          <cell r="CA187">
            <v>0</v>
          </cell>
          <cell r="CB187">
            <v>87.5</v>
          </cell>
        </row>
        <row r="188">
          <cell r="H188" t="str">
            <v>WS-7543-WOV005</v>
          </cell>
          <cell r="I188">
            <v>5</v>
          </cell>
          <cell r="J188" t="str">
            <v>May</v>
          </cell>
          <cell r="K188">
            <v>2017</v>
          </cell>
          <cell r="L188" t="str">
            <v>WS-7543-WOV00542862.4166666667</v>
          </cell>
          <cell r="M188" t="str">
            <v>BIRS #23</v>
          </cell>
          <cell r="N188" t="str">
            <v>Simple ESP c/o</v>
          </cell>
          <cell r="O188" t="str">
            <v>ESP change</v>
          </cell>
          <cell r="P188">
            <v>1</v>
          </cell>
          <cell r="Q188">
            <v>4</v>
          </cell>
          <cell r="R188">
            <v>3.5</v>
          </cell>
          <cell r="S188" t="str">
            <v/>
          </cell>
          <cell r="T188" t="str">
            <v/>
          </cell>
          <cell r="U188" t="str">
            <v/>
          </cell>
          <cell r="V188">
            <v>0</v>
          </cell>
          <cell r="W188">
            <v>9</v>
          </cell>
          <cell r="X188">
            <v>7.5</v>
          </cell>
          <cell r="Y188">
            <v>7.5</v>
          </cell>
          <cell r="Z188" t="str">
            <v/>
          </cell>
          <cell r="AB188">
            <v>11</v>
          </cell>
          <cell r="AC188" t="str">
            <v/>
          </cell>
          <cell r="AD188">
            <v>2</v>
          </cell>
          <cell r="AE188">
            <v>1</v>
          </cell>
          <cell r="AF188">
            <v>1</v>
          </cell>
          <cell r="AG188" t="str">
            <v/>
          </cell>
          <cell r="AH188">
            <v>2</v>
          </cell>
          <cell r="AI188">
            <v>0</v>
          </cell>
          <cell r="AJ188">
            <v>6</v>
          </cell>
          <cell r="AK188">
            <v>6</v>
          </cell>
          <cell r="AL188">
            <v>6</v>
          </cell>
          <cell r="AM188">
            <v>21</v>
          </cell>
          <cell r="AN188">
            <v>0</v>
          </cell>
          <cell r="AO188">
            <v>130</v>
          </cell>
          <cell r="AP188">
            <v>21</v>
          </cell>
          <cell r="AQ188">
            <v>133.1904761904762</v>
          </cell>
          <cell r="AR188">
            <v>4</v>
          </cell>
          <cell r="AT188">
            <v>3</v>
          </cell>
          <cell r="AV188">
            <v>10</v>
          </cell>
          <cell r="AW188">
            <v>4</v>
          </cell>
          <cell r="AX188">
            <v>3</v>
          </cell>
          <cell r="AY188">
            <v>7</v>
          </cell>
          <cell r="AZ188">
            <v>24</v>
          </cell>
          <cell r="BA188">
            <v>0</v>
          </cell>
          <cell r="BB188">
            <v>120</v>
          </cell>
          <cell r="BC188">
            <v>24</v>
          </cell>
          <cell r="BD188">
            <v>116.99541666666666</v>
          </cell>
          <cell r="BE188">
            <v>1</v>
          </cell>
          <cell r="BF188">
            <v>3</v>
          </cell>
          <cell r="BG188" t="str">
            <v/>
          </cell>
          <cell r="BH188" t="str">
            <v/>
          </cell>
          <cell r="BI188">
            <v>1</v>
          </cell>
          <cell r="BJ188">
            <v>0</v>
          </cell>
          <cell r="BK188">
            <v>6</v>
          </cell>
          <cell r="BL188">
            <v>5</v>
          </cell>
          <cell r="BM188">
            <v>5</v>
          </cell>
          <cell r="BN188">
            <v>4</v>
          </cell>
          <cell r="BO188">
            <v>1</v>
          </cell>
          <cell r="BP188">
            <v>1</v>
          </cell>
          <cell r="BQ188">
            <v>0</v>
          </cell>
          <cell r="BR188">
            <v>4</v>
          </cell>
          <cell r="BS188" t="str">
            <v/>
          </cell>
          <cell r="BT188">
            <v>1</v>
          </cell>
          <cell r="BU188">
            <v>2</v>
          </cell>
          <cell r="BV188">
            <v>0</v>
          </cell>
          <cell r="BW188">
            <v>12</v>
          </cell>
          <cell r="BX188">
            <v>13</v>
          </cell>
          <cell r="BY188">
            <v>13</v>
          </cell>
          <cell r="BZ188">
            <v>83.5</v>
          </cell>
          <cell r="CA188">
            <v>0</v>
          </cell>
          <cell r="CB188">
            <v>83.5</v>
          </cell>
        </row>
        <row r="189">
          <cell r="H189" t="str">
            <v>SVA-53054-WOV002</v>
          </cell>
          <cell r="I189">
            <v>5</v>
          </cell>
          <cell r="J189" t="str">
            <v>May</v>
          </cell>
          <cell r="K189">
            <v>2017</v>
          </cell>
          <cell r="L189" t="str">
            <v>SVA-53054-WOV00242869.9375</v>
          </cell>
          <cell r="M189" t="str">
            <v>ONR #25</v>
          </cell>
          <cell r="N189" t="str">
            <v>Other</v>
          </cell>
          <cell r="O189" t="str">
            <v>Other</v>
          </cell>
          <cell r="P189">
            <v>1</v>
          </cell>
          <cell r="Q189">
            <v>5</v>
          </cell>
          <cell r="R189">
            <v>6</v>
          </cell>
          <cell r="S189" t="str">
            <v/>
          </cell>
          <cell r="T189" t="str">
            <v/>
          </cell>
          <cell r="U189" t="str">
            <v/>
          </cell>
          <cell r="V189">
            <v>3</v>
          </cell>
          <cell r="W189">
            <v>9</v>
          </cell>
          <cell r="X189">
            <v>11</v>
          </cell>
          <cell r="Y189">
            <v>14</v>
          </cell>
          <cell r="Z189" t="str">
            <v/>
          </cell>
          <cell r="AB189">
            <v>11</v>
          </cell>
          <cell r="AC189" t="str">
            <v/>
          </cell>
          <cell r="AD189">
            <v>2</v>
          </cell>
          <cell r="AE189">
            <v>1</v>
          </cell>
          <cell r="AF189" t="str">
            <v/>
          </cell>
          <cell r="AG189" t="str">
            <v/>
          </cell>
          <cell r="AH189">
            <v>3</v>
          </cell>
          <cell r="AI189">
            <v>0</v>
          </cell>
          <cell r="AJ189">
            <v>6</v>
          </cell>
          <cell r="AK189">
            <v>6</v>
          </cell>
          <cell r="AL189">
            <v>6</v>
          </cell>
          <cell r="AM189" t="str">
            <v/>
          </cell>
          <cell r="AN189" t="str">
            <v/>
          </cell>
          <cell r="AO189">
            <v>130</v>
          </cell>
          <cell r="AP189" t="str">
            <v/>
          </cell>
          <cell r="AQ189" t="str">
            <v/>
          </cell>
          <cell r="AR189" t="str">
            <v/>
          </cell>
          <cell r="AT189" t="str">
            <v/>
          </cell>
          <cell r="AV189">
            <v>10</v>
          </cell>
          <cell r="AW189" t="str">
            <v/>
          </cell>
          <cell r="AX189" t="str">
            <v/>
          </cell>
          <cell r="AY189" t="str">
            <v/>
          </cell>
          <cell r="AZ189" t="str">
            <v/>
          </cell>
          <cell r="BA189" t="str">
            <v/>
          </cell>
          <cell r="BB189">
            <v>120</v>
          </cell>
          <cell r="BC189" t="str">
            <v/>
          </cell>
          <cell r="BD189" t="str">
            <v/>
          </cell>
          <cell r="BE189">
            <v>1</v>
          </cell>
          <cell r="BF189">
            <v>3.5</v>
          </cell>
          <cell r="BG189" t="str">
            <v/>
          </cell>
          <cell r="BH189" t="str">
            <v/>
          </cell>
          <cell r="BI189">
            <v>2</v>
          </cell>
          <cell r="BJ189">
            <v>0</v>
          </cell>
          <cell r="BK189">
            <v>6</v>
          </cell>
          <cell r="BL189">
            <v>6.5</v>
          </cell>
          <cell r="BM189">
            <v>6.5</v>
          </cell>
          <cell r="BN189">
            <v>4</v>
          </cell>
          <cell r="BO189">
            <v>1</v>
          </cell>
          <cell r="BP189" t="str">
            <v/>
          </cell>
          <cell r="BQ189">
            <v>0</v>
          </cell>
          <cell r="BR189" t="str">
            <v/>
          </cell>
          <cell r="BS189" t="str">
            <v/>
          </cell>
          <cell r="BT189" t="str">
            <v/>
          </cell>
          <cell r="BU189">
            <v>2</v>
          </cell>
          <cell r="BV189">
            <v>0</v>
          </cell>
          <cell r="BW189">
            <v>12</v>
          </cell>
          <cell r="BX189">
            <v>7</v>
          </cell>
          <cell r="BY189">
            <v>7</v>
          </cell>
          <cell r="BZ189" t="str">
            <v/>
          </cell>
          <cell r="CA189" t="str">
            <v/>
          </cell>
          <cell r="CB189" t="str">
            <v/>
          </cell>
        </row>
        <row r="190">
          <cell r="H190" t="str">
            <v>US-22BIS-WOV007</v>
          </cell>
          <cell r="I190">
            <v>5</v>
          </cell>
          <cell r="J190" t="str">
            <v>May</v>
          </cell>
          <cell r="K190">
            <v>2017</v>
          </cell>
          <cell r="L190" t="str">
            <v>US-22BIS-WOV00742869.1666666667</v>
          </cell>
          <cell r="M190" t="str">
            <v>BIRS #14</v>
          </cell>
          <cell r="N190" t="str">
            <v>Other</v>
          </cell>
          <cell r="O190" t="str">
            <v>ESP change</v>
          </cell>
          <cell r="P190">
            <v>0</v>
          </cell>
          <cell r="Q190" t="str">
            <v/>
          </cell>
          <cell r="R190">
            <v>5.5</v>
          </cell>
          <cell r="S190">
            <v>2.5</v>
          </cell>
          <cell r="T190" t="str">
            <v/>
          </cell>
          <cell r="U190">
            <v>1</v>
          </cell>
          <cell r="V190">
            <v>0</v>
          </cell>
          <cell r="W190">
            <v>9</v>
          </cell>
          <cell r="X190">
            <v>9</v>
          </cell>
          <cell r="Y190">
            <v>9</v>
          </cell>
          <cell r="Z190">
            <v>8</v>
          </cell>
          <cell r="AB190">
            <v>11</v>
          </cell>
          <cell r="AC190">
            <v>8</v>
          </cell>
          <cell r="AD190">
            <v>2</v>
          </cell>
          <cell r="AE190">
            <v>1</v>
          </cell>
          <cell r="AF190">
            <v>1</v>
          </cell>
          <cell r="AG190" t="str">
            <v/>
          </cell>
          <cell r="AH190">
            <v>2</v>
          </cell>
          <cell r="AI190">
            <v>0</v>
          </cell>
          <cell r="AJ190">
            <v>6</v>
          </cell>
          <cell r="AK190">
            <v>6</v>
          </cell>
          <cell r="AL190">
            <v>6</v>
          </cell>
          <cell r="AM190">
            <v>16</v>
          </cell>
          <cell r="AN190">
            <v>0</v>
          </cell>
          <cell r="AO190">
            <v>130</v>
          </cell>
          <cell r="AP190">
            <v>16</v>
          </cell>
          <cell r="AQ190">
            <v>137.25</v>
          </cell>
          <cell r="AR190">
            <v>3</v>
          </cell>
          <cell r="AT190">
            <v>5</v>
          </cell>
          <cell r="AV190">
            <v>10</v>
          </cell>
          <cell r="AW190">
            <v>3</v>
          </cell>
          <cell r="AX190">
            <v>5</v>
          </cell>
          <cell r="AY190">
            <v>8</v>
          </cell>
          <cell r="AZ190">
            <v>19</v>
          </cell>
          <cell r="BA190">
            <v>0</v>
          </cell>
          <cell r="BB190">
            <v>120</v>
          </cell>
          <cell r="BC190">
            <v>19</v>
          </cell>
          <cell r="BD190">
            <v>115.79526315789474</v>
          </cell>
          <cell r="BE190">
            <v>1</v>
          </cell>
          <cell r="BF190">
            <v>1.5</v>
          </cell>
          <cell r="BG190">
            <v>2.5</v>
          </cell>
          <cell r="BH190" t="str">
            <v/>
          </cell>
          <cell r="BI190">
            <v>1</v>
          </cell>
          <cell r="BJ190">
            <v>0</v>
          </cell>
          <cell r="BK190">
            <v>6</v>
          </cell>
          <cell r="BL190">
            <v>6</v>
          </cell>
          <cell r="BM190">
            <v>6</v>
          </cell>
          <cell r="BN190">
            <v>4</v>
          </cell>
          <cell r="BO190">
            <v>1</v>
          </cell>
          <cell r="BP190">
            <v>2</v>
          </cell>
          <cell r="BQ190">
            <v>0</v>
          </cell>
          <cell r="BR190">
            <v>3</v>
          </cell>
          <cell r="BS190" t="str">
            <v/>
          </cell>
          <cell r="BT190">
            <v>1</v>
          </cell>
          <cell r="BU190">
            <v>2</v>
          </cell>
          <cell r="BV190">
            <v>0</v>
          </cell>
          <cell r="BW190">
            <v>12</v>
          </cell>
          <cell r="BX190">
            <v>13</v>
          </cell>
          <cell r="BY190">
            <v>13</v>
          </cell>
          <cell r="BZ190">
            <v>85</v>
          </cell>
          <cell r="CA190">
            <v>0</v>
          </cell>
          <cell r="CB190">
            <v>85</v>
          </cell>
        </row>
        <row r="191">
          <cell r="H191" t="str">
            <v>WS-7373-WOV003</v>
          </cell>
          <cell r="I191">
            <v>5</v>
          </cell>
          <cell r="J191" t="str">
            <v>May</v>
          </cell>
          <cell r="K191">
            <v>2017</v>
          </cell>
          <cell r="L191" t="str">
            <v>WS-7373-WOV00342869.9583333333</v>
          </cell>
          <cell r="M191" t="str">
            <v>BIRS #10</v>
          </cell>
          <cell r="N191" t="str">
            <v>Other</v>
          </cell>
          <cell r="O191" t="str">
            <v>ESP change</v>
          </cell>
          <cell r="P191">
            <v>0</v>
          </cell>
          <cell r="Q191">
            <v>5</v>
          </cell>
          <cell r="R191" t="str">
            <v/>
          </cell>
          <cell r="S191">
            <v>4</v>
          </cell>
          <cell r="T191" t="str">
            <v/>
          </cell>
          <cell r="U191">
            <v>2</v>
          </cell>
          <cell r="V191">
            <v>0</v>
          </cell>
          <cell r="W191">
            <v>9</v>
          </cell>
          <cell r="X191">
            <v>11</v>
          </cell>
          <cell r="Y191">
            <v>11</v>
          </cell>
          <cell r="Z191">
            <v>8</v>
          </cell>
          <cell r="AB191">
            <v>11</v>
          </cell>
          <cell r="AC191">
            <v>8</v>
          </cell>
          <cell r="AD191">
            <v>2</v>
          </cell>
          <cell r="AE191">
            <v>1</v>
          </cell>
          <cell r="AF191">
            <v>1</v>
          </cell>
          <cell r="AG191" t="str">
            <v/>
          </cell>
          <cell r="AH191">
            <v>2</v>
          </cell>
          <cell r="AI191">
            <v>0</v>
          </cell>
          <cell r="AJ191">
            <v>6</v>
          </cell>
          <cell r="AK191">
            <v>6</v>
          </cell>
          <cell r="AL191">
            <v>6</v>
          </cell>
          <cell r="AM191">
            <v>18.5</v>
          </cell>
          <cell r="AN191">
            <v>0</v>
          </cell>
          <cell r="AO191">
            <v>130</v>
          </cell>
          <cell r="AP191">
            <v>18.5</v>
          </cell>
          <cell r="AQ191">
            <v>133.67567567567568</v>
          </cell>
          <cell r="AR191">
            <v>3</v>
          </cell>
          <cell r="AT191">
            <v>5</v>
          </cell>
          <cell r="AV191">
            <v>10</v>
          </cell>
          <cell r="AW191">
            <v>3</v>
          </cell>
          <cell r="AX191">
            <v>5</v>
          </cell>
          <cell r="AY191">
            <v>8</v>
          </cell>
          <cell r="AZ191">
            <v>21</v>
          </cell>
          <cell r="BA191">
            <v>0</v>
          </cell>
          <cell r="BB191">
            <v>120</v>
          </cell>
          <cell r="BC191">
            <v>21</v>
          </cell>
          <cell r="BD191">
            <v>119.88238095238096</v>
          </cell>
          <cell r="BE191">
            <v>1</v>
          </cell>
          <cell r="BF191">
            <v>1</v>
          </cell>
          <cell r="BG191">
            <v>1</v>
          </cell>
          <cell r="BH191" t="str">
            <v/>
          </cell>
          <cell r="BI191">
            <v>2</v>
          </cell>
          <cell r="BJ191">
            <v>0</v>
          </cell>
          <cell r="BK191">
            <v>6</v>
          </cell>
          <cell r="BL191">
            <v>5</v>
          </cell>
          <cell r="BM191">
            <v>5</v>
          </cell>
          <cell r="BN191">
            <v>4</v>
          </cell>
          <cell r="BO191">
            <v>1</v>
          </cell>
          <cell r="BP191">
            <v>1</v>
          </cell>
          <cell r="BQ191">
            <v>0</v>
          </cell>
          <cell r="BR191">
            <v>4</v>
          </cell>
          <cell r="BS191" t="str">
            <v/>
          </cell>
          <cell r="BT191">
            <v>1</v>
          </cell>
          <cell r="BU191">
            <v>2</v>
          </cell>
          <cell r="BV191">
            <v>0</v>
          </cell>
          <cell r="BW191">
            <v>12</v>
          </cell>
          <cell r="BX191">
            <v>13</v>
          </cell>
          <cell r="BY191">
            <v>13</v>
          </cell>
          <cell r="BZ191">
            <v>90.5</v>
          </cell>
          <cell r="CA191">
            <v>0</v>
          </cell>
          <cell r="CB191">
            <v>90.5</v>
          </cell>
        </row>
        <row r="192">
          <cell r="H192" t="str">
            <v>SVA-51163-WIN003</v>
          </cell>
          <cell r="I192">
            <v>5</v>
          </cell>
          <cell r="J192" t="str">
            <v>May</v>
          </cell>
          <cell r="K192">
            <v>2017</v>
          </cell>
          <cell r="L192" t="str">
            <v>SVA-51163-WIN00342870.2916666667</v>
          </cell>
          <cell r="M192" t="str">
            <v>ONR #25</v>
          </cell>
          <cell r="N192" t="str">
            <v>Other</v>
          </cell>
          <cell r="O192" t="str">
            <v>Other</v>
          </cell>
          <cell r="P192">
            <v>-1</v>
          </cell>
          <cell r="Q192">
            <v>4.5</v>
          </cell>
          <cell r="R192" t="str">
            <v/>
          </cell>
          <cell r="S192" t="str">
            <v/>
          </cell>
          <cell r="T192" t="str">
            <v/>
          </cell>
          <cell r="U192" t="str">
            <v/>
          </cell>
          <cell r="V192">
            <v>0</v>
          </cell>
          <cell r="W192">
            <v>9</v>
          </cell>
          <cell r="X192">
            <v>4.5</v>
          </cell>
          <cell r="Y192">
            <v>4.5</v>
          </cell>
          <cell r="Z192" t="str">
            <v/>
          </cell>
          <cell r="AB192">
            <v>11</v>
          </cell>
          <cell r="AC192" t="str">
            <v/>
          </cell>
          <cell r="AD192" t="str">
            <v/>
          </cell>
          <cell r="AE192" t="str">
            <v/>
          </cell>
          <cell r="AF192" t="str">
            <v/>
          </cell>
          <cell r="AG192" t="str">
            <v/>
          </cell>
          <cell r="AH192" t="str">
            <v/>
          </cell>
          <cell r="AI192" t="str">
            <v/>
          </cell>
          <cell r="AJ192">
            <v>6</v>
          </cell>
          <cell r="AK192" t="str">
            <v/>
          </cell>
          <cell r="AL192" t="str">
            <v/>
          </cell>
          <cell r="AM192" t="str">
            <v/>
          </cell>
          <cell r="AN192" t="str">
            <v/>
          </cell>
          <cell r="AO192">
            <v>130</v>
          </cell>
          <cell r="AP192" t="str">
            <v/>
          </cell>
          <cell r="AQ192" t="str">
            <v/>
          </cell>
          <cell r="AR192" t="str">
            <v/>
          </cell>
          <cell r="AT192" t="str">
            <v/>
          </cell>
          <cell r="AV192">
            <v>10</v>
          </cell>
          <cell r="AW192" t="str">
            <v/>
          </cell>
          <cell r="AX192" t="str">
            <v/>
          </cell>
          <cell r="AY192" t="str">
            <v/>
          </cell>
          <cell r="AZ192" t="str">
            <v/>
          </cell>
          <cell r="BA192" t="str">
            <v/>
          </cell>
          <cell r="BB192">
            <v>120</v>
          </cell>
          <cell r="BC192" t="str">
            <v/>
          </cell>
          <cell r="BD192" t="str">
            <v/>
          </cell>
          <cell r="BE192" t="str">
            <v/>
          </cell>
          <cell r="BF192" t="str">
            <v/>
          </cell>
          <cell r="BG192" t="str">
            <v/>
          </cell>
          <cell r="BH192" t="str">
            <v/>
          </cell>
          <cell r="BI192" t="str">
            <v/>
          </cell>
          <cell r="BJ192" t="str">
            <v/>
          </cell>
          <cell r="BK192">
            <v>6</v>
          </cell>
          <cell r="BL192" t="str">
            <v/>
          </cell>
          <cell r="BM192" t="str">
            <v/>
          </cell>
          <cell r="BN192" t="str">
            <v/>
          </cell>
          <cell r="BO192" t="str">
            <v/>
          </cell>
          <cell r="BP192" t="str">
            <v/>
          </cell>
          <cell r="BQ192" t="str">
            <v/>
          </cell>
          <cell r="BR192" t="str">
            <v/>
          </cell>
          <cell r="BS192" t="str">
            <v/>
          </cell>
          <cell r="BT192" t="str">
            <v/>
          </cell>
          <cell r="BU192" t="str">
            <v/>
          </cell>
          <cell r="BV192" t="str">
            <v/>
          </cell>
          <cell r="BW192">
            <v>12</v>
          </cell>
          <cell r="BX192" t="str">
            <v/>
          </cell>
          <cell r="BY192" t="str">
            <v/>
          </cell>
          <cell r="BZ192" t="str">
            <v/>
          </cell>
          <cell r="CA192" t="str">
            <v/>
          </cell>
          <cell r="CB192" t="str">
            <v/>
          </cell>
        </row>
        <row r="193">
          <cell r="H193" t="str">
            <v>WS-7508-WOV004</v>
          </cell>
          <cell r="I193">
            <v>5</v>
          </cell>
          <cell r="J193" t="str">
            <v>May</v>
          </cell>
          <cell r="K193">
            <v>2017</v>
          </cell>
          <cell r="L193" t="str">
            <v>WS-7508-WOV00442871.3333333333</v>
          </cell>
          <cell r="M193" t="str">
            <v>ONR #16</v>
          </cell>
          <cell r="N193" t="str">
            <v>Other</v>
          </cell>
          <cell r="O193" t="str">
            <v>ESP change</v>
          </cell>
          <cell r="P193">
            <v>0</v>
          </cell>
          <cell r="Q193">
            <v>3</v>
          </cell>
          <cell r="R193">
            <v>6</v>
          </cell>
          <cell r="S193">
            <v>2</v>
          </cell>
          <cell r="T193" t="str">
            <v/>
          </cell>
          <cell r="U193" t="str">
            <v/>
          </cell>
          <cell r="V193">
            <v>0</v>
          </cell>
          <cell r="W193">
            <v>9</v>
          </cell>
          <cell r="X193">
            <v>11</v>
          </cell>
          <cell r="Y193">
            <v>11</v>
          </cell>
          <cell r="Z193">
            <v>11.5</v>
          </cell>
          <cell r="AB193">
            <v>11</v>
          </cell>
          <cell r="AC193">
            <v>11.5</v>
          </cell>
          <cell r="AD193">
            <v>2</v>
          </cell>
          <cell r="AE193">
            <v>1</v>
          </cell>
          <cell r="AF193">
            <v>1.5</v>
          </cell>
          <cell r="AG193" t="str">
            <v/>
          </cell>
          <cell r="AH193">
            <v>1</v>
          </cell>
          <cell r="AI193">
            <v>0</v>
          </cell>
          <cell r="AJ193">
            <v>6</v>
          </cell>
          <cell r="AK193">
            <v>5.5</v>
          </cell>
          <cell r="AL193">
            <v>5.5</v>
          </cell>
          <cell r="AM193">
            <v>18.5</v>
          </cell>
          <cell r="AN193">
            <v>0.5</v>
          </cell>
          <cell r="AO193">
            <v>130</v>
          </cell>
          <cell r="AP193">
            <v>19</v>
          </cell>
          <cell r="AQ193">
            <v>126.75675675675676</v>
          </cell>
          <cell r="AR193">
            <v>3</v>
          </cell>
          <cell r="AT193">
            <v>4</v>
          </cell>
          <cell r="AV193">
            <v>10</v>
          </cell>
          <cell r="AW193">
            <v>3</v>
          </cell>
          <cell r="AX193">
            <v>4</v>
          </cell>
          <cell r="AY193">
            <v>7</v>
          </cell>
          <cell r="AZ193">
            <v>18</v>
          </cell>
          <cell r="BA193">
            <v>0</v>
          </cell>
          <cell r="BB193">
            <v>120</v>
          </cell>
          <cell r="BC193">
            <v>18</v>
          </cell>
          <cell r="BD193">
            <v>133.38055555555556</v>
          </cell>
          <cell r="BE193">
            <v>1</v>
          </cell>
          <cell r="BF193">
            <v>3</v>
          </cell>
          <cell r="BG193" t="str">
            <v/>
          </cell>
          <cell r="BH193" t="str">
            <v/>
          </cell>
          <cell r="BI193">
            <v>2</v>
          </cell>
          <cell r="BJ193">
            <v>0</v>
          </cell>
          <cell r="BK193">
            <v>6</v>
          </cell>
          <cell r="BL193">
            <v>6</v>
          </cell>
          <cell r="BM193">
            <v>6</v>
          </cell>
          <cell r="BN193">
            <v>4</v>
          </cell>
          <cell r="BO193">
            <v>1</v>
          </cell>
          <cell r="BP193">
            <v>1</v>
          </cell>
          <cell r="BQ193">
            <v>0</v>
          </cell>
          <cell r="BR193">
            <v>4</v>
          </cell>
          <cell r="BS193" t="str">
            <v/>
          </cell>
          <cell r="BT193">
            <v>1</v>
          </cell>
          <cell r="BU193">
            <v>2</v>
          </cell>
          <cell r="BV193">
            <v>0</v>
          </cell>
          <cell r="BW193">
            <v>12</v>
          </cell>
          <cell r="BX193">
            <v>13</v>
          </cell>
          <cell r="BY193">
            <v>13</v>
          </cell>
          <cell r="BZ193">
            <v>90.5</v>
          </cell>
          <cell r="CA193">
            <v>0.5</v>
          </cell>
          <cell r="CB193">
            <v>91</v>
          </cell>
        </row>
        <row r="194">
          <cell r="H194" t="str">
            <v>SVA-51176-WIN003</v>
          </cell>
          <cell r="I194">
            <v>5</v>
          </cell>
          <cell r="J194" t="str">
            <v>May</v>
          </cell>
          <cell r="K194">
            <v>2017</v>
          </cell>
          <cell r="L194" t="str">
            <v>SVA-51176-WIN00342872.5833333333</v>
          </cell>
          <cell r="M194" t="str">
            <v>ONR #25</v>
          </cell>
          <cell r="N194" t="str">
            <v>Other</v>
          </cell>
          <cell r="O194" t="str">
            <v>Other</v>
          </cell>
          <cell r="P194">
            <v>0</v>
          </cell>
          <cell r="Q194">
            <v>2</v>
          </cell>
          <cell r="R194" t="str">
            <v/>
          </cell>
          <cell r="S194">
            <v>2</v>
          </cell>
          <cell r="T194" t="str">
            <v/>
          </cell>
          <cell r="U194">
            <v>27</v>
          </cell>
          <cell r="V194">
            <v>0</v>
          </cell>
          <cell r="W194">
            <v>9</v>
          </cell>
          <cell r="X194">
            <v>31</v>
          </cell>
          <cell r="Y194">
            <v>31</v>
          </cell>
          <cell r="Z194">
            <v>13</v>
          </cell>
          <cell r="AB194">
            <v>11</v>
          </cell>
          <cell r="AC194">
            <v>13</v>
          </cell>
          <cell r="AD194" t="str">
            <v/>
          </cell>
          <cell r="AE194" t="str">
            <v/>
          </cell>
          <cell r="AF194" t="str">
            <v/>
          </cell>
          <cell r="AG194" t="str">
            <v/>
          </cell>
          <cell r="AH194" t="str">
            <v/>
          </cell>
          <cell r="AI194" t="str">
            <v/>
          </cell>
          <cell r="AJ194">
            <v>6</v>
          </cell>
          <cell r="AK194" t="str">
            <v/>
          </cell>
          <cell r="AL194" t="str">
            <v/>
          </cell>
          <cell r="AM194" t="str">
            <v/>
          </cell>
          <cell r="AN194" t="str">
            <v/>
          </cell>
          <cell r="AO194">
            <v>130</v>
          </cell>
          <cell r="AP194" t="str">
            <v/>
          </cell>
          <cell r="AQ194" t="str">
            <v/>
          </cell>
          <cell r="AR194" t="str">
            <v/>
          </cell>
          <cell r="AT194" t="str">
            <v/>
          </cell>
          <cell r="AV194">
            <v>10</v>
          </cell>
          <cell r="AW194" t="str">
            <v/>
          </cell>
          <cell r="AX194" t="str">
            <v/>
          </cell>
          <cell r="AY194" t="str">
            <v/>
          </cell>
          <cell r="AZ194" t="str">
            <v/>
          </cell>
          <cell r="BA194" t="str">
            <v/>
          </cell>
          <cell r="BB194">
            <v>120</v>
          </cell>
          <cell r="BC194" t="str">
            <v/>
          </cell>
          <cell r="BD194" t="str">
            <v/>
          </cell>
          <cell r="BE194" t="str">
            <v/>
          </cell>
          <cell r="BF194" t="str">
            <v/>
          </cell>
          <cell r="BG194" t="str">
            <v/>
          </cell>
          <cell r="BH194" t="str">
            <v/>
          </cell>
          <cell r="BI194" t="str">
            <v/>
          </cell>
          <cell r="BJ194" t="str">
            <v/>
          </cell>
          <cell r="BK194">
            <v>6</v>
          </cell>
          <cell r="BL194" t="str">
            <v/>
          </cell>
          <cell r="BM194" t="str">
            <v/>
          </cell>
          <cell r="BN194" t="str">
            <v/>
          </cell>
          <cell r="BO194" t="str">
            <v/>
          </cell>
          <cell r="BP194" t="str">
            <v/>
          </cell>
          <cell r="BQ194" t="str">
            <v/>
          </cell>
          <cell r="BR194" t="str">
            <v/>
          </cell>
          <cell r="BS194" t="str">
            <v/>
          </cell>
          <cell r="BT194" t="str">
            <v/>
          </cell>
          <cell r="BU194" t="str">
            <v/>
          </cell>
          <cell r="BV194" t="str">
            <v/>
          </cell>
          <cell r="BW194">
            <v>12</v>
          </cell>
          <cell r="BX194" t="str">
            <v/>
          </cell>
          <cell r="BY194" t="str">
            <v/>
          </cell>
          <cell r="BZ194" t="str">
            <v/>
          </cell>
          <cell r="CA194" t="str">
            <v/>
          </cell>
          <cell r="CB194" t="str">
            <v/>
          </cell>
        </row>
        <row r="195">
          <cell r="H195" t="str">
            <v>WS-7425-WOV005</v>
          </cell>
          <cell r="I195">
            <v>5</v>
          </cell>
          <cell r="J195" t="str">
            <v>May</v>
          </cell>
          <cell r="K195">
            <v>2017</v>
          </cell>
          <cell r="L195" t="str">
            <v>WS-7425-WOV00542811.8333333333</v>
          </cell>
          <cell r="M195" t="str">
            <v>BIRS #10</v>
          </cell>
          <cell r="N195" t="str">
            <v>Other</v>
          </cell>
          <cell r="O195" t="str">
            <v>Other</v>
          </cell>
          <cell r="P195">
            <v>0</v>
          </cell>
          <cell r="Q195">
            <v>5</v>
          </cell>
          <cell r="R195">
            <v>5</v>
          </cell>
          <cell r="S195">
            <v>1</v>
          </cell>
          <cell r="T195" t="str">
            <v/>
          </cell>
          <cell r="U195">
            <v>0.5</v>
          </cell>
          <cell r="V195">
            <v>0</v>
          </cell>
          <cell r="W195">
            <v>9</v>
          </cell>
          <cell r="X195">
            <v>11.5</v>
          </cell>
          <cell r="Y195">
            <v>11.5</v>
          </cell>
          <cell r="Z195">
            <v>10.5</v>
          </cell>
          <cell r="AB195">
            <v>11</v>
          </cell>
          <cell r="AC195">
            <v>10.5</v>
          </cell>
          <cell r="AD195">
            <v>2</v>
          </cell>
          <cell r="AE195">
            <v>1</v>
          </cell>
          <cell r="AF195" t="str">
            <v/>
          </cell>
          <cell r="AG195" t="str">
            <v/>
          </cell>
          <cell r="AH195">
            <v>3</v>
          </cell>
          <cell r="AI195">
            <v>0</v>
          </cell>
          <cell r="AJ195">
            <v>6</v>
          </cell>
          <cell r="AK195">
            <v>6</v>
          </cell>
          <cell r="AL195">
            <v>6</v>
          </cell>
          <cell r="AM195">
            <v>25</v>
          </cell>
          <cell r="AN195">
            <v>0</v>
          </cell>
          <cell r="AO195">
            <v>130</v>
          </cell>
          <cell r="AP195">
            <v>25</v>
          </cell>
          <cell r="AQ195">
            <v>125.2</v>
          </cell>
          <cell r="AR195">
            <v>3</v>
          </cell>
          <cell r="AT195" t="str">
            <v/>
          </cell>
          <cell r="AV195">
            <v>10</v>
          </cell>
          <cell r="AW195">
            <v>3</v>
          </cell>
          <cell r="AX195" t="str">
            <v/>
          </cell>
          <cell r="AY195" t="str">
            <v/>
          </cell>
          <cell r="AZ195" t="str">
            <v/>
          </cell>
          <cell r="BA195" t="str">
            <v/>
          </cell>
          <cell r="BB195">
            <v>120</v>
          </cell>
          <cell r="BC195" t="str">
            <v/>
          </cell>
          <cell r="BD195" t="str">
            <v/>
          </cell>
          <cell r="BE195" t="str">
            <v/>
          </cell>
          <cell r="BF195" t="str">
            <v/>
          </cell>
          <cell r="BG195" t="str">
            <v/>
          </cell>
          <cell r="BH195" t="str">
            <v/>
          </cell>
          <cell r="BI195" t="str">
            <v/>
          </cell>
          <cell r="BJ195" t="str">
            <v/>
          </cell>
          <cell r="BK195">
            <v>6</v>
          </cell>
          <cell r="BL195" t="str">
            <v/>
          </cell>
          <cell r="BM195" t="str">
            <v/>
          </cell>
          <cell r="BN195">
            <v>3</v>
          </cell>
          <cell r="BO195">
            <v>1</v>
          </cell>
          <cell r="BP195">
            <v>1</v>
          </cell>
          <cell r="BQ195">
            <v>0</v>
          </cell>
          <cell r="BR195" t="str">
            <v/>
          </cell>
          <cell r="BS195" t="str">
            <v/>
          </cell>
          <cell r="BT195" t="str">
            <v/>
          </cell>
          <cell r="BU195" t="str">
            <v/>
          </cell>
          <cell r="BV195">
            <v>0</v>
          </cell>
          <cell r="BW195">
            <v>12</v>
          </cell>
          <cell r="BX195" t="str">
            <v/>
          </cell>
          <cell r="BY195">
            <v>5</v>
          </cell>
          <cell r="BZ195" t="str">
            <v/>
          </cell>
          <cell r="CA195" t="str">
            <v/>
          </cell>
          <cell r="CB195" t="str">
            <v/>
          </cell>
        </row>
        <row r="196">
          <cell r="H196" t="str">
            <v>WS-7425-WOV005</v>
          </cell>
          <cell r="I196">
            <v>5</v>
          </cell>
          <cell r="J196" t="str">
            <v>May</v>
          </cell>
          <cell r="K196">
            <v>2017</v>
          </cell>
          <cell r="L196" t="str">
            <v>WS-7425-WOV00542855.5208333333</v>
          </cell>
          <cell r="M196" t="str">
            <v>ONR #9</v>
          </cell>
          <cell r="N196" t="str">
            <v>Other</v>
          </cell>
          <cell r="O196" t="str">
            <v>Other</v>
          </cell>
          <cell r="Q196" t="str">
            <v/>
          </cell>
          <cell r="R196" t="str">
            <v/>
          </cell>
          <cell r="S196" t="str">
            <v/>
          </cell>
          <cell r="T196" t="str">
            <v/>
          </cell>
          <cell r="U196" t="str">
            <v/>
          </cell>
          <cell r="V196" t="str">
            <v/>
          </cell>
          <cell r="W196">
            <v>9</v>
          </cell>
          <cell r="X196" t="str">
            <v/>
          </cell>
          <cell r="Y196" t="str">
            <v/>
          </cell>
          <cell r="Z196" t="str">
            <v/>
          </cell>
          <cell r="AB196">
            <v>11</v>
          </cell>
          <cell r="AC196" t="str">
            <v/>
          </cell>
          <cell r="AD196" t="str">
            <v/>
          </cell>
          <cell r="AE196" t="str">
            <v/>
          </cell>
          <cell r="AF196" t="str">
            <v/>
          </cell>
          <cell r="AG196" t="str">
            <v/>
          </cell>
          <cell r="AH196" t="str">
            <v/>
          </cell>
          <cell r="AI196" t="str">
            <v/>
          </cell>
          <cell r="AJ196">
            <v>6</v>
          </cell>
          <cell r="AK196" t="str">
            <v/>
          </cell>
          <cell r="AL196" t="str">
            <v/>
          </cell>
          <cell r="AM196" t="str">
            <v/>
          </cell>
          <cell r="AN196" t="str">
            <v/>
          </cell>
          <cell r="AO196">
            <v>130</v>
          </cell>
          <cell r="AP196" t="str">
            <v/>
          </cell>
          <cell r="AQ196" t="str">
            <v/>
          </cell>
          <cell r="AR196" t="str">
            <v/>
          </cell>
          <cell r="AT196" t="str">
            <v/>
          </cell>
          <cell r="AV196">
            <v>10</v>
          </cell>
          <cell r="AW196" t="str">
            <v/>
          </cell>
          <cell r="AX196" t="str">
            <v/>
          </cell>
          <cell r="AY196" t="str">
            <v/>
          </cell>
          <cell r="AZ196" t="str">
            <v/>
          </cell>
          <cell r="BA196" t="str">
            <v/>
          </cell>
          <cell r="BB196">
            <v>120</v>
          </cell>
          <cell r="BC196" t="str">
            <v/>
          </cell>
          <cell r="BD196" t="str">
            <v/>
          </cell>
          <cell r="BE196" t="str">
            <v/>
          </cell>
          <cell r="BF196" t="str">
            <v/>
          </cell>
          <cell r="BG196" t="str">
            <v/>
          </cell>
          <cell r="BH196" t="str">
            <v/>
          </cell>
          <cell r="BI196" t="str">
            <v/>
          </cell>
          <cell r="BJ196" t="str">
            <v/>
          </cell>
          <cell r="BK196">
            <v>6</v>
          </cell>
          <cell r="BL196" t="str">
            <v/>
          </cell>
          <cell r="BM196" t="str">
            <v/>
          </cell>
          <cell r="BN196" t="str">
            <v/>
          </cell>
          <cell r="BO196" t="str">
            <v/>
          </cell>
          <cell r="BP196" t="str">
            <v/>
          </cell>
          <cell r="BQ196" t="str">
            <v/>
          </cell>
          <cell r="BR196" t="str">
            <v/>
          </cell>
          <cell r="BS196" t="str">
            <v/>
          </cell>
          <cell r="BT196" t="str">
            <v/>
          </cell>
          <cell r="BU196" t="str">
            <v/>
          </cell>
          <cell r="BV196" t="str">
            <v/>
          </cell>
          <cell r="BW196">
            <v>12</v>
          </cell>
          <cell r="BX196" t="str">
            <v/>
          </cell>
          <cell r="BY196" t="str">
            <v/>
          </cell>
          <cell r="BZ196" t="str">
            <v/>
          </cell>
          <cell r="CA196" t="str">
            <v/>
          </cell>
          <cell r="CB196" t="str">
            <v/>
          </cell>
        </row>
        <row r="197">
          <cell r="H197" t="str">
            <v>WS-7425-WOV005</v>
          </cell>
          <cell r="I197">
            <v>5</v>
          </cell>
          <cell r="J197" t="str">
            <v>May</v>
          </cell>
          <cell r="K197">
            <v>2017</v>
          </cell>
          <cell r="L197" t="str">
            <v>WS-7425-WOV00542872.8333333333</v>
          </cell>
          <cell r="M197" t="str">
            <v>ONR #8</v>
          </cell>
          <cell r="N197" t="str">
            <v>Other</v>
          </cell>
          <cell r="O197" t="str">
            <v>Other</v>
          </cell>
          <cell r="Q197" t="str">
            <v/>
          </cell>
          <cell r="R197" t="str">
            <v/>
          </cell>
          <cell r="S197" t="str">
            <v/>
          </cell>
          <cell r="T197" t="str">
            <v/>
          </cell>
          <cell r="U197" t="str">
            <v/>
          </cell>
          <cell r="V197" t="str">
            <v/>
          </cell>
          <cell r="W197">
            <v>9</v>
          </cell>
          <cell r="X197" t="str">
            <v/>
          </cell>
          <cell r="Y197" t="str">
            <v/>
          </cell>
          <cell r="Z197" t="str">
            <v/>
          </cell>
          <cell r="AB197">
            <v>11</v>
          </cell>
          <cell r="AC197" t="str">
            <v/>
          </cell>
          <cell r="AD197" t="str">
            <v/>
          </cell>
          <cell r="AE197" t="str">
            <v/>
          </cell>
          <cell r="AF197" t="str">
            <v/>
          </cell>
          <cell r="AG197" t="str">
            <v/>
          </cell>
          <cell r="AH197" t="str">
            <v/>
          </cell>
          <cell r="AI197" t="str">
            <v/>
          </cell>
          <cell r="AJ197">
            <v>6</v>
          </cell>
          <cell r="AK197" t="str">
            <v/>
          </cell>
          <cell r="AL197" t="str">
            <v/>
          </cell>
          <cell r="AM197" t="str">
            <v/>
          </cell>
          <cell r="AN197" t="str">
            <v/>
          </cell>
          <cell r="AO197">
            <v>130</v>
          </cell>
          <cell r="AP197" t="str">
            <v/>
          </cell>
          <cell r="AQ197" t="str">
            <v/>
          </cell>
          <cell r="AR197" t="str">
            <v/>
          </cell>
          <cell r="AT197">
            <v>7</v>
          </cell>
          <cell r="AV197">
            <v>10</v>
          </cell>
          <cell r="AW197" t="str">
            <v/>
          </cell>
          <cell r="AX197">
            <v>7</v>
          </cell>
          <cell r="AY197" t="str">
            <v/>
          </cell>
          <cell r="AZ197">
            <v>26.5</v>
          </cell>
          <cell r="BA197">
            <v>0</v>
          </cell>
          <cell r="BB197">
            <v>120</v>
          </cell>
          <cell r="BC197">
            <v>26.5</v>
          </cell>
          <cell r="BD197">
            <v>114.05660377358491</v>
          </cell>
          <cell r="BE197">
            <v>1</v>
          </cell>
          <cell r="BF197">
            <v>2.5</v>
          </cell>
          <cell r="BG197">
            <v>2</v>
          </cell>
          <cell r="BH197" t="str">
            <v/>
          </cell>
          <cell r="BI197">
            <v>1.5</v>
          </cell>
          <cell r="BJ197">
            <v>0</v>
          </cell>
          <cell r="BK197">
            <v>6</v>
          </cell>
          <cell r="BL197">
            <v>7</v>
          </cell>
          <cell r="BM197">
            <v>7</v>
          </cell>
          <cell r="BN197" t="str">
            <v/>
          </cell>
          <cell r="BO197" t="str">
            <v/>
          </cell>
          <cell r="BP197" t="str">
            <v/>
          </cell>
          <cell r="BQ197" t="str">
            <v/>
          </cell>
          <cell r="BR197">
            <v>1.5</v>
          </cell>
          <cell r="BS197" t="str">
            <v/>
          </cell>
          <cell r="BT197">
            <v>2</v>
          </cell>
          <cell r="BU197">
            <v>2</v>
          </cell>
          <cell r="BV197">
            <v>0</v>
          </cell>
          <cell r="BW197">
            <v>12</v>
          </cell>
          <cell r="BX197" t="str">
            <v/>
          </cell>
          <cell r="BY197">
            <v>5.5</v>
          </cell>
          <cell r="BZ197" t="str">
            <v/>
          </cell>
          <cell r="CA197" t="str">
            <v/>
          </cell>
          <cell r="CB197" t="str">
            <v/>
          </cell>
        </row>
        <row r="198">
          <cell r="H198" t="str">
            <v>WS-7043-WOV006</v>
          </cell>
          <cell r="I198">
            <v>5</v>
          </cell>
          <cell r="J198" t="str">
            <v>May</v>
          </cell>
          <cell r="K198">
            <v>2017</v>
          </cell>
          <cell r="L198" t="str">
            <v>WS-7043-WOV00642873.1666666667</v>
          </cell>
          <cell r="M198" t="str">
            <v>BIRS #24</v>
          </cell>
          <cell r="N198" t="str">
            <v>Other</v>
          </cell>
          <cell r="O198" t="str">
            <v>ESP change</v>
          </cell>
          <cell r="P198">
            <v>0</v>
          </cell>
          <cell r="Q198">
            <v>4</v>
          </cell>
          <cell r="R198">
            <v>5</v>
          </cell>
          <cell r="S198">
            <v>8</v>
          </cell>
          <cell r="T198" t="str">
            <v/>
          </cell>
          <cell r="U198">
            <v>2.5</v>
          </cell>
          <cell r="V198">
            <v>0</v>
          </cell>
          <cell r="W198">
            <v>9</v>
          </cell>
          <cell r="X198">
            <v>19.5</v>
          </cell>
          <cell r="Y198">
            <v>19.5</v>
          </cell>
          <cell r="Z198">
            <v>14.5</v>
          </cell>
          <cell r="AB198">
            <v>11</v>
          </cell>
          <cell r="AC198">
            <v>14.5</v>
          </cell>
          <cell r="AD198">
            <v>2</v>
          </cell>
          <cell r="AE198">
            <v>1</v>
          </cell>
          <cell r="AF198" t="str">
            <v/>
          </cell>
          <cell r="AG198" t="str">
            <v/>
          </cell>
          <cell r="AH198">
            <v>3</v>
          </cell>
          <cell r="AI198">
            <v>0</v>
          </cell>
          <cell r="AJ198">
            <v>6</v>
          </cell>
          <cell r="AK198">
            <v>6</v>
          </cell>
          <cell r="AL198">
            <v>6</v>
          </cell>
          <cell r="AM198">
            <v>25</v>
          </cell>
          <cell r="AN198">
            <v>1</v>
          </cell>
          <cell r="AO198">
            <v>130</v>
          </cell>
          <cell r="AP198">
            <v>26</v>
          </cell>
          <cell r="AQ198">
            <v>133</v>
          </cell>
          <cell r="AR198">
            <v>2.5</v>
          </cell>
          <cell r="AT198">
            <v>3</v>
          </cell>
          <cell r="AV198">
            <v>10</v>
          </cell>
          <cell r="AW198">
            <v>2.5</v>
          </cell>
          <cell r="AX198">
            <v>3</v>
          </cell>
          <cell r="AY198">
            <v>5.5</v>
          </cell>
          <cell r="AZ198">
            <v>27.5</v>
          </cell>
          <cell r="BA198">
            <v>0</v>
          </cell>
          <cell r="BB198">
            <v>120</v>
          </cell>
          <cell r="BC198">
            <v>27.5</v>
          </cell>
          <cell r="BD198">
            <v>120.81272727272727</v>
          </cell>
          <cell r="BE198">
            <v>1</v>
          </cell>
          <cell r="BF198">
            <v>1</v>
          </cell>
          <cell r="BG198">
            <v>2.5</v>
          </cell>
          <cell r="BH198" t="str">
            <v/>
          </cell>
          <cell r="BI198">
            <v>1.5</v>
          </cell>
          <cell r="BJ198">
            <v>0</v>
          </cell>
          <cell r="BK198">
            <v>6</v>
          </cell>
          <cell r="BL198">
            <v>6</v>
          </cell>
          <cell r="BM198">
            <v>6</v>
          </cell>
          <cell r="BN198">
            <v>4</v>
          </cell>
          <cell r="BO198">
            <v>1</v>
          </cell>
          <cell r="BP198">
            <v>1</v>
          </cell>
          <cell r="BQ198">
            <v>0</v>
          </cell>
          <cell r="BR198">
            <v>4</v>
          </cell>
          <cell r="BS198" t="str">
            <v/>
          </cell>
          <cell r="BT198">
            <v>1</v>
          </cell>
          <cell r="BU198">
            <v>2</v>
          </cell>
          <cell r="BV198">
            <v>0</v>
          </cell>
          <cell r="BW198">
            <v>12</v>
          </cell>
          <cell r="BX198">
            <v>13</v>
          </cell>
          <cell r="BY198">
            <v>13</v>
          </cell>
          <cell r="BZ198">
            <v>117</v>
          </cell>
          <cell r="CA198">
            <v>1</v>
          </cell>
          <cell r="CB198">
            <v>118</v>
          </cell>
        </row>
        <row r="199">
          <cell r="H199" t="str">
            <v>WS-7589-WOV007</v>
          </cell>
          <cell r="I199">
            <v>5</v>
          </cell>
          <cell r="J199" t="str">
            <v>May</v>
          </cell>
          <cell r="K199">
            <v>2017</v>
          </cell>
          <cell r="L199" t="str">
            <v>WS-7589-WOV00742873.0416666667</v>
          </cell>
          <cell r="M199" t="str">
            <v>ONR #6</v>
          </cell>
          <cell r="N199" t="str">
            <v>Other</v>
          </cell>
          <cell r="O199" t="str">
            <v>ESP change</v>
          </cell>
          <cell r="P199">
            <v>0</v>
          </cell>
          <cell r="Q199">
            <v>3</v>
          </cell>
          <cell r="R199">
            <v>4</v>
          </cell>
          <cell r="S199" t="str">
            <v/>
          </cell>
          <cell r="T199" t="str">
            <v/>
          </cell>
          <cell r="U199">
            <v>1</v>
          </cell>
          <cell r="V199">
            <v>0</v>
          </cell>
          <cell r="W199">
            <v>9</v>
          </cell>
          <cell r="X199">
            <v>8</v>
          </cell>
          <cell r="Y199">
            <v>8</v>
          </cell>
          <cell r="Z199">
            <v>10</v>
          </cell>
          <cell r="AB199">
            <v>11</v>
          </cell>
          <cell r="AC199">
            <v>10</v>
          </cell>
          <cell r="AD199">
            <v>2</v>
          </cell>
          <cell r="AE199">
            <v>1</v>
          </cell>
          <cell r="AF199">
            <v>1</v>
          </cell>
          <cell r="AG199" t="str">
            <v/>
          </cell>
          <cell r="AH199">
            <v>1</v>
          </cell>
          <cell r="AI199">
            <v>5</v>
          </cell>
          <cell r="AJ199">
            <v>6</v>
          </cell>
          <cell r="AK199">
            <v>5</v>
          </cell>
          <cell r="AL199">
            <v>10</v>
          </cell>
          <cell r="AM199">
            <v>19.5</v>
          </cell>
          <cell r="AN199">
            <v>13</v>
          </cell>
          <cell r="AO199">
            <v>130</v>
          </cell>
          <cell r="AP199">
            <v>32.5</v>
          </cell>
          <cell r="AQ199">
            <v>130</v>
          </cell>
          <cell r="AR199">
            <v>3</v>
          </cell>
          <cell r="AT199">
            <v>4</v>
          </cell>
          <cell r="AV199">
            <v>10</v>
          </cell>
          <cell r="AW199">
            <v>3</v>
          </cell>
          <cell r="AX199">
            <v>4</v>
          </cell>
          <cell r="AY199">
            <v>7</v>
          </cell>
          <cell r="AZ199">
            <v>21</v>
          </cell>
          <cell r="BA199">
            <v>0</v>
          </cell>
          <cell r="BB199">
            <v>120</v>
          </cell>
          <cell r="BC199">
            <v>21</v>
          </cell>
          <cell r="BD199">
            <v>125.65</v>
          </cell>
          <cell r="BE199">
            <v>1</v>
          </cell>
          <cell r="BF199">
            <v>1</v>
          </cell>
          <cell r="BG199">
            <v>2</v>
          </cell>
          <cell r="BH199" t="str">
            <v/>
          </cell>
          <cell r="BI199">
            <v>2</v>
          </cell>
          <cell r="BJ199">
            <v>0</v>
          </cell>
          <cell r="BK199">
            <v>6</v>
          </cell>
          <cell r="BL199">
            <v>6</v>
          </cell>
          <cell r="BM199">
            <v>6</v>
          </cell>
          <cell r="BN199">
            <v>4</v>
          </cell>
          <cell r="BO199">
            <v>1</v>
          </cell>
          <cell r="BP199">
            <v>0.5</v>
          </cell>
          <cell r="BQ199">
            <v>0</v>
          </cell>
          <cell r="BR199">
            <v>4</v>
          </cell>
          <cell r="BS199" t="str">
            <v/>
          </cell>
          <cell r="BT199">
            <v>1</v>
          </cell>
          <cell r="BU199">
            <v>2</v>
          </cell>
          <cell r="BV199">
            <v>0</v>
          </cell>
          <cell r="BW199">
            <v>12</v>
          </cell>
          <cell r="BX199">
            <v>12.5</v>
          </cell>
          <cell r="BY199">
            <v>12.5</v>
          </cell>
          <cell r="BZ199">
            <v>89</v>
          </cell>
          <cell r="CA199">
            <v>18</v>
          </cell>
          <cell r="CB199">
            <v>107</v>
          </cell>
        </row>
        <row r="200">
          <cell r="H200" t="str">
            <v>WS-7707-WOV002</v>
          </cell>
          <cell r="I200">
            <v>5</v>
          </cell>
          <cell r="J200" t="str">
            <v>May</v>
          </cell>
          <cell r="K200">
            <v>2017</v>
          </cell>
          <cell r="L200" t="str">
            <v>WS-7707-WOV00242873.75</v>
          </cell>
          <cell r="M200" t="str">
            <v>BIRS #10</v>
          </cell>
          <cell r="N200" t="str">
            <v>Simple ESP c/o</v>
          </cell>
          <cell r="O200" t="str">
            <v>ESP change</v>
          </cell>
          <cell r="P200">
            <v>1</v>
          </cell>
          <cell r="Q200">
            <v>4</v>
          </cell>
          <cell r="R200">
            <v>5</v>
          </cell>
          <cell r="S200" t="str">
            <v/>
          </cell>
          <cell r="T200" t="str">
            <v/>
          </cell>
          <cell r="U200" t="str">
            <v/>
          </cell>
          <cell r="V200">
            <v>0</v>
          </cell>
          <cell r="W200">
            <v>9</v>
          </cell>
          <cell r="X200">
            <v>9</v>
          </cell>
          <cell r="Y200">
            <v>9</v>
          </cell>
          <cell r="Z200" t="str">
            <v/>
          </cell>
          <cell r="AB200">
            <v>11</v>
          </cell>
          <cell r="AC200" t="str">
            <v/>
          </cell>
          <cell r="AD200">
            <v>2</v>
          </cell>
          <cell r="AE200">
            <v>1</v>
          </cell>
          <cell r="AF200">
            <v>1</v>
          </cell>
          <cell r="AG200" t="str">
            <v/>
          </cell>
          <cell r="AH200">
            <v>2</v>
          </cell>
          <cell r="AI200">
            <v>0</v>
          </cell>
          <cell r="AJ200">
            <v>6</v>
          </cell>
          <cell r="AK200">
            <v>6</v>
          </cell>
          <cell r="AL200">
            <v>6</v>
          </cell>
          <cell r="AM200">
            <v>20</v>
          </cell>
          <cell r="AN200">
            <v>1</v>
          </cell>
          <cell r="AO200">
            <v>130</v>
          </cell>
          <cell r="AP200">
            <v>21</v>
          </cell>
          <cell r="AQ200">
            <v>135.94999999999999</v>
          </cell>
          <cell r="AR200">
            <v>2</v>
          </cell>
          <cell r="AT200">
            <v>5</v>
          </cell>
          <cell r="AV200">
            <v>10</v>
          </cell>
          <cell r="AW200">
            <v>2</v>
          </cell>
          <cell r="AX200">
            <v>5</v>
          </cell>
          <cell r="AY200">
            <v>7</v>
          </cell>
          <cell r="AZ200">
            <v>19.5</v>
          </cell>
          <cell r="BA200">
            <v>0</v>
          </cell>
          <cell r="BB200">
            <v>120</v>
          </cell>
          <cell r="BC200">
            <v>19.5</v>
          </cell>
          <cell r="BD200">
            <v>139.48051282051281</v>
          </cell>
          <cell r="BE200">
            <v>1</v>
          </cell>
          <cell r="BF200">
            <v>1</v>
          </cell>
          <cell r="BG200">
            <v>2</v>
          </cell>
          <cell r="BH200" t="str">
            <v/>
          </cell>
          <cell r="BI200">
            <v>2</v>
          </cell>
          <cell r="BJ200">
            <v>0</v>
          </cell>
          <cell r="BK200">
            <v>6</v>
          </cell>
          <cell r="BL200">
            <v>6</v>
          </cell>
          <cell r="BM200">
            <v>6</v>
          </cell>
          <cell r="BN200">
            <v>4</v>
          </cell>
          <cell r="BO200">
            <v>1</v>
          </cell>
          <cell r="BP200">
            <v>1</v>
          </cell>
          <cell r="BQ200">
            <v>0</v>
          </cell>
          <cell r="BR200">
            <v>4</v>
          </cell>
          <cell r="BS200" t="str">
            <v/>
          </cell>
          <cell r="BT200">
            <v>1.5</v>
          </cell>
          <cell r="BU200">
            <v>2</v>
          </cell>
          <cell r="BV200">
            <v>0</v>
          </cell>
          <cell r="BW200">
            <v>12</v>
          </cell>
          <cell r="BX200">
            <v>13.5</v>
          </cell>
          <cell r="BY200">
            <v>13.5</v>
          </cell>
          <cell r="BZ200">
            <v>81</v>
          </cell>
          <cell r="CA200">
            <v>1</v>
          </cell>
          <cell r="CB200">
            <v>82</v>
          </cell>
        </row>
        <row r="201">
          <cell r="H201" t="str">
            <v>SVA-2-WOV004</v>
          </cell>
          <cell r="I201">
            <v>5</v>
          </cell>
          <cell r="J201" t="str">
            <v>May</v>
          </cell>
          <cell r="K201">
            <v>2017</v>
          </cell>
          <cell r="L201" t="str">
            <v>SVA-2-WOV00442874.9583333333</v>
          </cell>
          <cell r="M201" t="str">
            <v>BIRS #23</v>
          </cell>
          <cell r="N201" t="str">
            <v>Other</v>
          </cell>
          <cell r="O201" t="str">
            <v>Other</v>
          </cell>
          <cell r="P201">
            <v>0</v>
          </cell>
          <cell r="Q201">
            <v>4</v>
          </cell>
          <cell r="R201">
            <v>4</v>
          </cell>
          <cell r="S201">
            <v>1</v>
          </cell>
          <cell r="T201" t="str">
            <v/>
          </cell>
          <cell r="U201">
            <v>2</v>
          </cell>
          <cell r="V201">
            <v>0</v>
          </cell>
          <cell r="W201">
            <v>9</v>
          </cell>
          <cell r="X201">
            <v>11</v>
          </cell>
          <cell r="Y201">
            <v>11</v>
          </cell>
          <cell r="Z201">
            <v>7</v>
          </cell>
          <cell r="AB201">
            <v>11</v>
          </cell>
          <cell r="AC201">
            <v>7</v>
          </cell>
          <cell r="AD201">
            <v>2</v>
          </cell>
          <cell r="AE201">
            <v>1</v>
          </cell>
          <cell r="AF201">
            <v>1</v>
          </cell>
          <cell r="AG201" t="str">
            <v/>
          </cell>
          <cell r="AH201">
            <v>2</v>
          </cell>
          <cell r="AI201">
            <v>0</v>
          </cell>
          <cell r="AJ201">
            <v>6</v>
          </cell>
          <cell r="AK201">
            <v>6</v>
          </cell>
          <cell r="AL201">
            <v>6</v>
          </cell>
          <cell r="AM201">
            <v>23</v>
          </cell>
          <cell r="AN201">
            <v>0</v>
          </cell>
          <cell r="AO201">
            <v>130</v>
          </cell>
          <cell r="AP201">
            <v>23</v>
          </cell>
          <cell r="AQ201">
            <v>126.8695652173913</v>
          </cell>
          <cell r="AR201">
            <v>3</v>
          </cell>
          <cell r="AT201" t="str">
            <v/>
          </cell>
          <cell r="AV201">
            <v>10</v>
          </cell>
          <cell r="AW201">
            <v>3</v>
          </cell>
          <cell r="AX201" t="str">
            <v/>
          </cell>
          <cell r="AY201" t="str">
            <v/>
          </cell>
          <cell r="AZ201" t="str">
            <v/>
          </cell>
          <cell r="BA201" t="str">
            <v/>
          </cell>
          <cell r="BB201">
            <v>120</v>
          </cell>
          <cell r="BC201" t="str">
            <v/>
          </cell>
          <cell r="BD201" t="str">
            <v/>
          </cell>
          <cell r="BE201">
            <v>1</v>
          </cell>
          <cell r="BF201">
            <v>3</v>
          </cell>
          <cell r="BG201" t="str">
            <v/>
          </cell>
          <cell r="BH201" t="str">
            <v/>
          </cell>
          <cell r="BI201">
            <v>2</v>
          </cell>
          <cell r="BJ201">
            <v>0</v>
          </cell>
          <cell r="BK201">
            <v>6</v>
          </cell>
          <cell r="BL201">
            <v>6</v>
          </cell>
          <cell r="BM201">
            <v>6</v>
          </cell>
          <cell r="BN201">
            <v>4</v>
          </cell>
          <cell r="BO201">
            <v>1</v>
          </cell>
          <cell r="BP201">
            <v>2</v>
          </cell>
          <cell r="BQ201">
            <v>0</v>
          </cell>
          <cell r="BR201" t="str">
            <v/>
          </cell>
          <cell r="BS201" t="str">
            <v/>
          </cell>
          <cell r="BT201" t="str">
            <v/>
          </cell>
          <cell r="BU201">
            <v>3</v>
          </cell>
          <cell r="BV201">
            <v>0</v>
          </cell>
          <cell r="BW201">
            <v>12</v>
          </cell>
          <cell r="BX201">
            <v>10</v>
          </cell>
          <cell r="BY201">
            <v>10</v>
          </cell>
          <cell r="BZ201" t="str">
            <v/>
          </cell>
          <cell r="CA201" t="str">
            <v/>
          </cell>
          <cell r="CB201" t="str">
            <v/>
          </cell>
        </row>
        <row r="202">
          <cell r="H202" t="str">
            <v>US-24034-WOV001</v>
          </cell>
          <cell r="I202">
            <v>5</v>
          </cell>
          <cell r="J202" t="str">
            <v>May</v>
          </cell>
          <cell r="K202">
            <v>2017</v>
          </cell>
          <cell r="L202" t="str">
            <v>US-24034-WOV00142753.5416666667</v>
          </cell>
          <cell r="M202" t="str">
            <v>ONR #9</v>
          </cell>
          <cell r="N202" t="str">
            <v>Other</v>
          </cell>
          <cell r="O202" t="str">
            <v>Other</v>
          </cell>
          <cell r="P202">
            <v>0</v>
          </cell>
          <cell r="Q202">
            <v>8</v>
          </cell>
          <cell r="R202" t="str">
            <v/>
          </cell>
          <cell r="S202" t="str">
            <v/>
          </cell>
          <cell r="T202" t="str">
            <v/>
          </cell>
          <cell r="U202">
            <v>0.5</v>
          </cell>
          <cell r="V202">
            <v>0</v>
          </cell>
          <cell r="W202">
            <v>9</v>
          </cell>
          <cell r="X202">
            <v>8.5</v>
          </cell>
          <cell r="Y202">
            <v>8.5</v>
          </cell>
          <cell r="Z202">
            <v>10.5</v>
          </cell>
          <cell r="AB202">
            <v>11</v>
          </cell>
          <cell r="AC202">
            <v>10.5</v>
          </cell>
          <cell r="AD202">
            <v>2</v>
          </cell>
          <cell r="AE202">
            <v>1</v>
          </cell>
          <cell r="AF202">
            <v>1</v>
          </cell>
          <cell r="AG202" t="str">
            <v/>
          </cell>
          <cell r="AH202">
            <v>2</v>
          </cell>
          <cell r="AI202">
            <v>0</v>
          </cell>
          <cell r="AJ202">
            <v>6</v>
          </cell>
          <cell r="AK202">
            <v>6</v>
          </cell>
          <cell r="AL202">
            <v>6</v>
          </cell>
          <cell r="AM202">
            <v>28</v>
          </cell>
          <cell r="AN202">
            <v>0</v>
          </cell>
          <cell r="AO202">
            <v>130</v>
          </cell>
          <cell r="AP202">
            <v>28</v>
          </cell>
          <cell r="AQ202">
            <v>120.32142857142857</v>
          </cell>
          <cell r="AR202">
            <v>3</v>
          </cell>
          <cell r="AT202" t="str">
            <v/>
          </cell>
          <cell r="AV202">
            <v>10</v>
          </cell>
          <cell r="AW202">
            <v>3</v>
          </cell>
          <cell r="AX202" t="str">
            <v/>
          </cell>
          <cell r="AY202" t="str">
            <v/>
          </cell>
          <cell r="AZ202" t="str">
            <v/>
          </cell>
          <cell r="BA202" t="str">
            <v/>
          </cell>
          <cell r="BB202">
            <v>120</v>
          </cell>
          <cell r="BC202" t="str">
            <v/>
          </cell>
          <cell r="BD202" t="str">
            <v/>
          </cell>
          <cell r="BE202" t="str">
            <v/>
          </cell>
          <cell r="BF202" t="str">
            <v/>
          </cell>
          <cell r="BG202" t="str">
            <v/>
          </cell>
          <cell r="BH202" t="str">
            <v/>
          </cell>
          <cell r="BI202" t="str">
            <v/>
          </cell>
          <cell r="BJ202" t="str">
            <v/>
          </cell>
          <cell r="BK202">
            <v>6</v>
          </cell>
          <cell r="BL202" t="str">
            <v/>
          </cell>
          <cell r="BM202" t="str">
            <v/>
          </cell>
          <cell r="BN202">
            <v>4</v>
          </cell>
          <cell r="BO202">
            <v>1</v>
          </cell>
          <cell r="BP202">
            <v>1</v>
          </cell>
          <cell r="BQ202">
            <v>0</v>
          </cell>
          <cell r="BR202" t="str">
            <v/>
          </cell>
          <cell r="BS202" t="str">
            <v/>
          </cell>
          <cell r="BT202" t="str">
            <v/>
          </cell>
          <cell r="BU202" t="str">
            <v/>
          </cell>
          <cell r="BV202">
            <v>0</v>
          </cell>
          <cell r="BW202">
            <v>12</v>
          </cell>
          <cell r="BX202" t="str">
            <v/>
          </cell>
          <cell r="BY202">
            <v>6</v>
          </cell>
          <cell r="BZ202" t="str">
            <v/>
          </cell>
          <cell r="CA202" t="str">
            <v/>
          </cell>
          <cell r="CB202" t="str">
            <v/>
          </cell>
        </row>
        <row r="203">
          <cell r="H203" t="str">
            <v>US-24034-WOV001</v>
          </cell>
          <cell r="I203">
            <v>5</v>
          </cell>
          <cell r="J203" t="str">
            <v>May</v>
          </cell>
          <cell r="K203">
            <v>2017</v>
          </cell>
          <cell r="L203" t="str">
            <v>US-24034-WOV00142875.5833333333</v>
          </cell>
          <cell r="M203" t="str">
            <v>ONR #4</v>
          </cell>
          <cell r="N203" t="str">
            <v>Other</v>
          </cell>
          <cell r="O203" t="str">
            <v>Other</v>
          </cell>
          <cell r="Q203" t="str">
            <v/>
          </cell>
          <cell r="R203" t="str">
            <v/>
          </cell>
          <cell r="S203" t="str">
            <v/>
          </cell>
          <cell r="T203" t="str">
            <v/>
          </cell>
          <cell r="U203" t="str">
            <v/>
          </cell>
          <cell r="V203" t="str">
            <v/>
          </cell>
          <cell r="W203">
            <v>9</v>
          </cell>
          <cell r="X203" t="str">
            <v/>
          </cell>
          <cell r="Y203" t="str">
            <v/>
          </cell>
          <cell r="Z203" t="str">
            <v/>
          </cell>
          <cell r="AB203">
            <v>11</v>
          </cell>
          <cell r="AC203" t="str">
            <v/>
          </cell>
          <cell r="AD203" t="str">
            <v/>
          </cell>
          <cell r="AE203" t="str">
            <v/>
          </cell>
          <cell r="AF203" t="str">
            <v/>
          </cell>
          <cell r="AG203" t="str">
            <v/>
          </cell>
          <cell r="AH203" t="str">
            <v/>
          </cell>
          <cell r="AI203" t="str">
            <v/>
          </cell>
          <cell r="AJ203">
            <v>6</v>
          </cell>
          <cell r="AK203" t="str">
            <v/>
          </cell>
          <cell r="AL203" t="str">
            <v/>
          </cell>
          <cell r="AM203" t="str">
            <v/>
          </cell>
          <cell r="AN203" t="str">
            <v/>
          </cell>
          <cell r="AO203">
            <v>130</v>
          </cell>
          <cell r="AP203" t="str">
            <v/>
          </cell>
          <cell r="AQ203" t="str">
            <v/>
          </cell>
          <cell r="AR203" t="str">
            <v/>
          </cell>
          <cell r="AT203">
            <v>5</v>
          </cell>
          <cell r="AV203">
            <v>10</v>
          </cell>
          <cell r="AW203" t="str">
            <v/>
          </cell>
          <cell r="AX203">
            <v>5</v>
          </cell>
          <cell r="AY203" t="str">
            <v/>
          </cell>
          <cell r="AZ203">
            <v>28</v>
          </cell>
          <cell r="BA203">
            <v>0</v>
          </cell>
          <cell r="BB203">
            <v>120</v>
          </cell>
          <cell r="BC203">
            <v>28</v>
          </cell>
          <cell r="BD203">
            <v>127.54821428571428</v>
          </cell>
          <cell r="BE203">
            <v>2</v>
          </cell>
          <cell r="BF203">
            <v>1</v>
          </cell>
          <cell r="BG203">
            <v>2</v>
          </cell>
          <cell r="BH203" t="str">
            <v/>
          </cell>
          <cell r="BI203">
            <v>2</v>
          </cell>
          <cell r="BJ203">
            <v>0</v>
          </cell>
          <cell r="BK203">
            <v>6</v>
          </cell>
          <cell r="BL203">
            <v>7</v>
          </cell>
          <cell r="BM203">
            <v>7</v>
          </cell>
          <cell r="BN203" t="str">
            <v/>
          </cell>
          <cell r="BO203" t="str">
            <v/>
          </cell>
          <cell r="BP203" t="str">
            <v/>
          </cell>
          <cell r="BQ203" t="str">
            <v/>
          </cell>
          <cell r="BR203">
            <v>3.5</v>
          </cell>
          <cell r="BS203" t="str">
            <v/>
          </cell>
          <cell r="BT203">
            <v>2</v>
          </cell>
          <cell r="BU203">
            <v>2</v>
          </cell>
          <cell r="BV203">
            <v>0</v>
          </cell>
          <cell r="BW203">
            <v>12</v>
          </cell>
          <cell r="BX203" t="str">
            <v/>
          </cell>
          <cell r="BY203">
            <v>7.5</v>
          </cell>
          <cell r="BZ203" t="str">
            <v/>
          </cell>
          <cell r="CA203" t="str">
            <v/>
          </cell>
          <cell r="CB203" t="str">
            <v/>
          </cell>
        </row>
        <row r="204">
          <cell r="H204" t="str">
            <v>US-8138-WOV001</v>
          </cell>
          <cell r="I204">
            <v>5</v>
          </cell>
          <cell r="J204" t="str">
            <v>May</v>
          </cell>
          <cell r="K204">
            <v>2017</v>
          </cell>
          <cell r="L204" t="str">
            <v>US-8138-WOV00142874.8333333333</v>
          </cell>
          <cell r="M204" t="str">
            <v>ONR #27</v>
          </cell>
          <cell r="N204" t="str">
            <v>Other</v>
          </cell>
          <cell r="O204" t="str">
            <v>ESP change</v>
          </cell>
          <cell r="P204">
            <v>2</v>
          </cell>
          <cell r="Q204">
            <v>5</v>
          </cell>
          <cell r="R204">
            <v>5</v>
          </cell>
          <cell r="S204" t="str">
            <v/>
          </cell>
          <cell r="T204" t="str">
            <v/>
          </cell>
          <cell r="U204">
            <v>1.5</v>
          </cell>
          <cell r="V204">
            <v>0</v>
          </cell>
          <cell r="W204">
            <v>9</v>
          </cell>
          <cell r="X204">
            <v>11.5</v>
          </cell>
          <cell r="Y204">
            <v>11.5</v>
          </cell>
          <cell r="Z204">
            <v>7</v>
          </cell>
          <cell r="AB204">
            <v>11</v>
          </cell>
          <cell r="AC204">
            <v>7</v>
          </cell>
          <cell r="AD204">
            <v>2</v>
          </cell>
          <cell r="AE204">
            <v>1</v>
          </cell>
          <cell r="AF204">
            <v>1</v>
          </cell>
          <cell r="AG204" t="str">
            <v/>
          </cell>
          <cell r="AH204">
            <v>2</v>
          </cell>
          <cell r="AI204">
            <v>0</v>
          </cell>
          <cell r="AJ204">
            <v>6</v>
          </cell>
          <cell r="AK204">
            <v>6</v>
          </cell>
          <cell r="AL204">
            <v>6</v>
          </cell>
          <cell r="AM204">
            <v>20</v>
          </cell>
          <cell r="AN204">
            <v>0</v>
          </cell>
          <cell r="AO204">
            <v>130</v>
          </cell>
          <cell r="AP204">
            <v>20</v>
          </cell>
          <cell r="AQ204">
            <v>139.94999999999999</v>
          </cell>
          <cell r="AR204">
            <v>4</v>
          </cell>
          <cell r="AT204">
            <v>6</v>
          </cell>
          <cell r="AV204">
            <v>10</v>
          </cell>
          <cell r="AW204">
            <v>4</v>
          </cell>
          <cell r="AX204">
            <v>6</v>
          </cell>
          <cell r="AY204">
            <v>10</v>
          </cell>
          <cell r="AZ204">
            <v>23</v>
          </cell>
          <cell r="BA204">
            <v>0</v>
          </cell>
          <cell r="BB204">
            <v>120</v>
          </cell>
          <cell r="BC204">
            <v>23</v>
          </cell>
          <cell r="BD204">
            <v>121.47434782608696</v>
          </cell>
          <cell r="BE204">
            <v>1</v>
          </cell>
          <cell r="BF204">
            <v>3</v>
          </cell>
          <cell r="BG204" t="str">
            <v/>
          </cell>
          <cell r="BH204" t="str">
            <v/>
          </cell>
          <cell r="BI204">
            <v>2</v>
          </cell>
          <cell r="BJ204">
            <v>0</v>
          </cell>
          <cell r="BK204">
            <v>6</v>
          </cell>
          <cell r="BL204">
            <v>6</v>
          </cell>
          <cell r="BM204">
            <v>6</v>
          </cell>
          <cell r="BN204">
            <v>3</v>
          </cell>
          <cell r="BO204">
            <v>1</v>
          </cell>
          <cell r="BP204">
            <v>1</v>
          </cell>
          <cell r="BQ204">
            <v>0</v>
          </cell>
          <cell r="BR204">
            <v>4</v>
          </cell>
          <cell r="BS204" t="str">
            <v/>
          </cell>
          <cell r="BT204">
            <v>1</v>
          </cell>
          <cell r="BU204">
            <v>2</v>
          </cell>
          <cell r="BV204">
            <v>0</v>
          </cell>
          <cell r="BW204">
            <v>12</v>
          </cell>
          <cell r="BX204">
            <v>12</v>
          </cell>
          <cell r="BY204">
            <v>12</v>
          </cell>
          <cell r="BZ204">
            <v>95.5</v>
          </cell>
          <cell r="CA204">
            <v>0</v>
          </cell>
          <cell r="CB204">
            <v>95.5</v>
          </cell>
        </row>
        <row r="205">
          <cell r="H205" t="str">
            <v>WS-1417-WOV004</v>
          </cell>
          <cell r="I205">
            <v>5</v>
          </cell>
          <cell r="J205" t="str">
            <v>May</v>
          </cell>
          <cell r="K205">
            <v>2017</v>
          </cell>
          <cell r="L205" t="str">
            <v>WS-1417-WOV00442875.3333333333</v>
          </cell>
          <cell r="M205" t="str">
            <v>BIRS #29</v>
          </cell>
          <cell r="N205" t="str">
            <v>Other</v>
          </cell>
          <cell r="O205" t="str">
            <v>Other</v>
          </cell>
          <cell r="P205">
            <v>0</v>
          </cell>
          <cell r="Q205">
            <v>5</v>
          </cell>
          <cell r="R205" t="str">
            <v/>
          </cell>
          <cell r="S205">
            <v>2</v>
          </cell>
          <cell r="T205" t="str">
            <v/>
          </cell>
          <cell r="U205">
            <v>1</v>
          </cell>
          <cell r="V205">
            <v>0</v>
          </cell>
          <cell r="W205">
            <v>9</v>
          </cell>
          <cell r="X205">
            <v>8</v>
          </cell>
          <cell r="Y205">
            <v>8</v>
          </cell>
          <cell r="Z205">
            <v>12</v>
          </cell>
          <cell r="AB205">
            <v>11</v>
          </cell>
          <cell r="AC205">
            <v>12</v>
          </cell>
          <cell r="AD205">
            <v>2</v>
          </cell>
          <cell r="AE205">
            <v>1</v>
          </cell>
          <cell r="AF205">
            <v>1</v>
          </cell>
          <cell r="AG205" t="str">
            <v/>
          </cell>
          <cell r="AH205">
            <v>2</v>
          </cell>
          <cell r="AI205">
            <v>0</v>
          </cell>
          <cell r="AJ205">
            <v>6</v>
          </cell>
          <cell r="AK205">
            <v>6</v>
          </cell>
          <cell r="AL205">
            <v>6</v>
          </cell>
          <cell r="AM205">
            <v>25</v>
          </cell>
          <cell r="AN205">
            <v>0</v>
          </cell>
          <cell r="AO205">
            <v>130</v>
          </cell>
          <cell r="AP205">
            <v>25</v>
          </cell>
          <cell r="AQ205">
            <v>126.32</v>
          </cell>
          <cell r="AR205">
            <v>2.5</v>
          </cell>
          <cell r="AT205" t="str">
            <v/>
          </cell>
          <cell r="AV205">
            <v>10</v>
          </cell>
          <cell r="AW205">
            <v>2.5</v>
          </cell>
          <cell r="AX205" t="str">
            <v/>
          </cell>
          <cell r="AY205" t="str">
            <v/>
          </cell>
          <cell r="AZ205" t="str">
            <v/>
          </cell>
          <cell r="BA205" t="str">
            <v/>
          </cell>
          <cell r="BB205">
            <v>120</v>
          </cell>
          <cell r="BC205" t="str">
            <v/>
          </cell>
          <cell r="BD205" t="str">
            <v/>
          </cell>
          <cell r="BE205">
            <v>1</v>
          </cell>
          <cell r="BF205">
            <v>2</v>
          </cell>
          <cell r="BG205" t="str">
            <v/>
          </cell>
          <cell r="BH205" t="str">
            <v/>
          </cell>
          <cell r="BI205">
            <v>2</v>
          </cell>
          <cell r="BJ205">
            <v>0</v>
          </cell>
          <cell r="BK205">
            <v>6</v>
          </cell>
          <cell r="BL205">
            <v>5</v>
          </cell>
          <cell r="BM205">
            <v>5</v>
          </cell>
          <cell r="BN205">
            <v>4</v>
          </cell>
          <cell r="BO205">
            <v>1</v>
          </cell>
          <cell r="BP205">
            <v>1</v>
          </cell>
          <cell r="BQ205">
            <v>0</v>
          </cell>
          <cell r="BR205" t="str">
            <v/>
          </cell>
          <cell r="BS205" t="str">
            <v/>
          </cell>
          <cell r="BT205" t="str">
            <v/>
          </cell>
          <cell r="BU205">
            <v>2</v>
          </cell>
          <cell r="BV205">
            <v>0</v>
          </cell>
          <cell r="BW205">
            <v>12</v>
          </cell>
          <cell r="BX205">
            <v>8</v>
          </cell>
          <cell r="BY205">
            <v>8</v>
          </cell>
          <cell r="BZ205" t="str">
            <v/>
          </cell>
          <cell r="CA205" t="str">
            <v/>
          </cell>
          <cell r="CB205" t="str">
            <v/>
          </cell>
        </row>
        <row r="206">
          <cell r="H206" t="str">
            <v>US-3001-WOV011</v>
          </cell>
          <cell r="I206">
            <v>5</v>
          </cell>
          <cell r="J206" t="str">
            <v>May</v>
          </cell>
          <cell r="K206">
            <v>2017</v>
          </cell>
          <cell r="L206" t="str">
            <v>US-3001-WOV01142876.875</v>
          </cell>
          <cell r="M206" t="str">
            <v>BIRS #10</v>
          </cell>
          <cell r="N206" t="str">
            <v>Other</v>
          </cell>
          <cell r="O206" t="str">
            <v>Other</v>
          </cell>
          <cell r="P206">
            <v>0</v>
          </cell>
          <cell r="Q206">
            <v>3</v>
          </cell>
          <cell r="R206">
            <v>6</v>
          </cell>
          <cell r="S206">
            <v>3</v>
          </cell>
          <cell r="T206" t="str">
            <v/>
          </cell>
          <cell r="U206">
            <v>1</v>
          </cell>
          <cell r="V206">
            <v>0</v>
          </cell>
          <cell r="W206">
            <v>9</v>
          </cell>
          <cell r="X206">
            <v>13</v>
          </cell>
          <cell r="Y206">
            <v>13</v>
          </cell>
          <cell r="Z206">
            <v>5.5</v>
          </cell>
          <cell r="AB206">
            <v>11</v>
          </cell>
          <cell r="AC206">
            <v>5.5</v>
          </cell>
          <cell r="AD206">
            <v>2</v>
          </cell>
          <cell r="AE206">
            <v>1.5</v>
          </cell>
          <cell r="AF206">
            <v>1</v>
          </cell>
          <cell r="AG206" t="str">
            <v/>
          </cell>
          <cell r="AH206">
            <v>1</v>
          </cell>
          <cell r="AI206">
            <v>0</v>
          </cell>
          <cell r="AJ206">
            <v>6</v>
          </cell>
          <cell r="AK206">
            <v>5.5</v>
          </cell>
          <cell r="AL206">
            <v>5.5</v>
          </cell>
          <cell r="AM206">
            <v>8</v>
          </cell>
          <cell r="AN206">
            <v>0</v>
          </cell>
          <cell r="AO206">
            <v>130</v>
          </cell>
          <cell r="AP206">
            <v>8</v>
          </cell>
          <cell r="AQ206">
            <v>102.5</v>
          </cell>
          <cell r="AR206" t="str">
            <v/>
          </cell>
          <cell r="AT206" t="str">
            <v/>
          </cell>
          <cell r="AV206">
            <v>10</v>
          </cell>
          <cell r="AW206" t="str">
            <v/>
          </cell>
          <cell r="AX206" t="str">
            <v/>
          </cell>
          <cell r="AY206" t="str">
            <v/>
          </cell>
          <cell r="AZ206">
            <v>14.5</v>
          </cell>
          <cell r="BA206">
            <v>0</v>
          </cell>
          <cell r="BB206">
            <v>120</v>
          </cell>
          <cell r="BC206">
            <v>14.5</v>
          </cell>
          <cell r="BD206">
            <v>56.276551724137931</v>
          </cell>
          <cell r="BE206">
            <v>1</v>
          </cell>
          <cell r="BF206">
            <v>3</v>
          </cell>
          <cell r="BG206" t="str">
            <v/>
          </cell>
          <cell r="BH206" t="str">
            <v/>
          </cell>
          <cell r="BI206">
            <v>2.5</v>
          </cell>
          <cell r="BJ206">
            <v>0</v>
          </cell>
          <cell r="BK206">
            <v>6</v>
          </cell>
          <cell r="BL206">
            <v>6.5</v>
          </cell>
          <cell r="BM206">
            <v>6.5</v>
          </cell>
          <cell r="BN206">
            <v>4</v>
          </cell>
          <cell r="BO206">
            <v>1</v>
          </cell>
          <cell r="BP206">
            <v>1</v>
          </cell>
          <cell r="BQ206">
            <v>0</v>
          </cell>
          <cell r="BR206">
            <v>1</v>
          </cell>
          <cell r="BS206" t="str">
            <v/>
          </cell>
          <cell r="BT206">
            <v>1</v>
          </cell>
          <cell r="BU206">
            <v>2</v>
          </cell>
          <cell r="BV206">
            <v>0</v>
          </cell>
          <cell r="BW206">
            <v>12</v>
          </cell>
          <cell r="BX206">
            <v>10</v>
          </cell>
          <cell r="BY206">
            <v>10</v>
          </cell>
          <cell r="BZ206" t="str">
            <v/>
          </cell>
          <cell r="CA206" t="str">
            <v/>
          </cell>
          <cell r="CB206" t="str">
            <v/>
          </cell>
        </row>
        <row r="207">
          <cell r="H207" t="str">
            <v>WS-7796-WOV002</v>
          </cell>
          <cell r="I207">
            <v>5</v>
          </cell>
          <cell r="J207" t="str">
            <v>May</v>
          </cell>
          <cell r="K207">
            <v>2017</v>
          </cell>
          <cell r="L207" t="str">
            <v>WS-7796-WOV00242876</v>
          </cell>
          <cell r="M207" t="str">
            <v>ONR #5</v>
          </cell>
          <cell r="N207" t="str">
            <v>Other</v>
          </cell>
          <cell r="O207" t="str">
            <v>Other</v>
          </cell>
          <cell r="P207">
            <v>0</v>
          </cell>
          <cell r="Q207">
            <v>1.5</v>
          </cell>
          <cell r="R207">
            <v>5</v>
          </cell>
          <cell r="S207">
            <v>1</v>
          </cell>
          <cell r="T207" t="str">
            <v/>
          </cell>
          <cell r="U207">
            <v>1</v>
          </cell>
          <cell r="V207">
            <v>0</v>
          </cell>
          <cell r="W207">
            <v>9</v>
          </cell>
          <cell r="X207">
            <v>8.5</v>
          </cell>
          <cell r="Y207">
            <v>8.5</v>
          </cell>
          <cell r="Z207">
            <v>8</v>
          </cell>
          <cell r="AB207">
            <v>11</v>
          </cell>
          <cell r="AC207">
            <v>8</v>
          </cell>
          <cell r="AD207">
            <v>2</v>
          </cell>
          <cell r="AE207">
            <v>1</v>
          </cell>
          <cell r="AF207">
            <v>1</v>
          </cell>
          <cell r="AG207" t="str">
            <v/>
          </cell>
          <cell r="AH207">
            <v>3</v>
          </cell>
          <cell r="AI207">
            <v>0</v>
          </cell>
          <cell r="AJ207">
            <v>6</v>
          </cell>
          <cell r="AK207">
            <v>7</v>
          </cell>
          <cell r="AL207">
            <v>7</v>
          </cell>
          <cell r="AM207">
            <v>23</v>
          </cell>
          <cell r="AN207">
            <v>0</v>
          </cell>
          <cell r="AO207">
            <v>130</v>
          </cell>
          <cell r="AP207">
            <v>23</v>
          </cell>
          <cell r="AQ207">
            <v>132.52173913043478</v>
          </cell>
          <cell r="AR207">
            <v>4</v>
          </cell>
          <cell r="AT207" t="str">
            <v/>
          </cell>
          <cell r="AV207">
            <v>10</v>
          </cell>
          <cell r="AW207">
            <v>4</v>
          </cell>
          <cell r="AX207" t="str">
            <v/>
          </cell>
          <cell r="AY207" t="str">
            <v/>
          </cell>
          <cell r="AZ207" t="str">
            <v/>
          </cell>
          <cell r="BA207" t="str">
            <v/>
          </cell>
          <cell r="BB207">
            <v>120</v>
          </cell>
          <cell r="BC207" t="str">
            <v/>
          </cell>
          <cell r="BD207" t="str">
            <v/>
          </cell>
          <cell r="BE207">
            <v>1</v>
          </cell>
          <cell r="BF207">
            <v>1.5</v>
          </cell>
          <cell r="BG207">
            <v>2.5</v>
          </cell>
          <cell r="BH207" t="str">
            <v/>
          </cell>
          <cell r="BI207">
            <v>2.5</v>
          </cell>
          <cell r="BJ207">
            <v>0</v>
          </cell>
          <cell r="BK207">
            <v>6</v>
          </cell>
          <cell r="BL207">
            <v>7.5</v>
          </cell>
          <cell r="BM207">
            <v>7.5</v>
          </cell>
          <cell r="BN207">
            <v>4</v>
          </cell>
          <cell r="BO207">
            <v>1</v>
          </cell>
          <cell r="BP207">
            <v>0.5</v>
          </cell>
          <cell r="BQ207">
            <v>0</v>
          </cell>
          <cell r="BR207" t="str">
            <v/>
          </cell>
          <cell r="BS207" t="str">
            <v/>
          </cell>
          <cell r="BT207" t="str">
            <v/>
          </cell>
          <cell r="BU207">
            <v>2</v>
          </cell>
          <cell r="BV207">
            <v>0</v>
          </cell>
          <cell r="BW207">
            <v>12</v>
          </cell>
          <cell r="BX207">
            <v>7.5</v>
          </cell>
          <cell r="BY207">
            <v>7.5</v>
          </cell>
          <cell r="BZ207" t="str">
            <v/>
          </cell>
          <cell r="CA207" t="str">
            <v/>
          </cell>
          <cell r="CB207" t="str">
            <v/>
          </cell>
        </row>
        <row r="208">
          <cell r="H208" t="str">
            <v>SVA-11-WOV003</v>
          </cell>
          <cell r="I208">
            <v>5</v>
          </cell>
          <cell r="J208" t="str">
            <v>May</v>
          </cell>
          <cell r="K208">
            <v>2017</v>
          </cell>
          <cell r="L208" t="str">
            <v>SVA-11-WOV00342877.375</v>
          </cell>
          <cell r="M208" t="str">
            <v>ONR #18</v>
          </cell>
          <cell r="N208" t="str">
            <v>Other</v>
          </cell>
          <cell r="O208" t="str">
            <v>Other</v>
          </cell>
          <cell r="P208">
            <v>0</v>
          </cell>
          <cell r="Q208">
            <v>3</v>
          </cell>
          <cell r="R208">
            <v>3</v>
          </cell>
          <cell r="S208" t="str">
            <v/>
          </cell>
          <cell r="T208" t="str">
            <v/>
          </cell>
          <cell r="U208" t="str">
            <v/>
          </cell>
          <cell r="V208">
            <v>0</v>
          </cell>
          <cell r="W208">
            <v>9</v>
          </cell>
          <cell r="X208">
            <v>6</v>
          </cell>
          <cell r="Y208">
            <v>6</v>
          </cell>
          <cell r="Z208">
            <v>5</v>
          </cell>
          <cell r="AB208">
            <v>11</v>
          </cell>
          <cell r="AC208">
            <v>5</v>
          </cell>
          <cell r="AD208">
            <v>2</v>
          </cell>
          <cell r="AE208">
            <v>1</v>
          </cell>
          <cell r="AF208">
            <v>1</v>
          </cell>
          <cell r="AG208" t="str">
            <v/>
          </cell>
          <cell r="AH208">
            <v>2</v>
          </cell>
          <cell r="AI208">
            <v>0</v>
          </cell>
          <cell r="AJ208">
            <v>6</v>
          </cell>
          <cell r="AK208">
            <v>6</v>
          </cell>
          <cell r="AL208">
            <v>6</v>
          </cell>
          <cell r="AM208" t="str">
            <v/>
          </cell>
          <cell r="AN208" t="str">
            <v/>
          </cell>
          <cell r="AO208">
            <v>130</v>
          </cell>
          <cell r="AP208" t="str">
            <v/>
          </cell>
          <cell r="AQ208" t="str">
            <v/>
          </cell>
          <cell r="AR208" t="str">
            <v/>
          </cell>
          <cell r="AT208" t="str">
            <v/>
          </cell>
          <cell r="AV208">
            <v>10</v>
          </cell>
          <cell r="AW208" t="str">
            <v/>
          </cell>
          <cell r="AX208" t="str">
            <v/>
          </cell>
          <cell r="AY208" t="str">
            <v/>
          </cell>
          <cell r="AZ208" t="str">
            <v/>
          </cell>
          <cell r="BA208" t="str">
            <v/>
          </cell>
          <cell r="BB208">
            <v>120</v>
          </cell>
          <cell r="BC208" t="str">
            <v/>
          </cell>
          <cell r="BD208" t="str">
            <v/>
          </cell>
          <cell r="BE208">
            <v>1</v>
          </cell>
          <cell r="BF208">
            <v>1</v>
          </cell>
          <cell r="BG208">
            <v>3.5</v>
          </cell>
          <cell r="BH208" t="str">
            <v/>
          </cell>
          <cell r="BI208">
            <v>2</v>
          </cell>
          <cell r="BJ208">
            <v>0</v>
          </cell>
          <cell r="BK208">
            <v>6</v>
          </cell>
          <cell r="BL208">
            <v>7.5</v>
          </cell>
          <cell r="BM208">
            <v>7.5</v>
          </cell>
          <cell r="BN208">
            <v>4</v>
          </cell>
          <cell r="BO208">
            <v>1</v>
          </cell>
          <cell r="BP208" t="str">
            <v/>
          </cell>
          <cell r="BQ208">
            <v>0</v>
          </cell>
          <cell r="BR208" t="str">
            <v/>
          </cell>
          <cell r="BS208" t="str">
            <v/>
          </cell>
          <cell r="BT208" t="str">
            <v/>
          </cell>
          <cell r="BU208">
            <v>2</v>
          </cell>
          <cell r="BV208">
            <v>0</v>
          </cell>
          <cell r="BW208">
            <v>12</v>
          </cell>
          <cell r="BX208">
            <v>7</v>
          </cell>
          <cell r="BY208">
            <v>7</v>
          </cell>
          <cell r="BZ208" t="str">
            <v/>
          </cell>
          <cell r="CA208" t="str">
            <v/>
          </cell>
          <cell r="CB208" t="str">
            <v/>
          </cell>
        </row>
        <row r="209">
          <cell r="H209" t="str">
            <v>WS-1317-WOV011</v>
          </cell>
          <cell r="I209">
            <v>5</v>
          </cell>
          <cell r="J209" t="str">
            <v>May</v>
          </cell>
          <cell r="K209">
            <v>2017</v>
          </cell>
          <cell r="L209" t="str">
            <v>WS-1317-WOV01142877.0833333333</v>
          </cell>
          <cell r="M209" t="str">
            <v>ONR #8</v>
          </cell>
          <cell r="N209" t="str">
            <v>Simple ESP c/o</v>
          </cell>
          <cell r="O209" t="str">
            <v>ESP change</v>
          </cell>
          <cell r="P209">
            <v>0</v>
          </cell>
          <cell r="Q209">
            <v>3</v>
          </cell>
          <cell r="R209">
            <v>4</v>
          </cell>
          <cell r="S209">
            <v>3</v>
          </cell>
          <cell r="T209" t="str">
            <v/>
          </cell>
          <cell r="U209">
            <v>0.5</v>
          </cell>
          <cell r="V209">
            <v>0</v>
          </cell>
          <cell r="W209">
            <v>9</v>
          </cell>
          <cell r="X209">
            <v>10.5</v>
          </cell>
          <cell r="Y209">
            <v>10.5</v>
          </cell>
          <cell r="Z209">
            <v>8.5</v>
          </cell>
          <cell r="AB209">
            <v>11</v>
          </cell>
          <cell r="AC209">
            <v>8.5</v>
          </cell>
          <cell r="AD209">
            <v>2</v>
          </cell>
          <cell r="AE209">
            <v>1</v>
          </cell>
          <cell r="AF209">
            <v>1</v>
          </cell>
          <cell r="AG209" t="str">
            <v/>
          </cell>
          <cell r="AH209">
            <v>1</v>
          </cell>
          <cell r="AI209">
            <v>0</v>
          </cell>
          <cell r="AJ209">
            <v>6</v>
          </cell>
          <cell r="AK209">
            <v>5</v>
          </cell>
          <cell r="AL209">
            <v>5</v>
          </cell>
          <cell r="AM209">
            <v>19</v>
          </cell>
          <cell r="AN209">
            <v>0</v>
          </cell>
          <cell r="AO209">
            <v>130</v>
          </cell>
          <cell r="AP209">
            <v>19</v>
          </cell>
          <cell r="AQ209">
            <v>141</v>
          </cell>
          <cell r="AR209">
            <v>3</v>
          </cell>
          <cell r="AT209">
            <v>4</v>
          </cell>
          <cell r="AV209">
            <v>10</v>
          </cell>
          <cell r="AW209">
            <v>3</v>
          </cell>
          <cell r="AX209">
            <v>4</v>
          </cell>
          <cell r="AY209">
            <v>7</v>
          </cell>
          <cell r="AZ209">
            <v>24</v>
          </cell>
          <cell r="BA209">
            <v>0</v>
          </cell>
          <cell r="BB209">
            <v>120</v>
          </cell>
          <cell r="BC209">
            <v>24</v>
          </cell>
          <cell r="BD209">
            <v>111.70958333333334</v>
          </cell>
          <cell r="BE209">
            <v>1</v>
          </cell>
          <cell r="BF209">
            <v>1</v>
          </cell>
          <cell r="BG209">
            <v>1</v>
          </cell>
          <cell r="BH209" t="str">
            <v/>
          </cell>
          <cell r="BI209">
            <v>1.5</v>
          </cell>
          <cell r="BJ209">
            <v>0</v>
          </cell>
          <cell r="BK209">
            <v>6</v>
          </cell>
          <cell r="BL209">
            <v>4.5</v>
          </cell>
          <cell r="BM209">
            <v>4.5</v>
          </cell>
          <cell r="BN209">
            <v>4</v>
          </cell>
          <cell r="BO209">
            <v>1</v>
          </cell>
          <cell r="BP209">
            <v>1</v>
          </cell>
          <cell r="BQ209">
            <v>0</v>
          </cell>
          <cell r="BR209">
            <v>4</v>
          </cell>
          <cell r="BS209" t="str">
            <v/>
          </cell>
          <cell r="BT209">
            <v>1</v>
          </cell>
          <cell r="BU209">
            <v>2</v>
          </cell>
          <cell r="BV209">
            <v>0</v>
          </cell>
          <cell r="BW209">
            <v>12</v>
          </cell>
          <cell r="BX209">
            <v>13</v>
          </cell>
          <cell r="BY209">
            <v>13</v>
          </cell>
          <cell r="BZ209">
            <v>91.5</v>
          </cell>
          <cell r="CA209">
            <v>0</v>
          </cell>
          <cell r="CB209">
            <v>91.5</v>
          </cell>
        </row>
        <row r="210">
          <cell r="H210" t="str">
            <v>WS-5803-WOV003</v>
          </cell>
          <cell r="I210">
            <v>5</v>
          </cell>
          <cell r="J210" t="str">
            <v>May</v>
          </cell>
          <cell r="K210">
            <v>2017</v>
          </cell>
          <cell r="L210" t="str">
            <v>WS-5803-WOV00342880.3333333333</v>
          </cell>
          <cell r="M210" t="str">
            <v>ONR #9</v>
          </cell>
          <cell r="N210" t="str">
            <v>Other</v>
          </cell>
          <cell r="O210" t="str">
            <v>ESP change</v>
          </cell>
          <cell r="P210">
            <v>0</v>
          </cell>
          <cell r="Q210">
            <v>3</v>
          </cell>
          <cell r="R210">
            <v>5</v>
          </cell>
          <cell r="S210">
            <v>1</v>
          </cell>
          <cell r="T210" t="str">
            <v/>
          </cell>
          <cell r="U210">
            <v>0.5</v>
          </cell>
          <cell r="V210">
            <v>0</v>
          </cell>
          <cell r="W210">
            <v>9</v>
          </cell>
          <cell r="X210">
            <v>9.5</v>
          </cell>
          <cell r="Y210">
            <v>9.5</v>
          </cell>
          <cell r="Z210">
            <v>7.5</v>
          </cell>
          <cell r="AB210">
            <v>11</v>
          </cell>
          <cell r="AC210">
            <v>7.5</v>
          </cell>
          <cell r="AD210">
            <v>1.5</v>
          </cell>
          <cell r="AE210">
            <v>1</v>
          </cell>
          <cell r="AF210">
            <v>1</v>
          </cell>
          <cell r="AG210" t="str">
            <v/>
          </cell>
          <cell r="AH210">
            <v>1</v>
          </cell>
          <cell r="AI210">
            <v>0</v>
          </cell>
          <cell r="AJ210">
            <v>6</v>
          </cell>
          <cell r="AK210">
            <v>4.5</v>
          </cell>
          <cell r="AL210">
            <v>4.5</v>
          </cell>
          <cell r="AM210">
            <v>23</v>
          </cell>
          <cell r="AN210">
            <v>0</v>
          </cell>
          <cell r="AO210">
            <v>130</v>
          </cell>
          <cell r="AP210">
            <v>23</v>
          </cell>
          <cell r="AQ210">
            <v>126.17391304347827</v>
          </cell>
          <cell r="AR210">
            <v>3</v>
          </cell>
          <cell r="AT210">
            <v>4</v>
          </cell>
          <cell r="AV210">
            <v>10</v>
          </cell>
          <cell r="AW210">
            <v>3</v>
          </cell>
          <cell r="AX210">
            <v>4</v>
          </cell>
          <cell r="AY210">
            <v>7</v>
          </cell>
          <cell r="AZ210">
            <v>27.5</v>
          </cell>
          <cell r="BA210">
            <v>0</v>
          </cell>
          <cell r="BB210">
            <v>120</v>
          </cell>
          <cell r="BC210">
            <v>27.5</v>
          </cell>
          <cell r="BD210">
            <v>108.072</v>
          </cell>
          <cell r="BE210">
            <v>1</v>
          </cell>
          <cell r="BF210">
            <v>1</v>
          </cell>
          <cell r="BG210">
            <v>2</v>
          </cell>
          <cell r="BH210" t="str">
            <v/>
          </cell>
          <cell r="BI210">
            <v>1.5</v>
          </cell>
          <cell r="BJ210">
            <v>0</v>
          </cell>
          <cell r="BK210">
            <v>6</v>
          </cell>
          <cell r="BL210">
            <v>5.5</v>
          </cell>
          <cell r="BM210">
            <v>5.5</v>
          </cell>
          <cell r="BN210">
            <v>4</v>
          </cell>
          <cell r="BO210">
            <v>1</v>
          </cell>
          <cell r="BP210">
            <v>2</v>
          </cell>
          <cell r="BQ210">
            <v>0</v>
          </cell>
          <cell r="BR210">
            <v>3.5</v>
          </cell>
          <cell r="BS210" t="str">
            <v/>
          </cell>
          <cell r="BT210">
            <v>1</v>
          </cell>
          <cell r="BU210">
            <v>2</v>
          </cell>
          <cell r="BV210">
            <v>0</v>
          </cell>
          <cell r="BW210">
            <v>12</v>
          </cell>
          <cell r="BX210">
            <v>13.5</v>
          </cell>
          <cell r="BY210">
            <v>13.5</v>
          </cell>
          <cell r="BZ210">
            <v>98</v>
          </cell>
          <cell r="CA210">
            <v>0</v>
          </cell>
          <cell r="CB210">
            <v>98</v>
          </cell>
        </row>
        <row r="211">
          <cell r="H211" t="str">
            <v>SVA-53065-WOV006</v>
          </cell>
          <cell r="I211">
            <v>5</v>
          </cell>
          <cell r="J211" t="str">
            <v>May</v>
          </cell>
          <cell r="K211">
            <v>2017</v>
          </cell>
          <cell r="L211" t="str">
            <v>SVA-53065-WOV00642881.6458333333</v>
          </cell>
          <cell r="M211" t="str">
            <v>ONR #5</v>
          </cell>
          <cell r="N211" t="str">
            <v>Other</v>
          </cell>
          <cell r="O211" t="str">
            <v>Other</v>
          </cell>
          <cell r="P211">
            <v>0</v>
          </cell>
          <cell r="Q211">
            <v>2</v>
          </cell>
          <cell r="R211">
            <v>4</v>
          </cell>
          <cell r="S211">
            <v>2.5</v>
          </cell>
          <cell r="T211" t="str">
            <v/>
          </cell>
          <cell r="U211" t="str">
            <v/>
          </cell>
          <cell r="V211">
            <v>0</v>
          </cell>
          <cell r="W211">
            <v>9</v>
          </cell>
          <cell r="X211">
            <v>8.5</v>
          </cell>
          <cell r="Y211">
            <v>8.5</v>
          </cell>
          <cell r="Z211">
            <v>7.5</v>
          </cell>
          <cell r="AB211">
            <v>11</v>
          </cell>
          <cell r="AC211">
            <v>7.5</v>
          </cell>
          <cell r="AD211">
            <v>2</v>
          </cell>
          <cell r="AE211">
            <v>1</v>
          </cell>
          <cell r="AF211">
            <v>1</v>
          </cell>
          <cell r="AG211" t="str">
            <v/>
          </cell>
          <cell r="AH211">
            <v>3</v>
          </cell>
          <cell r="AI211">
            <v>0</v>
          </cell>
          <cell r="AJ211">
            <v>6</v>
          </cell>
          <cell r="AK211">
            <v>7</v>
          </cell>
          <cell r="AL211">
            <v>7</v>
          </cell>
          <cell r="AM211">
            <v>9.5</v>
          </cell>
          <cell r="AN211">
            <v>0</v>
          </cell>
          <cell r="AO211">
            <v>130</v>
          </cell>
          <cell r="AP211">
            <v>9.5</v>
          </cell>
          <cell r="AQ211">
            <v>113.36842105263158</v>
          </cell>
          <cell r="AR211">
            <v>3</v>
          </cell>
          <cell r="AT211">
            <v>14</v>
          </cell>
          <cell r="AV211">
            <v>10</v>
          </cell>
          <cell r="AW211">
            <v>3</v>
          </cell>
          <cell r="AX211">
            <v>14</v>
          </cell>
          <cell r="AY211">
            <v>17</v>
          </cell>
          <cell r="AZ211">
            <v>9.5</v>
          </cell>
          <cell r="BA211">
            <v>0</v>
          </cell>
          <cell r="BB211">
            <v>120</v>
          </cell>
          <cell r="BC211">
            <v>9.5</v>
          </cell>
          <cell r="BD211">
            <v>114.14421052631577</v>
          </cell>
          <cell r="BE211">
            <v>1</v>
          </cell>
          <cell r="BF211">
            <v>1.5</v>
          </cell>
          <cell r="BG211">
            <v>2</v>
          </cell>
          <cell r="BH211" t="str">
            <v/>
          </cell>
          <cell r="BI211">
            <v>2.5</v>
          </cell>
          <cell r="BJ211">
            <v>0</v>
          </cell>
          <cell r="BK211">
            <v>6</v>
          </cell>
          <cell r="BL211">
            <v>7</v>
          </cell>
          <cell r="BM211">
            <v>7</v>
          </cell>
          <cell r="BN211">
            <v>4</v>
          </cell>
          <cell r="BO211">
            <v>1</v>
          </cell>
          <cell r="BP211">
            <v>0.5</v>
          </cell>
          <cell r="BQ211">
            <v>0</v>
          </cell>
          <cell r="BR211">
            <v>1.5</v>
          </cell>
          <cell r="BS211" t="str">
            <v/>
          </cell>
          <cell r="BT211">
            <v>1</v>
          </cell>
          <cell r="BU211">
            <v>2</v>
          </cell>
          <cell r="BV211">
            <v>0</v>
          </cell>
          <cell r="BW211">
            <v>12</v>
          </cell>
          <cell r="BX211">
            <v>10</v>
          </cell>
          <cell r="BY211">
            <v>10</v>
          </cell>
          <cell r="BZ211" t="str">
            <v/>
          </cell>
          <cell r="CA211" t="str">
            <v/>
          </cell>
          <cell r="CB211" t="str">
            <v/>
          </cell>
        </row>
        <row r="212">
          <cell r="H212" t="str">
            <v>US-24020-WOV001</v>
          </cell>
          <cell r="I212">
            <v>5</v>
          </cell>
          <cell r="J212" t="str">
            <v>May</v>
          </cell>
          <cell r="K212">
            <v>2017</v>
          </cell>
          <cell r="L212" t="str">
            <v>US-24020-WOV00142882.6666666667</v>
          </cell>
          <cell r="M212" t="str">
            <v>BIRS #14</v>
          </cell>
          <cell r="N212" t="str">
            <v>Simple ESP c/o</v>
          </cell>
          <cell r="O212" t="str">
            <v>ESP change</v>
          </cell>
          <cell r="P212">
            <v>0</v>
          </cell>
          <cell r="Q212">
            <v>6</v>
          </cell>
          <cell r="R212">
            <v>5</v>
          </cell>
          <cell r="S212" t="str">
            <v/>
          </cell>
          <cell r="T212" t="str">
            <v/>
          </cell>
          <cell r="U212">
            <v>2</v>
          </cell>
          <cell r="V212">
            <v>0</v>
          </cell>
          <cell r="W212">
            <v>9</v>
          </cell>
          <cell r="X212">
            <v>13</v>
          </cell>
          <cell r="Y212">
            <v>13</v>
          </cell>
          <cell r="Z212">
            <v>10.5</v>
          </cell>
          <cell r="AB212">
            <v>11</v>
          </cell>
          <cell r="AC212">
            <v>10.5</v>
          </cell>
          <cell r="AD212">
            <v>3</v>
          </cell>
          <cell r="AE212">
            <v>2</v>
          </cell>
          <cell r="AF212">
            <v>1</v>
          </cell>
          <cell r="AG212" t="str">
            <v/>
          </cell>
          <cell r="AH212">
            <v>1.5</v>
          </cell>
          <cell r="AI212">
            <v>0</v>
          </cell>
          <cell r="AJ212">
            <v>6</v>
          </cell>
          <cell r="AK212">
            <v>7.5</v>
          </cell>
          <cell r="AL212">
            <v>7.5</v>
          </cell>
          <cell r="AM212">
            <v>23.5</v>
          </cell>
          <cell r="AN212">
            <v>0</v>
          </cell>
          <cell r="AO212">
            <v>130</v>
          </cell>
          <cell r="AP212">
            <v>23.5</v>
          </cell>
          <cell r="AQ212">
            <v>127.95744680851064</v>
          </cell>
          <cell r="AR212">
            <v>4</v>
          </cell>
          <cell r="AT212">
            <v>5</v>
          </cell>
          <cell r="AV212">
            <v>10</v>
          </cell>
          <cell r="AW212">
            <v>4</v>
          </cell>
          <cell r="AX212">
            <v>5</v>
          </cell>
          <cell r="AY212">
            <v>9</v>
          </cell>
          <cell r="AZ212">
            <v>25</v>
          </cell>
          <cell r="BA212">
            <v>0</v>
          </cell>
          <cell r="BB212">
            <v>120</v>
          </cell>
          <cell r="BC212">
            <v>25</v>
          </cell>
          <cell r="BD212">
            <v>120.23399999999999</v>
          </cell>
          <cell r="BE212">
            <v>1</v>
          </cell>
          <cell r="BF212">
            <v>1</v>
          </cell>
          <cell r="BG212">
            <v>2</v>
          </cell>
          <cell r="BH212" t="str">
            <v/>
          </cell>
          <cell r="BI212">
            <v>1.5</v>
          </cell>
          <cell r="BJ212">
            <v>0</v>
          </cell>
          <cell r="BK212">
            <v>6</v>
          </cell>
          <cell r="BL212">
            <v>5.5</v>
          </cell>
          <cell r="BM212">
            <v>5.5</v>
          </cell>
          <cell r="BN212">
            <v>4</v>
          </cell>
          <cell r="BO212">
            <v>1</v>
          </cell>
          <cell r="BP212">
            <v>1</v>
          </cell>
          <cell r="BQ212">
            <v>0</v>
          </cell>
          <cell r="BR212">
            <v>4.5</v>
          </cell>
          <cell r="BS212" t="str">
            <v/>
          </cell>
          <cell r="BT212">
            <v>1</v>
          </cell>
          <cell r="BU212">
            <v>2</v>
          </cell>
          <cell r="BV212">
            <v>0</v>
          </cell>
          <cell r="BW212">
            <v>12</v>
          </cell>
          <cell r="BX212">
            <v>13.5</v>
          </cell>
          <cell r="BY212">
            <v>13.5</v>
          </cell>
          <cell r="BZ212">
            <v>107.5</v>
          </cell>
          <cell r="CA212">
            <v>0</v>
          </cell>
          <cell r="CB212">
            <v>107.5</v>
          </cell>
        </row>
        <row r="213">
          <cell r="H213" t="str">
            <v>WS-1363-WOV012</v>
          </cell>
          <cell r="I213">
            <v>5</v>
          </cell>
          <cell r="J213" t="str">
            <v>May</v>
          </cell>
          <cell r="K213">
            <v>2017</v>
          </cell>
          <cell r="L213" t="str">
            <v>WS-1363-WOV01242882.8333333333</v>
          </cell>
          <cell r="M213" t="str">
            <v>ONR #8</v>
          </cell>
          <cell r="N213" t="str">
            <v>Other</v>
          </cell>
          <cell r="O213" t="str">
            <v>ESP change</v>
          </cell>
          <cell r="P213">
            <v>0</v>
          </cell>
          <cell r="Q213">
            <v>4</v>
          </cell>
          <cell r="R213" t="str">
            <v/>
          </cell>
          <cell r="S213" t="str">
            <v/>
          </cell>
          <cell r="T213" t="str">
            <v/>
          </cell>
          <cell r="U213">
            <v>1</v>
          </cell>
          <cell r="V213">
            <v>0</v>
          </cell>
          <cell r="W213">
            <v>9</v>
          </cell>
          <cell r="X213">
            <v>5</v>
          </cell>
          <cell r="Y213">
            <v>5</v>
          </cell>
          <cell r="Z213">
            <v>9.5</v>
          </cell>
          <cell r="AB213">
            <v>11</v>
          </cell>
          <cell r="AC213">
            <v>9.5</v>
          </cell>
          <cell r="AD213">
            <v>2</v>
          </cell>
          <cell r="AE213">
            <v>1</v>
          </cell>
          <cell r="AF213">
            <v>1</v>
          </cell>
          <cell r="AG213" t="str">
            <v/>
          </cell>
          <cell r="AH213">
            <v>1.5</v>
          </cell>
          <cell r="AI213">
            <v>0</v>
          </cell>
          <cell r="AJ213">
            <v>6</v>
          </cell>
          <cell r="AK213">
            <v>5.5</v>
          </cell>
          <cell r="AL213">
            <v>5.5</v>
          </cell>
          <cell r="AM213">
            <v>19.5</v>
          </cell>
          <cell r="AN213">
            <v>0</v>
          </cell>
          <cell r="AO213">
            <v>130</v>
          </cell>
          <cell r="AP213">
            <v>19.5</v>
          </cell>
          <cell r="AQ213">
            <v>140.71794871794873</v>
          </cell>
          <cell r="AR213">
            <v>3</v>
          </cell>
          <cell r="AT213">
            <v>5</v>
          </cell>
          <cell r="AV213">
            <v>10</v>
          </cell>
          <cell r="AW213">
            <v>3</v>
          </cell>
          <cell r="AX213">
            <v>5</v>
          </cell>
          <cell r="AY213">
            <v>8</v>
          </cell>
          <cell r="AZ213">
            <v>25</v>
          </cell>
          <cell r="BA213">
            <v>0</v>
          </cell>
          <cell r="BB213">
            <v>120</v>
          </cell>
          <cell r="BC213">
            <v>25</v>
          </cell>
          <cell r="BD213">
            <v>109.82879999999999</v>
          </cell>
          <cell r="BE213">
            <v>1</v>
          </cell>
          <cell r="BF213">
            <v>3</v>
          </cell>
          <cell r="BG213">
            <v>1</v>
          </cell>
          <cell r="BH213" t="str">
            <v/>
          </cell>
          <cell r="BI213">
            <v>1.5</v>
          </cell>
          <cell r="BJ213">
            <v>0</v>
          </cell>
          <cell r="BK213">
            <v>6</v>
          </cell>
          <cell r="BL213">
            <v>6.5</v>
          </cell>
          <cell r="BM213">
            <v>6.5</v>
          </cell>
          <cell r="BN213">
            <v>4</v>
          </cell>
          <cell r="BO213">
            <v>1</v>
          </cell>
          <cell r="BP213">
            <v>1</v>
          </cell>
          <cell r="BQ213">
            <v>0</v>
          </cell>
          <cell r="BR213">
            <v>2.5</v>
          </cell>
          <cell r="BS213" t="str">
            <v/>
          </cell>
          <cell r="BT213">
            <v>1</v>
          </cell>
          <cell r="BU213">
            <v>2.5</v>
          </cell>
          <cell r="BV213">
            <v>0</v>
          </cell>
          <cell r="BW213">
            <v>12</v>
          </cell>
          <cell r="BX213">
            <v>12</v>
          </cell>
          <cell r="BY213">
            <v>12</v>
          </cell>
          <cell r="BZ213">
            <v>91</v>
          </cell>
          <cell r="CA213">
            <v>0</v>
          </cell>
          <cell r="CB213">
            <v>91</v>
          </cell>
        </row>
        <row r="214">
          <cell r="H214" t="str">
            <v>WS-1451-WOV010</v>
          </cell>
          <cell r="I214">
            <v>5</v>
          </cell>
          <cell r="J214" t="str">
            <v>May</v>
          </cell>
          <cell r="K214">
            <v>2017</v>
          </cell>
          <cell r="L214" t="str">
            <v>WS-1451-WOV01042883.5833333333</v>
          </cell>
          <cell r="M214" t="str">
            <v>BIRS #23</v>
          </cell>
          <cell r="N214" t="str">
            <v>Other</v>
          </cell>
          <cell r="O214" t="str">
            <v>Other</v>
          </cell>
          <cell r="P214">
            <v>0</v>
          </cell>
          <cell r="Q214">
            <v>4</v>
          </cell>
          <cell r="R214">
            <v>5</v>
          </cell>
          <cell r="S214">
            <v>1</v>
          </cell>
          <cell r="T214" t="str">
            <v/>
          </cell>
          <cell r="U214">
            <v>1</v>
          </cell>
          <cell r="V214">
            <v>0</v>
          </cell>
          <cell r="W214">
            <v>9</v>
          </cell>
          <cell r="X214">
            <v>11</v>
          </cell>
          <cell r="Y214">
            <v>11</v>
          </cell>
          <cell r="Z214">
            <v>12</v>
          </cell>
          <cell r="AB214">
            <v>11</v>
          </cell>
          <cell r="AC214">
            <v>12</v>
          </cell>
          <cell r="AD214">
            <v>2</v>
          </cell>
          <cell r="AE214">
            <v>1</v>
          </cell>
          <cell r="AF214">
            <v>1</v>
          </cell>
          <cell r="AG214" t="str">
            <v/>
          </cell>
          <cell r="AH214">
            <v>2</v>
          </cell>
          <cell r="AI214">
            <v>0</v>
          </cell>
          <cell r="AJ214">
            <v>6</v>
          </cell>
          <cell r="AK214">
            <v>6</v>
          </cell>
          <cell r="AL214">
            <v>6</v>
          </cell>
          <cell r="AM214">
            <v>21.5</v>
          </cell>
          <cell r="AN214">
            <v>0</v>
          </cell>
          <cell r="AO214">
            <v>130</v>
          </cell>
          <cell r="AP214">
            <v>21.5</v>
          </cell>
          <cell r="AQ214">
            <v>129.44186046511629</v>
          </cell>
          <cell r="AR214">
            <v>4</v>
          </cell>
          <cell r="AT214">
            <v>8</v>
          </cell>
          <cell r="AV214">
            <v>10</v>
          </cell>
          <cell r="AW214">
            <v>4</v>
          </cell>
          <cell r="AX214">
            <v>8</v>
          </cell>
          <cell r="AY214">
            <v>12</v>
          </cell>
          <cell r="AZ214">
            <v>22</v>
          </cell>
          <cell r="BA214">
            <v>1</v>
          </cell>
          <cell r="BB214">
            <v>120</v>
          </cell>
          <cell r="BC214">
            <v>23</v>
          </cell>
          <cell r="BD214">
            <v>124.58818181818182</v>
          </cell>
          <cell r="BE214">
            <v>1</v>
          </cell>
          <cell r="BF214">
            <v>4</v>
          </cell>
          <cell r="BG214" t="str">
            <v/>
          </cell>
          <cell r="BH214" t="str">
            <v/>
          </cell>
          <cell r="BI214">
            <v>2</v>
          </cell>
          <cell r="BJ214">
            <v>0</v>
          </cell>
          <cell r="BK214">
            <v>6</v>
          </cell>
          <cell r="BL214">
            <v>7</v>
          </cell>
          <cell r="BM214">
            <v>7</v>
          </cell>
          <cell r="BN214">
            <v>4</v>
          </cell>
          <cell r="BO214">
            <v>1</v>
          </cell>
          <cell r="BP214">
            <v>1</v>
          </cell>
          <cell r="BQ214">
            <v>0</v>
          </cell>
          <cell r="BR214">
            <v>2</v>
          </cell>
          <cell r="BS214" t="str">
            <v/>
          </cell>
          <cell r="BT214">
            <v>2</v>
          </cell>
          <cell r="BU214">
            <v>3</v>
          </cell>
          <cell r="BV214">
            <v>0</v>
          </cell>
          <cell r="BW214">
            <v>12</v>
          </cell>
          <cell r="BX214">
            <v>13</v>
          </cell>
          <cell r="BY214">
            <v>13</v>
          </cell>
          <cell r="BZ214" t="str">
            <v/>
          </cell>
          <cell r="CA214" t="str">
            <v/>
          </cell>
          <cell r="CB214" t="str">
            <v/>
          </cell>
        </row>
        <row r="215">
          <cell r="H215" t="str">
            <v>WS-7548-WOV001</v>
          </cell>
          <cell r="I215">
            <v>5</v>
          </cell>
          <cell r="J215" t="str">
            <v>May</v>
          </cell>
          <cell r="K215">
            <v>2017</v>
          </cell>
          <cell r="L215" t="str">
            <v>WS-7548-WOV00142860.125</v>
          </cell>
          <cell r="M215" t="str">
            <v>ONR #8</v>
          </cell>
          <cell r="N215" t="str">
            <v>Other</v>
          </cell>
          <cell r="O215" t="str">
            <v>Other</v>
          </cell>
          <cell r="P215">
            <v>0</v>
          </cell>
          <cell r="Q215">
            <v>3</v>
          </cell>
          <cell r="R215" t="str">
            <v/>
          </cell>
          <cell r="S215">
            <v>1</v>
          </cell>
          <cell r="T215" t="str">
            <v/>
          </cell>
          <cell r="U215">
            <v>1.5</v>
          </cell>
          <cell r="V215">
            <v>0</v>
          </cell>
          <cell r="W215">
            <v>9</v>
          </cell>
          <cell r="X215">
            <v>5.5</v>
          </cell>
          <cell r="Y215">
            <v>5.5</v>
          </cell>
          <cell r="Z215">
            <v>9.5</v>
          </cell>
          <cell r="AB215">
            <v>11</v>
          </cell>
          <cell r="AC215">
            <v>9.5</v>
          </cell>
          <cell r="AD215">
            <v>2</v>
          </cell>
          <cell r="AE215">
            <v>1</v>
          </cell>
          <cell r="AF215">
            <v>1</v>
          </cell>
          <cell r="AG215" t="str">
            <v/>
          </cell>
          <cell r="AH215">
            <v>1.5</v>
          </cell>
          <cell r="AI215">
            <v>0</v>
          </cell>
          <cell r="AJ215">
            <v>6</v>
          </cell>
          <cell r="AK215">
            <v>5.5</v>
          </cell>
          <cell r="AL215">
            <v>5.5</v>
          </cell>
          <cell r="AM215">
            <v>22</v>
          </cell>
          <cell r="AN215">
            <v>0</v>
          </cell>
          <cell r="AO215">
            <v>130</v>
          </cell>
          <cell r="AP215">
            <v>22</v>
          </cell>
          <cell r="AQ215">
            <v>127.27272727272727</v>
          </cell>
          <cell r="AR215">
            <v>5.5</v>
          </cell>
          <cell r="AT215" t="str">
            <v/>
          </cell>
          <cell r="AV215">
            <v>10</v>
          </cell>
          <cell r="AW215">
            <v>5.5</v>
          </cell>
          <cell r="AX215" t="str">
            <v/>
          </cell>
          <cell r="AY215" t="str">
            <v/>
          </cell>
          <cell r="AZ215" t="str">
            <v/>
          </cell>
          <cell r="BA215" t="str">
            <v/>
          </cell>
          <cell r="BB215">
            <v>120</v>
          </cell>
          <cell r="BC215" t="str">
            <v/>
          </cell>
          <cell r="BD215" t="str">
            <v/>
          </cell>
          <cell r="BE215" t="str">
            <v/>
          </cell>
          <cell r="BF215" t="str">
            <v/>
          </cell>
          <cell r="BG215" t="str">
            <v/>
          </cell>
          <cell r="BH215" t="str">
            <v/>
          </cell>
          <cell r="BI215" t="str">
            <v/>
          </cell>
          <cell r="BJ215" t="str">
            <v/>
          </cell>
          <cell r="BK215">
            <v>6</v>
          </cell>
          <cell r="BL215" t="str">
            <v/>
          </cell>
          <cell r="BM215" t="str">
            <v/>
          </cell>
          <cell r="BN215">
            <v>4</v>
          </cell>
          <cell r="BO215">
            <v>1</v>
          </cell>
          <cell r="BP215">
            <v>1</v>
          </cell>
          <cell r="BQ215">
            <v>0</v>
          </cell>
          <cell r="BR215" t="str">
            <v/>
          </cell>
          <cell r="BS215" t="str">
            <v/>
          </cell>
          <cell r="BT215" t="str">
            <v/>
          </cell>
          <cell r="BU215" t="str">
            <v/>
          </cell>
          <cell r="BV215">
            <v>0</v>
          </cell>
          <cell r="BW215">
            <v>12</v>
          </cell>
          <cell r="BX215" t="str">
            <v/>
          </cell>
          <cell r="BY215">
            <v>6</v>
          </cell>
          <cell r="BZ215" t="str">
            <v/>
          </cell>
          <cell r="CA215" t="str">
            <v/>
          </cell>
          <cell r="CB215" t="str">
            <v/>
          </cell>
        </row>
        <row r="216">
          <cell r="H216" t="str">
            <v>WS-7548-WOV001</v>
          </cell>
          <cell r="I216">
            <v>5</v>
          </cell>
          <cell r="J216" t="str">
            <v>May</v>
          </cell>
          <cell r="K216">
            <v>2017</v>
          </cell>
          <cell r="L216" t="str">
            <v>WS-7548-WOV00142883.125</v>
          </cell>
          <cell r="M216" t="str">
            <v>ONR #27</v>
          </cell>
          <cell r="N216" t="str">
            <v>Other</v>
          </cell>
          <cell r="O216" t="str">
            <v>Other</v>
          </cell>
          <cell r="Q216" t="str">
            <v/>
          </cell>
          <cell r="R216" t="str">
            <v/>
          </cell>
          <cell r="S216" t="str">
            <v/>
          </cell>
          <cell r="T216" t="str">
            <v/>
          </cell>
          <cell r="U216" t="str">
            <v/>
          </cell>
          <cell r="V216" t="str">
            <v/>
          </cell>
          <cell r="W216">
            <v>9</v>
          </cell>
          <cell r="X216" t="str">
            <v/>
          </cell>
          <cell r="Y216" t="str">
            <v/>
          </cell>
          <cell r="Z216" t="str">
            <v/>
          </cell>
          <cell r="AB216">
            <v>11</v>
          </cell>
          <cell r="AC216" t="str">
            <v/>
          </cell>
          <cell r="AD216" t="str">
            <v/>
          </cell>
          <cell r="AE216" t="str">
            <v/>
          </cell>
          <cell r="AF216" t="str">
            <v/>
          </cell>
          <cell r="AG216" t="str">
            <v/>
          </cell>
          <cell r="AH216" t="str">
            <v/>
          </cell>
          <cell r="AI216" t="str">
            <v/>
          </cell>
          <cell r="AJ216">
            <v>6</v>
          </cell>
          <cell r="AK216" t="str">
            <v/>
          </cell>
          <cell r="AL216" t="str">
            <v/>
          </cell>
          <cell r="AM216" t="str">
            <v/>
          </cell>
          <cell r="AN216" t="str">
            <v/>
          </cell>
          <cell r="AO216">
            <v>130</v>
          </cell>
          <cell r="AP216" t="str">
            <v/>
          </cell>
          <cell r="AQ216" t="str">
            <v/>
          </cell>
          <cell r="AR216" t="str">
            <v/>
          </cell>
          <cell r="AT216">
            <v>5</v>
          </cell>
          <cell r="AV216">
            <v>10</v>
          </cell>
          <cell r="AW216" t="str">
            <v/>
          </cell>
          <cell r="AX216">
            <v>5</v>
          </cell>
          <cell r="AY216" t="str">
            <v/>
          </cell>
          <cell r="AZ216">
            <v>24</v>
          </cell>
          <cell r="BA216">
            <v>0</v>
          </cell>
          <cell r="BB216">
            <v>120</v>
          </cell>
          <cell r="BC216">
            <v>24</v>
          </cell>
          <cell r="BD216">
            <v>120.04875</v>
          </cell>
          <cell r="BE216">
            <v>1</v>
          </cell>
          <cell r="BF216">
            <v>3</v>
          </cell>
          <cell r="BG216" t="str">
            <v/>
          </cell>
          <cell r="BH216" t="str">
            <v/>
          </cell>
          <cell r="BI216">
            <v>2</v>
          </cell>
          <cell r="BJ216">
            <v>0</v>
          </cell>
          <cell r="BK216">
            <v>6</v>
          </cell>
          <cell r="BL216">
            <v>6</v>
          </cell>
          <cell r="BM216">
            <v>6</v>
          </cell>
          <cell r="BN216" t="str">
            <v/>
          </cell>
          <cell r="BO216" t="str">
            <v/>
          </cell>
          <cell r="BP216" t="str">
            <v/>
          </cell>
          <cell r="BQ216" t="str">
            <v/>
          </cell>
          <cell r="BR216">
            <v>4</v>
          </cell>
          <cell r="BS216" t="str">
            <v/>
          </cell>
          <cell r="BT216">
            <v>1</v>
          </cell>
          <cell r="BU216">
            <v>2</v>
          </cell>
          <cell r="BV216">
            <v>0</v>
          </cell>
          <cell r="BW216">
            <v>12</v>
          </cell>
          <cell r="BX216" t="str">
            <v/>
          </cell>
          <cell r="BY216">
            <v>7</v>
          </cell>
          <cell r="BZ216" t="str">
            <v/>
          </cell>
          <cell r="CA216" t="str">
            <v/>
          </cell>
          <cell r="CB216" t="str">
            <v/>
          </cell>
        </row>
        <row r="217">
          <cell r="H217" t="str">
            <v>WS-1525-WOV007</v>
          </cell>
          <cell r="I217">
            <v>5</v>
          </cell>
          <cell r="J217" t="str">
            <v>May</v>
          </cell>
          <cell r="K217">
            <v>2017</v>
          </cell>
          <cell r="L217" t="str">
            <v>WS-1525-WOV00742885.875</v>
          </cell>
          <cell r="M217" t="str">
            <v>ONR #18</v>
          </cell>
          <cell r="N217" t="str">
            <v>Other</v>
          </cell>
          <cell r="O217" t="str">
            <v>ESP change</v>
          </cell>
          <cell r="P217">
            <v>0</v>
          </cell>
          <cell r="Q217">
            <v>5</v>
          </cell>
          <cell r="R217">
            <v>4</v>
          </cell>
          <cell r="S217" t="str">
            <v/>
          </cell>
          <cell r="T217" t="str">
            <v/>
          </cell>
          <cell r="U217">
            <v>2</v>
          </cell>
          <cell r="V217">
            <v>0</v>
          </cell>
          <cell r="W217">
            <v>9</v>
          </cell>
          <cell r="X217">
            <v>11</v>
          </cell>
          <cell r="Y217">
            <v>11</v>
          </cell>
          <cell r="Z217">
            <v>8</v>
          </cell>
          <cell r="AB217">
            <v>11</v>
          </cell>
          <cell r="AC217">
            <v>8</v>
          </cell>
          <cell r="AD217">
            <v>2</v>
          </cell>
          <cell r="AE217">
            <v>1</v>
          </cell>
          <cell r="AF217">
            <v>2</v>
          </cell>
          <cell r="AG217" t="str">
            <v/>
          </cell>
          <cell r="AH217">
            <v>2</v>
          </cell>
          <cell r="AI217">
            <v>0</v>
          </cell>
          <cell r="AJ217">
            <v>6</v>
          </cell>
          <cell r="AK217">
            <v>7</v>
          </cell>
          <cell r="AL217">
            <v>7</v>
          </cell>
          <cell r="AM217">
            <v>25.5</v>
          </cell>
          <cell r="AN217">
            <v>0</v>
          </cell>
          <cell r="AO217">
            <v>130</v>
          </cell>
          <cell r="AP217">
            <v>25.5</v>
          </cell>
          <cell r="AQ217">
            <v>99.109803921568641</v>
          </cell>
          <cell r="AR217">
            <v>4</v>
          </cell>
          <cell r="AT217">
            <v>4</v>
          </cell>
          <cell r="AV217">
            <v>10</v>
          </cell>
          <cell r="AW217">
            <v>4</v>
          </cell>
          <cell r="AX217">
            <v>4</v>
          </cell>
          <cell r="AY217">
            <v>8</v>
          </cell>
          <cell r="AZ217">
            <v>20.5</v>
          </cell>
          <cell r="BA217">
            <v>0</v>
          </cell>
          <cell r="BB217">
            <v>120</v>
          </cell>
          <cell r="BC217">
            <v>20.5</v>
          </cell>
          <cell r="BD217">
            <v>124.07317073170732</v>
          </cell>
          <cell r="BE217">
            <v>1</v>
          </cell>
          <cell r="BF217">
            <v>5</v>
          </cell>
          <cell r="BG217">
            <v>2.5</v>
          </cell>
          <cell r="BH217" t="str">
            <v/>
          </cell>
          <cell r="BI217">
            <v>2</v>
          </cell>
          <cell r="BJ217">
            <v>0</v>
          </cell>
          <cell r="BK217">
            <v>6</v>
          </cell>
          <cell r="BL217">
            <v>10.5</v>
          </cell>
          <cell r="BM217">
            <v>10.5</v>
          </cell>
          <cell r="BN217">
            <v>3</v>
          </cell>
          <cell r="BO217">
            <v>1</v>
          </cell>
          <cell r="BP217">
            <v>1.5</v>
          </cell>
          <cell r="BQ217">
            <v>0</v>
          </cell>
          <cell r="BR217">
            <v>4</v>
          </cell>
          <cell r="BS217" t="str">
            <v/>
          </cell>
          <cell r="BT217">
            <v>1.5</v>
          </cell>
          <cell r="BU217">
            <v>1.5</v>
          </cell>
          <cell r="BV217">
            <v>0</v>
          </cell>
          <cell r="BW217">
            <v>12</v>
          </cell>
          <cell r="BX217">
            <v>12.5</v>
          </cell>
          <cell r="BY217">
            <v>12.5</v>
          </cell>
          <cell r="BZ217">
            <v>103</v>
          </cell>
          <cell r="CA217">
            <v>0</v>
          </cell>
          <cell r="CB217">
            <v>103</v>
          </cell>
        </row>
        <row r="218">
          <cell r="H218" t="str">
            <v>SVA-42-WOV006</v>
          </cell>
          <cell r="I218">
            <v>5</v>
          </cell>
          <cell r="J218" t="str">
            <v>May</v>
          </cell>
          <cell r="K218">
            <v>2017</v>
          </cell>
          <cell r="L218" t="str">
            <v>SVA-42-WOV00642886.5833333333</v>
          </cell>
          <cell r="M218" t="str">
            <v>ONR #25</v>
          </cell>
          <cell r="N218" t="str">
            <v>Other</v>
          </cell>
          <cell r="O218" t="str">
            <v>ESP change</v>
          </cell>
          <cell r="P218">
            <v>-1</v>
          </cell>
          <cell r="Q218">
            <v>4</v>
          </cell>
          <cell r="R218">
            <v>6</v>
          </cell>
          <cell r="S218" t="str">
            <v/>
          </cell>
          <cell r="T218" t="str">
            <v/>
          </cell>
          <cell r="U218" t="str">
            <v/>
          </cell>
          <cell r="V218">
            <v>0</v>
          </cell>
          <cell r="W218">
            <v>9</v>
          </cell>
          <cell r="X218">
            <v>10</v>
          </cell>
          <cell r="Y218">
            <v>10</v>
          </cell>
          <cell r="Z218">
            <v>5</v>
          </cell>
          <cell r="AB218">
            <v>11</v>
          </cell>
          <cell r="AC218">
            <v>5</v>
          </cell>
          <cell r="AD218">
            <v>2</v>
          </cell>
          <cell r="AE218">
            <v>1</v>
          </cell>
          <cell r="AF218">
            <v>1</v>
          </cell>
          <cell r="AG218" t="str">
            <v/>
          </cell>
          <cell r="AH218">
            <v>2</v>
          </cell>
          <cell r="AI218">
            <v>0</v>
          </cell>
          <cell r="AJ218">
            <v>6</v>
          </cell>
          <cell r="AK218">
            <v>6</v>
          </cell>
          <cell r="AL218">
            <v>6</v>
          </cell>
          <cell r="AM218">
            <v>13</v>
          </cell>
          <cell r="AN218">
            <v>0</v>
          </cell>
          <cell r="AO218">
            <v>130</v>
          </cell>
          <cell r="AP218">
            <v>13</v>
          </cell>
          <cell r="AQ218">
            <v>165.76923076923077</v>
          </cell>
          <cell r="AR218">
            <v>4</v>
          </cell>
          <cell r="AT218">
            <v>3.5</v>
          </cell>
          <cell r="AV218">
            <v>10</v>
          </cell>
          <cell r="AW218">
            <v>4</v>
          </cell>
          <cell r="AX218">
            <v>3.5</v>
          </cell>
          <cell r="AY218">
            <v>7.5</v>
          </cell>
          <cell r="AZ218">
            <v>18.5</v>
          </cell>
          <cell r="BA218">
            <v>0</v>
          </cell>
          <cell r="BB218">
            <v>120</v>
          </cell>
          <cell r="BC218">
            <v>18.5</v>
          </cell>
          <cell r="BD218">
            <v>116.61945945945946</v>
          </cell>
          <cell r="BE218">
            <v>1</v>
          </cell>
          <cell r="BF218">
            <v>2</v>
          </cell>
          <cell r="BG218">
            <v>1.5</v>
          </cell>
          <cell r="BH218" t="str">
            <v/>
          </cell>
          <cell r="BI218">
            <v>1.5</v>
          </cell>
          <cell r="BJ218">
            <v>0</v>
          </cell>
          <cell r="BK218">
            <v>6</v>
          </cell>
          <cell r="BL218">
            <v>6</v>
          </cell>
          <cell r="BM218">
            <v>6</v>
          </cell>
          <cell r="BN218">
            <v>4</v>
          </cell>
          <cell r="BO218">
            <v>1</v>
          </cell>
          <cell r="BP218">
            <v>1</v>
          </cell>
          <cell r="BQ218">
            <v>0</v>
          </cell>
          <cell r="BR218">
            <v>3</v>
          </cell>
          <cell r="BS218" t="str">
            <v/>
          </cell>
          <cell r="BT218">
            <v>2.5</v>
          </cell>
          <cell r="BU218">
            <v>2</v>
          </cell>
          <cell r="BV218">
            <v>0</v>
          </cell>
          <cell r="BW218">
            <v>12</v>
          </cell>
          <cell r="BX218">
            <v>13.5</v>
          </cell>
          <cell r="BY218">
            <v>13.5</v>
          </cell>
          <cell r="BZ218">
            <v>79.5</v>
          </cell>
          <cell r="CA218">
            <v>0</v>
          </cell>
          <cell r="CB218">
            <v>79.5</v>
          </cell>
        </row>
        <row r="219">
          <cell r="H219" t="str">
            <v>SVA-51202-WOV002</v>
          </cell>
          <cell r="I219">
            <v>6</v>
          </cell>
          <cell r="J219" t="str">
            <v>Jun</v>
          </cell>
          <cell r="K219">
            <v>2017</v>
          </cell>
          <cell r="L219" t="str">
            <v>SVA-51202-WOV00242887.5833333333</v>
          </cell>
          <cell r="M219" t="str">
            <v>ONR #5</v>
          </cell>
          <cell r="N219" t="str">
            <v>Simple ESP c/o</v>
          </cell>
          <cell r="O219" t="str">
            <v>ESP change</v>
          </cell>
          <cell r="P219">
            <v>0</v>
          </cell>
          <cell r="Q219">
            <v>4</v>
          </cell>
          <cell r="R219" t="str">
            <v/>
          </cell>
          <cell r="S219">
            <v>1.5</v>
          </cell>
          <cell r="T219" t="str">
            <v/>
          </cell>
          <cell r="U219">
            <v>0.5</v>
          </cell>
          <cell r="V219">
            <v>0</v>
          </cell>
          <cell r="W219">
            <v>9</v>
          </cell>
          <cell r="X219">
            <v>6</v>
          </cell>
          <cell r="Y219">
            <v>6</v>
          </cell>
          <cell r="Z219">
            <v>9.5</v>
          </cell>
          <cell r="AB219">
            <v>11</v>
          </cell>
          <cell r="AC219">
            <v>9.5</v>
          </cell>
          <cell r="AD219">
            <v>3</v>
          </cell>
          <cell r="AE219">
            <v>1</v>
          </cell>
          <cell r="AF219">
            <v>1</v>
          </cell>
          <cell r="AG219" t="str">
            <v/>
          </cell>
          <cell r="AH219">
            <v>2</v>
          </cell>
          <cell r="AI219">
            <v>0</v>
          </cell>
          <cell r="AJ219">
            <v>6</v>
          </cell>
          <cell r="AK219">
            <v>7</v>
          </cell>
          <cell r="AL219">
            <v>7</v>
          </cell>
          <cell r="AM219">
            <v>29</v>
          </cell>
          <cell r="AN219">
            <v>0</v>
          </cell>
          <cell r="AO219">
            <v>130</v>
          </cell>
          <cell r="AP219">
            <v>29</v>
          </cell>
          <cell r="AQ219">
            <v>111.55172413793103</v>
          </cell>
          <cell r="AR219">
            <v>4</v>
          </cell>
          <cell r="AT219">
            <v>4</v>
          </cell>
          <cell r="AV219">
            <v>10</v>
          </cell>
          <cell r="AW219">
            <v>4</v>
          </cell>
          <cell r="AX219">
            <v>4</v>
          </cell>
          <cell r="AY219">
            <v>8</v>
          </cell>
          <cell r="AZ219">
            <v>27.75</v>
          </cell>
          <cell r="BA219">
            <v>0</v>
          </cell>
          <cell r="BB219">
            <v>120</v>
          </cell>
          <cell r="BC219">
            <v>27.75</v>
          </cell>
          <cell r="BD219">
            <v>116.6900900900901</v>
          </cell>
          <cell r="BE219">
            <v>2</v>
          </cell>
          <cell r="BF219">
            <v>1</v>
          </cell>
          <cell r="BG219">
            <v>2</v>
          </cell>
          <cell r="BH219" t="str">
            <v/>
          </cell>
          <cell r="BI219">
            <v>1.5</v>
          </cell>
          <cell r="BJ219">
            <v>0</v>
          </cell>
          <cell r="BK219">
            <v>6</v>
          </cell>
          <cell r="BL219">
            <v>6.5</v>
          </cell>
          <cell r="BM219">
            <v>6.5</v>
          </cell>
          <cell r="BN219">
            <v>4</v>
          </cell>
          <cell r="BO219">
            <v>1</v>
          </cell>
          <cell r="BP219">
            <v>1</v>
          </cell>
          <cell r="BQ219">
            <v>0</v>
          </cell>
          <cell r="BR219">
            <v>3.5</v>
          </cell>
          <cell r="BS219" t="str">
            <v/>
          </cell>
          <cell r="BT219">
            <v>0.75</v>
          </cell>
          <cell r="BU219">
            <v>2</v>
          </cell>
          <cell r="BV219">
            <v>0</v>
          </cell>
          <cell r="BW219">
            <v>12</v>
          </cell>
          <cell r="BX219">
            <v>12.25</v>
          </cell>
          <cell r="BY219">
            <v>12.25</v>
          </cell>
          <cell r="BZ219">
            <v>106</v>
          </cell>
          <cell r="CA219">
            <v>0</v>
          </cell>
          <cell r="CB219">
            <v>106</v>
          </cell>
        </row>
        <row r="220">
          <cell r="H220" t="str">
            <v>SVA-6152-WOV004</v>
          </cell>
          <cell r="I220">
            <v>6</v>
          </cell>
          <cell r="J220" t="str">
            <v>Jun</v>
          </cell>
          <cell r="K220">
            <v>2017</v>
          </cell>
          <cell r="L220" t="str">
            <v>SVA-6152-WOV00442887.625</v>
          </cell>
          <cell r="M220" t="str">
            <v>ONR #4</v>
          </cell>
          <cell r="N220" t="str">
            <v>Other</v>
          </cell>
          <cell r="O220" t="str">
            <v>ESP change</v>
          </cell>
          <cell r="P220">
            <v>0</v>
          </cell>
          <cell r="Q220">
            <v>4</v>
          </cell>
          <cell r="R220">
            <v>4</v>
          </cell>
          <cell r="S220" t="str">
            <v/>
          </cell>
          <cell r="T220" t="str">
            <v/>
          </cell>
          <cell r="U220">
            <v>2</v>
          </cell>
          <cell r="V220">
            <v>0</v>
          </cell>
          <cell r="W220">
            <v>9</v>
          </cell>
          <cell r="X220">
            <v>10</v>
          </cell>
          <cell r="Y220">
            <v>10</v>
          </cell>
          <cell r="Z220">
            <v>8</v>
          </cell>
          <cell r="AB220">
            <v>11</v>
          </cell>
          <cell r="AC220">
            <v>8</v>
          </cell>
          <cell r="AD220">
            <v>2</v>
          </cell>
          <cell r="AE220">
            <v>1</v>
          </cell>
          <cell r="AF220">
            <v>2</v>
          </cell>
          <cell r="AG220" t="str">
            <v/>
          </cell>
          <cell r="AH220">
            <v>2</v>
          </cell>
          <cell r="AI220">
            <v>0</v>
          </cell>
          <cell r="AJ220">
            <v>6</v>
          </cell>
          <cell r="AK220">
            <v>7</v>
          </cell>
          <cell r="AL220">
            <v>7</v>
          </cell>
          <cell r="AM220">
            <v>28</v>
          </cell>
          <cell r="AN220">
            <v>0</v>
          </cell>
          <cell r="AO220">
            <v>130</v>
          </cell>
          <cell r="AP220">
            <v>28</v>
          </cell>
          <cell r="AQ220">
            <v>119.67857142857143</v>
          </cell>
          <cell r="AR220">
            <v>3</v>
          </cell>
          <cell r="AT220">
            <v>5</v>
          </cell>
          <cell r="AV220">
            <v>10</v>
          </cell>
          <cell r="AW220">
            <v>3</v>
          </cell>
          <cell r="AX220">
            <v>5</v>
          </cell>
          <cell r="AY220">
            <v>8</v>
          </cell>
          <cell r="AZ220">
            <v>26.5</v>
          </cell>
          <cell r="BA220">
            <v>0</v>
          </cell>
          <cell r="BB220">
            <v>120</v>
          </cell>
          <cell r="BC220">
            <v>26.5</v>
          </cell>
          <cell r="BD220">
            <v>126.14792452830189</v>
          </cell>
          <cell r="BE220">
            <v>1</v>
          </cell>
          <cell r="BF220">
            <v>2</v>
          </cell>
          <cell r="BG220">
            <v>2</v>
          </cell>
          <cell r="BH220" t="str">
            <v/>
          </cell>
          <cell r="BI220">
            <v>2</v>
          </cell>
          <cell r="BJ220">
            <v>0</v>
          </cell>
          <cell r="BK220">
            <v>6</v>
          </cell>
          <cell r="BL220">
            <v>7</v>
          </cell>
          <cell r="BM220">
            <v>7</v>
          </cell>
          <cell r="BN220">
            <v>4</v>
          </cell>
          <cell r="BO220">
            <v>1</v>
          </cell>
          <cell r="BP220">
            <v>0.5</v>
          </cell>
          <cell r="BQ220">
            <v>0</v>
          </cell>
          <cell r="BR220">
            <v>4</v>
          </cell>
          <cell r="BS220" t="str">
            <v/>
          </cell>
          <cell r="BT220">
            <v>1</v>
          </cell>
          <cell r="BU220">
            <v>2</v>
          </cell>
          <cell r="BV220">
            <v>0</v>
          </cell>
          <cell r="BW220">
            <v>12</v>
          </cell>
          <cell r="BX220">
            <v>12.5</v>
          </cell>
          <cell r="BY220">
            <v>12.5</v>
          </cell>
          <cell r="BZ220">
            <v>107</v>
          </cell>
          <cell r="CA220">
            <v>0</v>
          </cell>
          <cell r="CB220">
            <v>107</v>
          </cell>
        </row>
        <row r="221">
          <cell r="H221" t="str">
            <v>US-2316-WOV003</v>
          </cell>
          <cell r="I221">
            <v>6</v>
          </cell>
          <cell r="J221" t="str">
            <v>Jun</v>
          </cell>
          <cell r="K221">
            <v>2017</v>
          </cell>
          <cell r="L221" t="str">
            <v>US-2316-WOV00342869.0416666667</v>
          </cell>
          <cell r="M221" t="str">
            <v>BIRS #26</v>
          </cell>
          <cell r="N221" t="str">
            <v>Other</v>
          </cell>
          <cell r="O221" t="str">
            <v>Other</v>
          </cell>
          <cell r="P221">
            <v>0</v>
          </cell>
          <cell r="Q221">
            <v>4</v>
          </cell>
          <cell r="R221">
            <v>5</v>
          </cell>
          <cell r="S221" t="str">
            <v/>
          </cell>
          <cell r="T221" t="str">
            <v/>
          </cell>
          <cell r="U221" t="str">
            <v/>
          </cell>
          <cell r="V221">
            <v>0</v>
          </cell>
          <cell r="W221">
            <v>9</v>
          </cell>
          <cell r="X221">
            <v>9</v>
          </cell>
          <cell r="Y221">
            <v>9</v>
          </cell>
          <cell r="Z221">
            <v>4</v>
          </cell>
          <cell r="AB221">
            <v>11</v>
          </cell>
          <cell r="AC221">
            <v>4</v>
          </cell>
          <cell r="AD221">
            <v>3</v>
          </cell>
          <cell r="AE221">
            <v>1</v>
          </cell>
          <cell r="AF221">
            <v>1</v>
          </cell>
          <cell r="AG221" t="str">
            <v/>
          </cell>
          <cell r="AH221">
            <v>2</v>
          </cell>
          <cell r="AI221">
            <v>0</v>
          </cell>
          <cell r="AJ221">
            <v>6</v>
          </cell>
          <cell r="AK221">
            <v>7</v>
          </cell>
          <cell r="AL221">
            <v>7</v>
          </cell>
          <cell r="AM221" t="str">
            <v/>
          </cell>
          <cell r="AN221" t="str">
            <v/>
          </cell>
          <cell r="AO221">
            <v>130</v>
          </cell>
          <cell r="AP221" t="str">
            <v/>
          </cell>
          <cell r="AQ221" t="str">
            <v/>
          </cell>
          <cell r="AR221" t="str">
            <v/>
          </cell>
          <cell r="AT221" t="str">
            <v/>
          </cell>
          <cell r="AV221">
            <v>10</v>
          </cell>
          <cell r="AW221" t="str">
            <v/>
          </cell>
          <cell r="AX221" t="str">
            <v/>
          </cell>
          <cell r="AY221" t="str">
            <v/>
          </cell>
          <cell r="AZ221" t="str">
            <v/>
          </cell>
          <cell r="BA221" t="str">
            <v/>
          </cell>
          <cell r="BB221">
            <v>120</v>
          </cell>
          <cell r="BC221" t="str">
            <v/>
          </cell>
          <cell r="BD221" t="str">
            <v/>
          </cell>
          <cell r="BE221" t="str">
            <v/>
          </cell>
          <cell r="BF221" t="str">
            <v/>
          </cell>
          <cell r="BG221" t="str">
            <v/>
          </cell>
          <cell r="BH221" t="str">
            <v/>
          </cell>
          <cell r="BI221" t="str">
            <v/>
          </cell>
          <cell r="BJ221" t="str">
            <v/>
          </cell>
          <cell r="BK221">
            <v>6</v>
          </cell>
          <cell r="BL221" t="str">
            <v/>
          </cell>
          <cell r="BM221" t="str">
            <v/>
          </cell>
          <cell r="BN221">
            <v>4</v>
          </cell>
          <cell r="BO221">
            <v>1</v>
          </cell>
          <cell r="BP221" t="str">
            <v/>
          </cell>
          <cell r="BQ221">
            <v>0</v>
          </cell>
          <cell r="BR221" t="str">
            <v/>
          </cell>
          <cell r="BS221" t="str">
            <v/>
          </cell>
          <cell r="BT221" t="str">
            <v/>
          </cell>
          <cell r="BU221" t="str">
            <v/>
          </cell>
          <cell r="BV221">
            <v>0</v>
          </cell>
          <cell r="BW221">
            <v>12</v>
          </cell>
          <cell r="BX221" t="str">
            <v/>
          </cell>
          <cell r="BY221">
            <v>5</v>
          </cell>
          <cell r="BZ221" t="str">
            <v/>
          </cell>
          <cell r="CA221" t="str">
            <v/>
          </cell>
          <cell r="CB221" t="str">
            <v/>
          </cell>
        </row>
        <row r="222">
          <cell r="H222" t="str">
            <v>US-2316-WOV003</v>
          </cell>
          <cell r="I222">
            <v>6</v>
          </cell>
          <cell r="J222" t="str">
            <v>Jun</v>
          </cell>
          <cell r="K222">
            <v>2017</v>
          </cell>
          <cell r="L222" t="str">
            <v>US-2316-WOV00342887.125</v>
          </cell>
          <cell r="M222" t="str">
            <v>BIRS #28</v>
          </cell>
          <cell r="N222" t="str">
            <v>Other</v>
          </cell>
          <cell r="O222" t="str">
            <v>Other</v>
          </cell>
          <cell r="Q222" t="str">
            <v/>
          </cell>
          <cell r="R222" t="str">
            <v/>
          </cell>
          <cell r="S222" t="str">
            <v/>
          </cell>
          <cell r="T222" t="str">
            <v/>
          </cell>
          <cell r="U222" t="str">
            <v/>
          </cell>
          <cell r="V222" t="str">
            <v/>
          </cell>
          <cell r="W222">
            <v>9</v>
          </cell>
          <cell r="X222" t="str">
            <v/>
          </cell>
          <cell r="Y222" t="str">
            <v/>
          </cell>
          <cell r="Z222" t="str">
            <v/>
          </cell>
          <cell r="AB222">
            <v>11</v>
          </cell>
          <cell r="AC222" t="str">
            <v/>
          </cell>
          <cell r="AD222" t="str">
            <v/>
          </cell>
          <cell r="AE222" t="str">
            <v/>
          </cell>
          <cell r="AF222" t="str">
            <v/>
          </cell>
          <cell r="AG222" t="str">
            <v/>
          </cell>
          <cell r="AH222" t="str">
            <v/>
          </cell>
          <cell r="AI222" t="str">
            <v/>
          </cell>
          <cell r="AJ222">
            <v>6</v>
          </cell>
          <cell r="AK222" t="str">
            <v/>
          </cell>
          <cell r="AL222" t="str">
            <v/>
          </cell>
          <cell r="AM222" t="str">
            <v/>
          </cell>
          <cell r="AN222" t="str">
            <v/>
          </cell>
          <cell r="AO222">
            <v>130</v>
          </cell>
          <cell r="AP222" t="str">
            <v/>
          </cell>
          <cell r="AQ222" t="str">
            <v/>
          </cell>
          <cell r="AR222" t="str">
            <v/>
          </cell>
          <cell r="AT222" t="str">
            <v/>
          </cell>
          <cell r="AV222">
            <v>10</v>
          </cell>
          <cell r="AW222" t="str">
            <v/>
          </cell>
          <cell r="AX222" t="str">
            <v/>
          </cell>
          <cell r="AY222" t="str">
            <v/>
          </cell>
          <cell r="AZ222" t="str">
            <v/>
          </cell>
          <cell r="BA222" t="str">
            <v/>
          </cell>
          <cell r="BB222">
            <v>120</v>
          </cell>
          <cell r="BC222" t="str">
            <v/>
          </cell>
          <cell r="BD222" t="str">
            <v/>
          </cell>
          <cell r="BE222">
            <v>1</v>
          </cell>
          <cell r="BF222">
            <v>2.5</v>
          </cell>
          <cell r="BG222">
            <v>1</v>
          </cell>
          <cell r="BH222" t="str">
            <v/>
          </cell>
          <cell r="BI222">
            <v>2</v>
          </cell>
          <cell r="BJ222">
            <v>0</v>
          </cell>
          <cell r="BK222">
            <v>6</v>
          </cell>
          <cell r="BL222">
            <v>6.5</v>
          </cell>
          <cell r="BM222">
            <v>6.5</v>
          </cell>
          <cell r="BN222" t="str">
            <v/>
          </cell>
          <cell r="BO222" t="str">
            <v/>
          </cell>
          <cell r="BP222" t="str">
            <v/>
          </cell>
          <cell r="BQ222" t="str">
            <v/>
          </cell>
          <cell r="BR222" t="str">
            <v/>
          </cell>
          <cell r="BS222" t="str">
            <v/>
          </cell>
          <cell r="BT222" t="str">
            <v/>
          </cell>
          <cell r="BU222">
            <v>2</v>
          </cell>
          <cell r="BV222">
            <v>0</v>
          </cell>
          <cell r="BW222">
            <v>12</v>
          </cell>
          <cell r="BX222" t="str">
            <v/>
          </cell>
          <cell r="BY222">
            <v>2</v>
          </cell>
          <cell r="BZ222" t="str">
            <v/>
          </cell>
          <cell r="CA222" t="str">
            <v/>
          </cell>
          <cell r="CB222" t="str">
            <v/>
          </cell>
        </row>
        <row r="223">
          <cell r="H223" t="str">
            <v>WS-7145-WOV001</v>
          </cell>
          <cell r="I223">
            <v>6</v>
          </cell>
          <cell r="J223" t="str">
            <v>Jun</v>
          </cell>
          <cell r="K223">
            <v>2017</v>
          </cell>
          <cell r="L223" t="str">
            <v>WS-7145-WOV00142887.6666666667</v>
          </cell>
          <cell r="M223" t="str">
            <v>BIRS #30</v>
          </cell>
          <cell r="N223" t="str">
            <v>Other</v>
          </cell>
          <cell r="O223" t="str">
            <v>ESP change</v>
          </cell>
          <cell r="P223">
            <v>0</v>
          </cell>
          <cell r="Q223">
            <v>6</v>
          </cell>
          <cell r="R223">
            <v>4.5</v>
          </cell>
          <cell r="S223">
            <v>1</v>
          </cell>
          <cell r="T223" t="str">
            <v/>
          </cell>
          <cell r="U223">
            <v>0.5</v>
          </cell>
          <cell r="V223">
            <v>0</v>
          </cell>
          <cell r="W223">
            <v>9</v>
          </cell>
          <cell r="X223">
            <v>12</v>
          </cell>
          <cell r="Y223">
            <v>12</v>
          </cell>
          <cell r="Z223">
            <v>10</v>
          </cell>
          <cell r="AB223">
            <v>11</v>
          </cell>
          <cell r="AC223">
            <v>10</v>
          </cell>
          <cell r="AD223">
            <v>2</v>
          </cell>
          <cell r="AE223">
            <v>1</v>
          </cell>
          <cell r="AF223">
            <v>1</v>
          </cell>
          <cell r="AG223" t="str">
            <v/>
          </cell>
          <cell r="AH223">
            <v>2</v>
          </cell>
          <cell r="AI223">
            <v>0</v>
          </cell>
          <cell r="AJ223">
            <v>6</v>
          </cell>
          <cell r="AK223">
            <v>6</v>
          </cell>
          <cell r="AL223">
            <v>6</v>
          </cell>
          <cell r="AM223">
            <v>26</v>
          </cell>
          <cell r="AN223">
            <v>1</v>
          </cell>
          <cell r="AO223">
            <v>130</v>
          </cell>
          <cell r="AP223">
            <v>27</v>
          </cell>
          <cell r="AQ223">
            <v>123.46153846153847</v>
          </cell>
          <cell r="AR223">
            <v>3.5</v>
          </cell>
          <cell r="AT223">
            <v>5</v>
          </cell>
          <cell r="AV223">
            <v>10</v>
          </cell>
          <cell r="AW223">
            <v>3.5</v>
          </cell>
          <cell r="AX223">
            <v>5</v>
          </cell>
          <cell r="AY223">
            <v>8.5</v>
          </cell>
          <cell r="AZ223">
            <v>27</v>
          </cell>
          <cell r="BA223">
            <v>2</v>
          </cell>
          <cell r="BB223">
            <v>120</v>
          </cell>
          <cell r="BC223">
            <v>29</v>
          </cell>
          <cell r="BD223">
            <v>118.81777777777778</v>
          </cell>
          <cell r="BE223">
            <v>1</v>
          </cell>
          <cell r="BF223">
            <v>3</v>
          </cell>
          <cell r="BG223" t="str">
            <v/>
          </cell>
          <cell r="BH223" t="str">
            <v/>
          </cell>
          <cell r="BI223">
            <v>1</v>
          </cell>
          <cell r="BJ223">
            <v>0</v>
          </cell>
          <cell r="BK223">
            <v>6</v>
          </cell>
          <cell r="BL223">
            <v>5</v>
          </cell>
          <cell r="BM223">
            <v>5</v>
          </cell>
          <cell r="BN223">
            <v>4</v>
          </cell>
          <cell r="BO223">
            <v>1</v>
          </cell>
          <cell r="BP223">
            <v>1</v>
          </cell>
          <cell r="BQ223">
            <v>0</v>
          </cell>
          <cell r="BR223">
            <v>7.5</v>
          </cell>
          <cell r="BS223" t="str">
            <v/>
          </cell>
          <cell r="BT223">
            <v>1.5</v>
          </cell>
          <cell r="BU223">
            <v>2</v>
          </cell>
          <cell r="BV223">
            <v>0</v>
          </cell>
          <cell r="BW223">
            <v>12</v>
          </cell>
          <cell r="BX223">
            <v>17</v>
          </cell>
          <cell r="BY223">
            <v>17</v>
          </cell>
          <cell r="BZ223">
            <v>111.5</v>
          </cell>
          <cell r="CA223">
            <v>3</v>
          </cell>
          <cell r="CB223">
            <v>114.5</v>
          </cell>
        </row>
        <row r="224">
          <cell r="H224" t="str">
            <v>WS-1452-WOV010</v>
          </cell>
          <cell r="I224">
            <v>6</v>
          </cell>
          <cell r="J224" t="str">
            <v>Jun</v>
          </cell>
          <cell r="K224">
            <v>2017</v>
          </cell>
          <cell r="L224" t="str">
            <v>WS-1452-WOV01042888.25</v>
          </cell>
          <cell r="M224" t="str">
            <v>ONR #6</v>
          </cell>
          <cell r="N224" t="str">
            <v>Other</v>
          </cell>
          <cell r="O224" t="str">
            <v>ESP change</v>
          </cell>
          <cell r="P224">
            <v>0</v>
          </cell>
          <cell r="Q224">
            <v>4</v>
          </cell>
          <cell r="R224">
            <v>4</v>
          </cell>
          <cell r="S224" t="str">
            <v/>
          </cell>
          <cell r="T224" t="str">
            <v/>
          </cell>
          <cell r="U224">
            <v>1</v>
          </cell>
          <cell r="V224">
            <v>0</v>
          </cell>
          <cell r="W224">
            <v>9</v>
          </cell>
          <cell r="X224">
            <v>9</v>
          </cell>
          <cell r="Y224">
            <v>9</v>
          </cell>
          <cell r="Z224">
            <v>10</v>
          </cell>
          <cell r="AB224">
            <v>11</v>
          </cell>
          <cell r="AC224">
            <v>10</v>
          </cell>
          <cell r="AD224">
            <v>2</v>
          </cell>
          <cell r="AE224">
            <v>1</v>
          </cell>
          <cell r="AF224">
            <v>1</v>
          </cell>
          <cell r="AG224" t="str">
            <v/>
          </cell>
          <cell r="AH224">
            <v>2</v>
          </cell>
          <cell r="AI224">
            <v>0</v>
          </cell>
          <cell r="AJ224">
            <v>6</v>
          </cell>
          <cell r="AK224">
            <v>6</v>
          </cell>
          <cell r="AL224">
            <v>6</v>
          </cell>
          <cell r="AM224">
            <v>21</v>
          </cell>
          <cell r="AN224">
            <v>0</v>
          </cell>
          <cell r="AO224">
            <v>130</v>
          </cell>
          <cell r="AP224">
            <v>21</v>
          </cell>
          <cell r="AQ224">
            <v>137.28571428571428</v>
          </cell>
          <cell r="AR224">
            <v>4</v>
          </cell>
          <cell r="AT224">
            <v>8</v>
          </cell>
          <cell r="AV224">
            <v>10</v>
          </cell>
          <cell r="AW224">
            <v>4</v>
          </cell>
          <cell r="AX224">
            <v>8</v>
          </cell>
          <cell r="AY224">
            <v>12</v>
          </cell>
          <cell r="AZ224">
            <v>22.5</v>
          </cell>
          <cell r="BA224">
            <v>1</v>
          </cell>
          <cell r="BB224">
            <v>120</v>
          </cell>
          <cell r="BC224">
            <v>23.5</v>
          </cell>
          <cell r="BD224">
            <v>130.64711111111112</v>
          </cell>
          <cell r="BE224">
            <v>1</v>
          </cell>
          <cell r="BF224">
            <v>1.5</v>
          </cell>
          <cell r="BG224">
            <v>2</v>
          </cell>
          <cell r="BH224" t="str">
            <v/>
          </cell>
          <cell r="BI224">
            <v>2</v>
          </cell>
          <cell r="BJ224">
            <v>0</v>
          </cell>
          <cell r="BK224">
            <v>6</v>
          </cell>
          <cell r="BL224">
            <v>6.5</v>
          </cell>
          <cell r="BM224">
            <v>6.5</v>
          </cell>
          <cell r="BN224">
            <v>4</v>
          </cell>
          <cell r="BO224">
            <v>1</v>
          </cell>
          <cell r="BP224">
            <v>1</v>
          </cell>
          <cell r="BQ224">
            <v>0</v>
          </cell>
          <cell r="BR224">
            <v>2</v>
          </cell>
          <cell r="BS224" t="str">
            <v/>
          </cell>
          <cell r="BT224">
            <v>1</v>
          </cell>
          <cell r="BU224">
            <v>1</v>
          </cell>
          <cell r="BV224">
            <v>0</v>
          </cell>
          <cell r="BW224">
            <v>12</v>
          </cell>
          <cell r="BX224">
            <v>10</v>
          </cell>
          <cell r="BY224">
            <v>10</v>
          </cell>
          <cell r="BZ224">
            <v>97</v>
          </cell>
          <cell r="CA224">
            <v>1</v>
          </cell>
          <cell r="CB224">
            <v>98</v>
          </cell>
        </row>
        <row r="225">
          <cell r="H225" t="str">
            <v>WS-53004-WOV001</v>
          </cell>
          <cell r="I225">
            <v>6</v>
          </cell>
          <cell r="J225" t="str">
            <v>Jun</v>
          </cell>
          <cell r="K225">
            <v>2017</v>
          </cell>
          <cell r="L225" t="str">
            <v>WS-53004-WOV00142889.4166666667</v>
          </cell>
          <cell r="M225" t="str">
            <v>BIRS #24</v>
          </cell>
          <cell r="N225" t="str">
            <v>Simple ESP c/o</v>
          </cell>
          <cell r="O225" t="str">
            <v>ESP change</v>
          </cell>
          <cell r="P225">
            <v>1</v>
          </cell>
          <cell r="Q225">
            <v>4.5</v>
          </cell>
          <cell r="R225">
            <v>5.5</v>
          </cell>
          <cell r="S225" t="str">
            <v/>
          </cell>
          <cell r="T225" t="str">
            <v/>
          </cell>
          <cell r="U225" t="str">
            <v/>
          </cell>
          <cell r="V225">
            <v>0</v>
          </cell>
          <cell r="W225">
            <v>9</v>
          </cell>
          <cell r="X225">
            <v>10</v>
          </cell>
          <cell r="Y225">
            <v>10</v>
          </cell>
          <cell r="Z225" t="str">
            <v/>
          </cell>
          <cell r="AB225">
            <v>11</v>
          </cell>
          <cell r="AC225" t="str">
            <v/>
          </cell>
          <cell r="AD225">
            <v>2</v>
          </cell>
          <cell r="AE225">
            <v>1</v>
          </cell>
          <cell r="AF225">
            <v>1</v>
          </cell>
          <cell r="AG225" t="str">
            <v/>
          </cell>
          <cell r="AH225">
            <v>2</v>
          </cell>
          <cell r="AI225">
            <v>0</v>
          </cell>
          <cell r="AJ225">
            <v>6</v>
          </cell>
          <cell r="AK225">
            <v>6</v>
          </cell>
          <cell r="AL225">
            <v>6</v>
          </cell>
          <cell r="AM225">
            <v>19.5</v>
          </cell>
          <cell r="AN225">
            <v>0</v>
          </cell>
          <cell r="AO225">
            <v>130</v>
          </cell>
          <cell r="AP225">
            <v>19.5</v>
          </cell>
          <cell r="AQ225">
            <v>119.48717948717949</v>
          </cell>
          <cell r="AR225">
            <v>3</v>
          </cell>
          <cell r="AT225">
            <v>4.5</v>
          </cell>
          <cell r="AV225">
            <v>10</v>
          </cell>
          <cell r="AW225">
            <v>3</v>
          </cell>
          <cell r="AX225">
            <v>4.5</v>
          </cell>
          <cell r="AY225">
            <v>7.5</v>
          </cell>
          <cell r="AZ225">
            <v>20.5</v>
          </cell>
          <cell r="BA225">
            <v>0</v>
          </cell>
          <cell r="BB225">
            <v>120</v>
          </cell>
          <cell r="BC225">
            <v>20.5</v>
          </cell>
          <cell r="BD225">
            <v>115.13512195121952</v>
          </cell>
          <cell r="BE225">
            <v>1</v>
          </cell>
          <cell r="BF225">
            <v>1</v>
          </cell>
          <cell r="BG225">
            <v>2</v>
          </cell>
          <cell r="BH225" t="str">
            <v/>
          </cell>
          <cell r="BI225">
            <v>2</v>
          </cell>
          <cell r="BJ225">
            <v>0</v>
          </cell>
          <cell r="BK225">
            <v>6</v>
          </cell>
          <cell r="BL225">
            <v>6</v>
          </cell>
          <cell r="BM225">
            <v>6</v>
          </cell>
          <cell r="BN225">
            <v>4</v>
          </cell>
          <cell r="BO225">
            <v>1</v>
          </cell>
          <cell r="BP225">
            <v>1</v>
          </cell>
          <cell r="BQ225">
            <v>0</v>
          </cell>
          <cell r="BR225">
            <v>4</v>
          </cell>
          <cell r="BS225" t="str">
            <v/>
          </cell>
          <cell r="BT225">
            <v>1.5</v>
          </cell>
          <cell r="BU225">
            <v>2</v>
          </cell>
          <cell r="BV225">
            <v>0</v>
          </cell>
          <cell r="BW225">
            <v>12</v>
          </cell>
          <cell r="BX225">
            <v>13.5</v>
          </cell>
          <cell r="BY225">
            <v>13.5</v>
          </cell>
          <cell r="BZ225">
            <v>83</v>
          </cell>
          <cell r="CA225">
            <v>0</v>
          </cell>
          <cell r="CB225">
            <v>83</v>
          </cell>
        </row>
        <row r="226">
          <cell r="H226" t="str">
            <v>SVA-12-WOV001</v>
          </cell>
          <cell r="I226">
            <v>6</v>
          </cell>
          <cell r="J226" t="str">
            <v>Jun</v>
          </cell>
          <cell r="K226">
            <v>2017</v>
          </cell>
          <cell r="L226" t="str">
            <v>SVA-12-WOV00142890.3333333333</v>
          </cell>
          <cell r="M226" t="str">
            <v>ONR #9</v>
          </cell>
          <cell r="N226" t="str">
            <v>Other</v>
          </cell>
          <cell r="O226" t="str">
            <v>Other</v>
          </cell>
          <cell r="P226">
            <v>0</v>
          </cell>
          <cell r="Q226">
            <v>4</v>
          </cell>
          <cell r="R226">
            <v>4</v>
          </cell>
          <cell r="S226" t="str">
            <v/>
          </cell>
          <cell r="T226" t="str">
            <v/>
          </cell>
          <cell r="U226" t="str">
            <v/>
          </cell>
          <cell r="V226">
            <v>0</v>
          </cell>
          <cell r="W226">
            <v>9</v>
          </cell>
          <cell r="X226">
            <v>8</v>
          </cell>
          <cell r="Y226">
            <v>8</v>
          </cell>
          <cell r="Z226">
            <v>7</v>
          </cell>
          <cell r="AB226">
            <v>11</v>
          </cell>
          <cell r="AC226">
            <v>7</v>
          </cell>
          <cell r="AD226">
            <v>2</v>
          </cell>
          <cell r="AE226">
            <v>1</v>
          </cell>
          <cell r="AF226">
            <v>1</v>
          </cell>
          <cell r="AG226" t="str">
            <v/>
          </cell>
          <cell r="AH226">
            <v>1</v>
          </cell>
          <cell r="AI226">
            <v>0</v>
          </cell>
          <cell r="AJ226">
            <v>6</v>
          </cell>
          <cell r="AK226">
            <v>5</v>
          </cell>
          <cell r="AL226">
            <v>5</v>
          </cell>
          <cell r="AM226" t="str">
            <v/>
          </cell>
          <cell r="AN226" t="str">
            <v/>
          </cell>
          <cell r="AO226">
            <v>130</v>
          </cell>
          <cell r="AP226" t="str">
            <v/>
          </cell>
          <cell r="AQ226" t="str">
            <v/>
          </cell>
          <cell r="AR226" t="str">
            <v/>
          </cell>
          <cell r="AT226" t="str">
            <v/>
          </cell>
          <cell r="AV226">
            <v>10</v>
          </cell>
          <cell r="AW226" t="str">
            <v/>
          </cell>
          <cell r="AX226" t="str">
            <v/>
          </cell>
          <cell r="AY226" t="str">
            <v/>
          </cell>
          <cell r="AZ226" t="str">
            <v/>
          </cell>
          <cell r="BA226" t="str">
            <v/>
          </cell>
          <cell r="BB226">
            <v>120</v>
          </cell>
          <cell r="BC226" t="str">
            <v/>
          </cell>
          <cell r="BD226" t="str">
            <v/>
          </cell>
          <cell r="BE226">
            <v>1</v>
          </cell>
          <cell r="BF226">
            <v>1.5</v>
          </cell>
          <cell r="BG226">
            <v>1.5</v>
          </cell>
          <cell r="BH226" t="str">
            <v/>
          </cell>
          <cell r="BI226">
            <v>2</v>
          </cell>
          <cell r="BJ226">
            <v>0</v>
          </cell>
          <cell r="BK226">
            <v>6</v>
          </cell>
          <cell r="BL226">
            <v>6</v>
          </cell>
          <cell r="BM226">
            <v>6</v>
          </cell>
          <cell r="BN226">
            <v>4</v>
          </cell>
          <cell r="BO226">
            <v>1</v>
          </cell>
          <cell r="BP226" t="str">
            <v/>
          </cell>
          <cell r="BQ226">
            <v>0</v>
          </cell>
          <cell r="BR226" t="str">
            <v/>
          </cell>
          <cell r="BS226" t="str">
            <v/>
          </cell>
          <cell r="BT226" t="str">
            <v/>
          </cell>
          <cell r="BU226">
            <v>2</v>
          </cell>
          <cell r="BV226">
            <v>0</v>
          </cell>
          <cell r="BW226">
            <v>12</v>
          </cell>
          <cell r="BX226">
            <v>7</v>
          </cell>
          <cell r="BY226">
            <v>7</v>
          </cell>
          <cell r="BZ226" t="str">
            <v/>
          </cell>
          <cell r="CA226" t="str">
            <v/>
          </cell>
          <cell r="CB226" t="str">
            <v/>
          </cell>
        </row>
        <row r="227">
          <cell r="H227" t="str">
            <v>WS-7612-WOV003</v>
          </cell>
          <cell r="I227">
            <v>6</v>
          </cell>
          <cell r="J227" t="str">
            <v>Jun</v>
          </cell>
          <cell r="K227">
            <v>2017</v>
          </cell>
          <cell r="L227" t="str">
            <v>WS-7612-WOV00342890.7083333333</v>
          </cell>
          <cell r="M227" t="str">
            <v>ONR #25</v>
          </cell>
          <cell r="N227" t="str">
            <v>Simple ESP c/o</v>
          </cell>
          <cell r="O227" t="str">
            <v>ESP change</v>
          </cell>
          <cell r="P227">
            <v>1</v>
          </cell>
          <cell r="Q227">
            <v>4</v>
          </cell>
          <cell r="R227">
            <v>4</v>
          </cell>
          <cell r="S227" t="str">
            <v/>
          </cell>
          <cell r="T227" t="str">
            <v/>
          </cell>
          <cell r="U227" t="str">
            <v/>
          </cell>
          <cell r="V227">
            <v>0</v>
          </cell>
          <cell r="W227">
            <v>9</v>
          </cell>
          <cell r="X227">
            <v>8</v>
          </cell>
          <cell r="Y227">
            <v>8</v>
          </cell>
          <cell r="Z227" t="str">
            <v/>
          </cell>
          <cell r="AB227">
            <v>11</v>
          </cell>
          <cell r="AC227" t="str">
            <v/>
          </cell>
          <cell r="AD227">
            <v>2</v>
          </cell>
          <cell r="AE227">
            <v>1</v>
          </cell>
          <cell r="AF227">
            <v>1</v>
          </cell>
          <cell r="AG227" t="str">
            <v/>
          </cell>
          <cell r="AH227">
            <v>2</v>
          </cell>
          <cell r="AI227">
            <v>0</v>
          </cell>
          <cell r="AJ227">
            <v>6</v>
          </cell>
          <cell r="AK227">
            <v>6</v>
          </cell>
          <cell r="AL227">
            <v>6</v>
          </cell>
          <cell r="AM227">
            <v>20.5</v>
          </cell>
          <cell r="AN227">
            <v>0</v>
          </cell>
          <cell r="AO227">
            <v>130</v>
          </cell>
          <cell r="AP227">
            <v>20.5</v>
          </cell>
          <cell r="AQ227">
            <v>136.14634146341464</v>
          </cell>
          <cell r="AR227">
            <v>3</v>
          </cell>
          <cell r="AT227">
            <v>5</v>
          </cell>
          <cell r="AV227">
            <v>10</v>
          </cell>
          <cell r="AW227">
            <v>3</v>
          </cell>
          <cell r="AX227">
            <v>5</v>
          </cell>
          <cell r="AY227">
            <v>8</v>
          </cell>
          <cell r="AZ227">
            <v>23</v>
          </cell>
          <cell r="BA227">
            <v>0</v>
          </cell>
          <cell r="BB227">
            <v>120</v>
          </cell>
          <cell r="BC227">
            <v>23</v>
          </cell>
          <cell r="BD227">
            <v>120.76391304347827</v>
          </cell>
          <cell r="BE227">
            <v>1</v>
          </cell>
          <cell r="BF227">
            <v>1.5</v>
          </cell>
          <cell r="BG227">
            <v>1.5</v>
          </cell>
          <cell r="BH227" t="str">
            <v/>
          </cell>
          <cell r="BI227">
            <v>1.5</v>
          </cell>
          <cell r="BJ227">
            <v>0</v>
          </cell>
          <cell r="BK227">
            <v>6</v>
          </cell>
          <cell r="BL227">
            <v>5.5</v>
          </cell>
          <cell r="BM227">
            <v>5.5</v>
          </cell>
          <cell r="BN227">
            <v>4</v>
          </cell>
          <cell r="BO227">
            <v>1</v>
          </cell>
          <cell r="BP227">
            <v>1</v>
          </cell>
          <cell r="BQ227">
            <v>0</v>
          </cell>
          <cell r="BR227">
            <v>3.5</v>
          </cell>
          <cell r="BS227" t="str">
            <v/>
          </cell>
          <cell r="BT227">
            <v>2</v>
          </cell>
          <cell r="BU227">
            <v>2</v>
          </cell>
          <cell r="BV227">
            <v>0</v>
          </cell>
          <cell r="BW227">
            <v>12</v>
          </cell>
          <cell r="BX227">
            <v>13.5</v>
          </cell>
          <cell r="BY227">
            <v>13.5</v>
          </cell>
          <cell r="BZ227">
            <v>84.5</v>
          </cell>
          <cell r="CA227">
            <v>0</v>
          </cell>
          <cell r="CB227">
            <v>84.5</v>
          </cell>
        </row>
        <row r="228">
          <cell r="H228" t="str">
            <v>SVA-1063-WOV008</v>
          </cell>
          <cell r="I228">
            <v>6</v>
          </cell>
          <cell r="J228" t="str">
            <v>Jun</v>
          </cell>
          <cell r="K228">
            <v>2017</v>
          </cell>
          <cell r="L228" t="str">
            <v>SVA-1063-WOV00842891.875</v>
          </cell>
          <cell r="M228" t="str">
            <v>ONR #6</v>
          </cell>
          <cell r="N228" t="str">
            <v>Other</v>
          </cell>
          <cell r="O228" t="str">
            <v>Other</v>
          </cell>
          <cell r="P228">
            <v>0</v>
          </cell>
          <cell r="Q228">
            <v>4</v>
          </cell>
          <cell r="R228">
            <v>4</v>
          </cell>
          <cell r="S228" t="str">
            <v/>
          </cell>
          <cell r="T228" t="str">
            <v/>
          </cell>
          <cell r="U228">
            <v>1</v>
          </cell>
          <cell r="V228">
            <v>0</v>
          </cell>
          <cell r="W228">
            <v>9</v>
          </cell>
          <cell r="X228">
            <v>9</v>
          </cell>
          <cell r="Y228">
            <v>9</v>
          </cell>
          <cell r="Z228">
            <v>3.5</v>
          </cell>
          <cell r="AB228">
            <v>11</v>
          </cell>
          <cell r="AC228">
            <v>3.5</v>
          </cell>
          <cell r="AD228">
            <v>2</v>
          </cell>
          <cell r="AE228">
            <v>1</v>
          </cell>
          <cell r="AF228">
            <v>1</v>
          </cell>
          <cell r="AG228" t="str">
            <v/>
          </cell>
          <cell r="AH228">
            <v>2</v>
          </cell>
          <cell r="AI228">
            <v>0</v>
          </cell>
          <cell r="AJ228">
            <v>6</v>
          </cell>
          <cell r="AK228">
            <v>6</v>
          </cell>
          <cell r="AL228">
            <v>6</v>
          </cell>
          <cell r="AM228">
            <v>5</v>
          </cell>
          <cell r="AN228">
            <v>0</v>
          </cell>
          <cell r="AO228">
            <v>130</v>
          </cell>
          <cell r="AP228">
            <v>5</v>
          </cell>
          <cell r="AQ228">
            <v>154.80000000000001</v>
          </cell>
          <cell r="AR228">
            <v>5</v>
          </cell>
          <cell r="AT228">
            <v>8.5</v>
          </cell>
          <cell r="AV228">
            <v>10</v>
          </cell>
          <cell r="AW228">
            <v>5</v>
          </cell>
          <cell r="AX228">
            <v>8.5</v>
          </cell>
          <cell r="AY228">
            <v>13.5</v>
          </cell>
          <cell r="AZ228">
            <v>5.5</v>
          </cell>
          <cell r="BA228">
            <v>16.5</v>
          </cell>
          <cell r="BB228">
            <v>120</v>
          </cell>
          <cell r="BC228">
            <v>22</v>
          </cell>
          <cell r="BD228">
            <v>140.91272727272727</v>
          </cell>
          <cell r="BE228">
            <v>1</v>
          </cell>
          <cell r="BF228">
            <v>3</v>
          </cell>
          <cell r="BG228">
            <v>2</v>
          </cell>
          <cell r="BH228" t="str">
            <v/>
          </cell>
          <cell r="BI228">
            <v>2</v>
          </cell>
          <cell r="BJ228">
            <v>0</v>
          </cell>
          <cell r="BK228">
            <v>6</v>
          </cell>
          <cell r="BL228">
            <v>8</v>
          </cell>
          <cell r="BM228">
            <v>8</v>
          </cell>
          <cell r="BN228">
            <v>4</v>
          </cell>
          <cell r="BO228">
            <v>1</v>
          </cell>
          <cell r="BP228">
            <v>0.5</v>
          </cell>
          <cell r="BQ228">
            <v>0</v>
          </cell>
          <cell r="BR228">
            <v>2</v>
          </cell>
          <cell r="BS228" t="str">
            <v/>
          </cell>
          <cell r="BT228">
            <v>1.5</v>
          </cell>
          <cell r="BU228">
            <v>2</v>
          </cell>
          <cell r="BV228">
            <v>0</v>
          </cell>
          <cell r="BW228">
            <v>12</v>
          </cell>
          <cell r="BX228">
            <v>11</v>
          </cell>
          <cell r="BY228">
            <v>11</v>
          </cell>
          <cell r="BZ228" t="str">
            <v/>
          </cell>
          <cell r="CA228" t="str">
            <v/>
          </cell>
          <cell r="CB228" t="str">
            <v/>
          </cell>
        </row>
        <row r="229">
          <cell r="H229" t="str">
            <v>WS-5587-WOV012</v>
          </cell>
          <cell r="I229">
            <v>6</v>
          </cell>
          <cell r="J229" t="str">
            <v>Jun</v>
          </cell>
          <cell r="K229">
            <v>2017</v>
          </cell>
          <cell r="L229" t="str">
            <v>WS-5587-WOV01242891.2083333333</v>
          </cell>
          <cell r="M229" t="str">
            <v>ONR #18</v>
          </cell>
          <cell r="N229" t="str">
            <v>Simple ESP c/o</v>
          </cell>
          <cell r="O229" t="str">
            <v>ESP change</v>
          </cell>
          <cell r="P229">
            <v>0</v>
          </cell>
          <cell r="Q229">
            <v>2</v>
          </cell>
          <cell r="R229">
            <v>5</v>
          </cell>
          <cell r="S229">
            <v>3</v>
          </cell>
          <cell r="T229" t="str">
            <v/>
          </cell>
          <cell r="U229">
            <v>1</v>
          </cell>
          <cell r="V229">
            <v>0</v>
          </cell>
          <cell r="W229">
            <v>9</v>
          </cell>
          <cell r="X229">
            <v>11</v>
          </cell>
          <cell r="Y229">
            <v>11</v>
          </cell>
          <cell r="Z229">
            <v>11</v>
          </cell>
          <cell r="AB229">
            <v>11</v>
          </cell>
          <cell r="AC229">
            <v>11</v>
          </cell>
          <cell r="AD229">
            <v>2</v>
          </cell>
          <cell r="AE229">
            <v>1</v>
          </cell>
          <cell r="AF229">
            <v>1</v>
          </cell>
          <cell r="AG229" t="str">
            <v/>
          </cell>
          <cell r="AH229">
            <v>2</v>
          </cell>
          <cell r="AI229">
            <v>0</v>
          </cell>
          <cell r="AJ229">
            <v>6</v>
          </cell>
          <cell r="AK229">
            <v>6</v>
          </cell>
          <cell r="AL229">
            <v>6</v>
          </cell>
          <cell r="AM229">
            <v>18</v>
          </cell>
          <cell r="AN229">
            <v>0</v>
          </cell>
          <cell r="AO229">
            <v>130</v>
          </cell>
          <cell r="AP229">
            <v>18</v>
          </cell>
          <cell r="AQ229">
            <v>131.16666666666666</v>
          </cell>
          <cell r="AR229">
            <v>4</v>
          </cell>
          <cell r="AT229">
            <v>9.5</v>
          </cell>
          <cell r="AV229">
            <v>10</v>
          </cell>
          <cell r="AW229">
            <v>4</v>
          </cell>
          <cell r="AX229">
            <v>9.5</v>
          </cell>
          <cell r="AY229">
            <v>13.5</v>
          </cell>
          <cell r="AZ229">
            <v>22</v>
          </cell>
          <cell r="BA229">
            <v>0</v>
          </cell>
          <cell r="BB229">
            <v>120</v>
          </cell>
          <cell r="BC229">
            <v>22</v>
          </cell>
          <cell r="BD229">
            <v>113.65318181818181</v>
          </cell>
          <cell r="BE229">
            <v>1</v>
          </cell>
          <cell r="BF229">
            <v>2</v>
          </cell>
          <cell r="BG229">
            <v>1.5</v>
          </cell>
          <cell r="BH229" t="str">
            <v/>
          </cell>
          <cell r="BI229">
            <v>1</v>
          </cell>
          <cell r="BJ229">
            <v>0</v>
          </cell>
          <cell r="BK229">
            <v>6</v>
          </cell>
          <cell r="BL229">
            <v>5.5</v>
          </cell>
          <cell r="BM229">
            <v>5.5</v>
          </cell>
          <cell r="BN229">
            <v>4</v>
          </cell>
          <cell r="BO229">
            <v>1</v>
          </cell>
          <cell r="BP229">
            <v>1</v>
          </cell>
          <cell r="BQ229">
            <v>0</v>
          </cell>
          <cell r="BR229">
            <v>5</v>
          </cell>
          <cell r="BS229" t="str">
            <v/>
          </cell>
          <cell r="BT229">
            <v>1</v>
          </cell>
          <cell r="BU229">
            <v>2</v>
          </cell>
          <cell r="BV229">
            <v>0</v>
          </cell>
          <cell r="BW229">
            <v>12</v>
          </cell>
          <cell r="BX229">
            <v>14</v>
          </cell>
          <cell r="BY229">
            <v>14</v>
          </cell>
          <cell r="BZ229">
            <v>101</v>
          </cell>
          <cell r="CA229">
            <v>0</v>
          </cell>
          <cell r="CB229">
            <v>101</v>
          </cell>
        </row>
        <row r="230">
          <cell r="H230" t="str">
            <v>WS-2158-WOV011</v>
          </cell>
          <cell r="I230">
            <v>6</v>
          </cell>
          <cell r="J230" t="str">
            <v>Jun</v>
          </cell>
          <cell r="K230">
            <v>2017</v>
          </cell>
          <cell r="L230" t="str">
            <v>WS-2158-WOV01142863.375</v>
          </cell>
          <cell r="M230" t="str">
            <v>BIRS #14</v>
          </cell>
          <cell r="N230" t="str">
            <v>Other</v>
          </cell>
          <cell r="O230" t="str">
            <v>Other</v>
          </cell>
          <cell r="P230">
            <v>0</v>
          </cell>
          <cell r="Q230" t="str">
            <v/>
          </cell>
          <cell r="R230">
            <v>5</v>
          </cell>
          <cell r="S230">
            <v>4</v>
          </cell>
          <cell r="T230" t="str">
            <v/>
          </cell>
          <cell r="U230">
            <v>1</v>
          </cell>
          <cell r="V230">
            <v>0</v>
          </cell>
          <cell r="W230">
            <v>9</v>
          </cell>
          <cell r="X230">
            <v>10</v>
          </cell>
          <cell r="Y230">
            <v>10</v>
          </cell>
          <cell r="Z230">
            <v>8</v>
          </cell>
          <cell r="AB230">
            <v>11</v>
          </cell>
          <cell r="AC230">
            <v>8</v>
          </cell>
          <cell r="AD230">
            <v>2</v>
          </cell>
          <cell r="AE230">
            <v>1</v>
          </cell>
          <cell r="AF230">
            <v>1</v>
          </cell>
          <cell r="AG230" t="str">
            <v/>
          </cell>
          <cell r="AH230">
            <v>2</v>
          </cell>
          <cell r="AI230">
            <v>0</v>
          </cell>
          <cell r="AJ230">
            <v>6</v>
          </cell>
          <cell r="AK230">
            <v>6</v>
          </cell>
          <cell r="AL230">
            <v>6</v>
          </cell>
          <cell r="AM230">
            <v>22</v>
          </cell>
          <cell r="AN230">
            <v>0</v>
          </cell>
          <cell r="AO230">
            <v>130</v>
          </cell>
          <cell r="AP230">
            <v>22</v>
          </cell>
          <cell r="AQ230">
            <v>128.90909090909091</v>
          </cell>
          <cell r="AR230">
            <v>4</v>
          </cell>
          <cell r="AT230" t="str">
            <v/>
          </cell>
          <cell r="AV230">
            <v>10</v>
          </cell>
          <cell r="AW230">
            <v>4</v>
          </cell>
          <cell r="AX230" t="str">
            <v/>
          </cell>
          <cell r="AY230" t="str">
            <v/>
          </cell>
          <cell r="AZ230" t="str">
            <v/>
          </cell>
          <cell r="BA230" t="str">
            <v/>
          </cell>
          <cell r="BB230">
            <v>120</v>
          </cell>
          <cell r="BC230" t="str">
            <v/>
          </cell>
          <cell r="BE230" t="str">
            <v/>
          </cell>
          <cell r="BF230" t="str">
            <v/>
          </cell>
          <cell r="BG230" t="str">
            <v/>
          </cell>
          <cell r="BH230" t="str">
            <v/>
          </cell>
          <cell r="BI230" t="str">
            <v/>
          </cell>
          <cell r="BJ230" t="str">
            <v/>
          </cell>
          <cell r="BK230">
            <v>6</v>
          </cell>
          <cell r="BL230" t="str">
            <v/>
          </cell>
          <cell r="BM230" t="str">
            <v/>
          </cell>
          <cell r="BN230">
            <v>4</v>
          </cell>
          <cell r="BO230">
            <v>1</v>
          </cell>
          <cell r="BP230">
            <v>1</v>
          </cell>
          <cell r="BQ230">
            <v>0</v>
          </cell>
          <cell r="BR230" t="str">
            <v/>
          </cell>
          <cell r="BS230" t="str">
            <v/>
          </cell>
          <cell r="BT230" t="str">
            <v/>
          </cell>
          <cell r="BU230" t="str">
            <v/>
          </cell>
          <cell r="BV230">
            <v>0</v>
          </cell>
          <cell r="BW230">
            <v>12</v>
          </cell>
          <cell r="BX230" t="str">
            <v/>
          </cell>
          <cell r="BY230">
            <v>6</v>
          </cell>
          <cell r="BZ230" t="str">
            <v/>
          </cell>
          <cell r="CA230" t="str">
            <v/>
          </cell>
          <cell r="CB230" t="str">
            <v/>
          </cell>
        </row>
        <row r="231">
          <cell r="H231" t="str">
            <v>WS-2158-WOV011</v>
          </cell>
          <cell r="I231">
            <v>6</v>
          </cell>
          <cell r="J231" t="str">
            <v>Jun</v>
          </cell>
          <cell r="K231">
            <v>2017</v>
          </cell>
          <cell r="L231" t="str">
            <v>WS-2158-WOV01142892.375</v>
          </cell>
          <cell r="M231" t="str">
            <v>BIRS #14</v>
          </cell>
          <cell r="N231" t="str">
            <v>Other</v>
          </cell>
          <cell r="O231" t="str">
            <v>Other</v>
          </cell>
          <cell r="P231">
            <v>1</v>
          </cell>
          <cell r="Q231" t="str">
            <v/>
          </cell>
          <cell r="R231" t="str">
            <v/>
          </cell>
          <cell r="S231" t="str">
            <v/>
          </cell>
          <cell r="T231" t="str">
            <v/>
          </cell>
          <cell r="U231" t="str">
            <v/>
          </cell>
          <cell r="V231" t="str">
            <v/>
          </cell>
          <cell r="W231">
            <v>9</v>
          </cell>
          <cell r="X231" t="str">
            <v/>
          </cell>
          <cell r="Y231" t="str">
            <v/>
          </cell>
          <cell r="Z231" t="str">
            <v/>
          </cell>
          <cell r="AB231">
            <v>11</v>
          </cell>
          <cell r="AC231" t="str">
            <v/>
          </cell>
          <cell r="AD231" t="str">
            <v/>
          </cell>
          <cell r="AE231" t="str">
            <v/>
          </cell>
          <cell r="AF231" t="str">
            <v/>
          </cell>
          <cell r="AG231" t="str">
            <v/>
          </cell>
          <cell r="AH231" t="str">
            <v/>
          </cell>
          <cell r="AI231" t="str">
            <v/>
          </cell>
          <cell r="AJ231">
            <v>6</v>
          </cell>
          <cell r="AK231" t="str">
            <v/>
          </cell>
          <cell r="AL231" t="str">
            <v/>
          </cell>
          <cell r="AM231" t="str">
            <v/>
          </cell>
          <cell r="AN231" t="str">
            <v/>
          </cell>
          <cell r="AO231">
            <v>130</v>
          </cell>
          <cell r="AP231" t="str">
            <v/>
          </cell>
          <cell r="AQ231" t="str">
            <v/>
          </cell>
          <cell r="AR231" t="str">
            <v/>
          </cell>
          <cell r="AT231">
            <v>5</v>
          </cell>
          <cell r="AV231">
            <v>10</v>
          </cell>
          <cell r="AW231" t="str">
            <v/>
          </cell>
          <cell r="AX231">
            <v>5</v>
          </cell>
          <cell r="AY231" t="str">
            <v/>
          </cell>
          <cell r="AZ231">
            <v>25</v>
          </cell>
          <cell r="BA231">
            <v>0</v>
          </cell>
          <cell r="BB231">
            <v>120</v>
          </cell>
          <cell r="BC231">
            <v>25</v>
          </cell>
          <cell r="BD231">
            <v>113.988</v>
          </cell>
          <cell r="BE231">
            <v>1</v>
          </cell>
          <cell r="BF231">
            <v>1</v>
          </cell>
          <cell r="BG231">
            <v>2</v>
          </cell>
          <cell r="BH231" t="str">
            <v/>
          </cell>
          <cell r="BI231">
            <v>1.5</v>
          </cell>
          <cell r="BJ231">
            <v>0</v>
          </cell>
          <cell r="BK231">
            <v>6</v>
          </cell>
          <cell r="BL231">
            <v>5.5</v>
          </cell>
          <cell r="BM231">
            <v>5.5</v>
          </cell>
          <cell r="BN231" t="str">
            <v/>
          </cell>
          <cell r="BO231" t="str">
            <v/>
          </cell>
          <cell r="BP231" t="str">
            <v/>
          </cell>
          <cell r="BQ231" t="str">
            <v/>
          </cell>
          <cell r="BR231">
            <v>4.5</v>
          </cell>
          <cell r="BS231" t="str">
            <v/>
          </cell>
          <cell r="BT231">
            <v>2</v>
          </cell>
          <cell r="BU231">
            <v>2</v>
          </cell>
          <cell r="BV231">
            <v>0</v>
          </cell>
          <cell r="BW231">
            <v>12</v>
          </cell>
          <cell r="BX231" t="str">
            <v/>
          </cell>
          <cell r="BY231">
            <v>8.5</v>
          </cell>
          <cell r="BZ231" t="str">
            <v/>
          </cell>
          <cell r="CA231" t="str">
            <v/>
          </cell>
          <cell r="CB231" t="str">
            <v/>
          </cell>
        </row>
        <row r="232">
          <cell r="H232" t="str">
            <v>WS-5800-WOV001</v>
          </cell>
          <cell r="I232">
            <v>6</v>
          </cell>
          <cell r="J232" t="str">
            <v>Jun</v>
          </cell>
          <cell r="K232">
            <v>2017</v>
          </cell>
          <cell r="L232" t="str">
            <v>WS-5800-WOV00142892.9583333333</v>
          </cell>
          <cell r="M232" t="str">
            <v>BIRS #28</v>
          </cell>
          <cell r="N232" t="str">
            <v>Other</v>
          </cell>
          <cell r="O232" t="str">
            <v>ESP change</v>
          </cell>
          <cell r="P232">
            <v>1</v>
          </cell>
          <cell r="Q232">
            <v>5.5</v>
          </cell>
          <cell r="R232">
            <v>5</v>
          </cell>
          <cell r="S232">
            <v>1.5</v>
          </cell>
          <cell r="T232" t="str">
            <v/>
          </cell>
          <cell r="U232" t="str">
            <v/>
          </cell>
          <cell r="V232">
            <v>0</v>
          </cell>
          <cell r="W232">
            <v>9</v>
          </cell>
          <cell r="X232">
            <v>12</v>
          </cell>
          <cell r="Y232">
            <v>12</v>
          </cell>
          <cell r="Z232" t="str">
            <v/>
          </cell>
          <cell r="AB232">
            <v>11</v>
          </cell>
          <cell r="AC232" t="str">
            <v/>
          </cell>
          <cell r="AD232">
            <v>2</v>
          </cell>
          <cell r="AE232">
            <v>1</v>
          </cell>
          <cell r="AF232">
            <v>1</v>
          </cell>
          <cell r="AG232" t="str">
            <v/>
          </cell>
          <cell r="AH232">
            <v>1</v>
          </cell>
          <cell r="AI232">
            <v>0</v>
          </cell>
          <cell r="AJ232">
            <v>6</v>
          </cell>
          <cell r="AK232">
            <v>5</v>
          </cell>
          <cell r="AL232">
            <v>5</v>
          </cell>
          <cell r="AM232">
            <v>28</v>
          </cell>
          <cell r="AN232">
            <v>0</v>
          </cell>
          <cell r="AO232">
            <v>130</v>
          </cell>
          <cell r="AP232">
            <v>28</v>
          </cell>
          <cell r="AQ232">
            <v>125.85714285714286</v>
          </cell>
          <cell r="AR232">
            <v>4</v>
          </cell>
          <cell r="AT232">
            <v>5</v>
          </cell>
          <cell r="AV232">
            <v>10</v>
          </cell>
          <cell r="AW232">
            <v>4</v>
          </cell>
          <cell r="AX232">
            <v>5</v>
          </cell>
          <cell r="AY232">
            <v>9</v>
          </cell>
          <cell r="AZ232">
            <v>30</v>
          </cell>
          <cell r="BA232">
            <v>0</v>
          </cell>
          <cell r="BB232">
            <v>120</v>
          </cell>
          <cell r="BC232">
            <v>30</v>
          </cell>
          <cell r="BD232">
            <v>117.506</v>
          </cell>
          <cell r="BE232">
            <v>1</v>
          </cell>
          <cell r="BF232">
            <v>3</v>
          </cell>
          <cell r="BG232" t="str">
            <v/>
          </cell>
          <cell r="BH232" t="str">
            <v/>
          </cell>
          <cell r="BI232">
            <v>2</v>
          </cell>
          <cell r="BJ232">
            <v>0</v>
          </cell>
          <cell r="BK232">
            <v>6</v>
          </cell>
          <cell r="BL232">
            <v>6</v>
          </cell>
          <cell r="BM232">
            <v>6</v>
          </cell>
          <cell r="BN232">
            <v>4</v>
          </cell>
          <cell r="BO232">
            <v>1</v>
          </cell>
          <cell r="BP232">
            <v>1</v>
          </cell>
          <cell r="BQ232">
            <v>0</v>
          </cell>
          <cell r="BR232">
            <v>4</v>
          </cell>
          <cell r="BS232" t="str">
            <v/>
          </cell>
          <cell r="BT232">
            <v>2</v>
          </cell>
          <cell r="BU232">
            <v>2</v>
          </cell>
          <cell r="BV232">
            <v>0</v>
          </cell>
          <cell r="BW232">
            <v>12</v>
          </cell>
          <cell r="BX232">
            <v>14</v>
          </cell>
          <cell r="BY232">
            <v>14</v>
          </cell>
          <cell r="BZ232">
            <v>104</v>
          </cell>
          <cell r="CA232">
            <v>0</v>
          </cell>
          <cell r="CB232">
            <v>104</v>
          </cell>
        </row>
        <row r="233">
          <cell r="H233" t="str">
            <v>WS-1458-WOV004</v>
          </cell>
          <cell r="I233">
            <v>6</v>
          </cell>
          <cell r="J233" t="str">
            <v>Jun</v>
          </cell>
          <cell r="K233">
            <v>2017</v>
          </cell>
          <cell r="L233" t="str">
            <v>WS-1458-WOV00442879.7083333333</v>
          </cell>
          <cell r="M233" t="str">
            <v>ONR #6</v>
          </cell>
          <cell r="N233" t="str">
            <v>Other</v>
          </cell>
          <cell r="O233" t="str">
            <v>Other</v>
          </cell>
          <cell r="P233">
            <v>0</v>
          </cell>
          <cell r="Q233">
            <v>3</v>
          </cell>
          <cell r="R233">
            <v>5</v>
          </cell>
          <cell r="S233">
            <v>2</v>
          </cell>
          <cell r="T233" t="str">
            <v/>
          </cell>
          <cell r="U233">
            <v>1</v>
          </cell>
          <cell r="V233">
            <v>0</v>
          </cell>
          <cell r="W233">
            <v>9</v>
          </cell>
          <cell r="X233">
            <v>11</v>
          </cell>
          <cell r="Y233">
            <v>11</v>
          </cell>
          <cell r="Z233">
            <v>13</v>
          </cell>
          <cell r="AB233">
            <v>11</v>
          </cell>
          <cell r="AC233">
            <v>13</v>
          </cell>
          <cell r="AD233">
            <v>2</v>
          </cell>
          <cell r="AE233">
            <v>1</v>
          </cell>
          <cell r="AF233">
            <v>1</v>
          </cell>
          <cell r="AG233" t="str">
            <v/>
          </cell>
          <cell r="AH233">
            <v>2</v>
          </cell>
          <cell r="AI233">
            <v>0</v>
          </cell>
          <cell r="AJ233">
            <v>6</v>
          </cell>
          <cell r="AK233">
            <v>6</v>
          </cell>
          <cell r="AL233">
            <v>6</v>
          </cell>
          <cell r="AM233">
            <v>18.5</v>
          </cell>
          <cell r="AN233">
            <v>0</v>
          </cell>
          <cell r="AO233">
            <v>130</v>
          </cell>
          <cell r="AP233">
            <v>18.5</v>
          </cell>
          <cell r="AQ233">
            <v>150.37837837837839</v>
          </cell>
          <cell r="AR233">
            <v>3</v>
          </cell>
          <cell r="AT233" t="str">
            <v/>
          </cell>
          <cell r="AV233">
            <v>10</v>
          </cell>
          <cell r="AW233">
            <v>3</v>
          </cell>
          <cell r="AX233" t="str">
            <v/>
          </cell>
          <cell r="AY233" t="str">
            <v/>
          </cell>
          <cell r="AZ233" t="str">
            <v/>
          </cell>
          <cell r="BA233" t="str">
            <v/>
          </cell>
          <cell r="BB233">
            <v>120</v>
          </cell>
          <cell r="BC233" t="str">
            <v/>
          </cell>
          <cell r="BD233" t="str">
            <v/>
          </cell>
          <cell r="BE233" t="str">
            <v/>
          </cell>
          <cell r="BF233" t="str">
            <v/>
          </cell>
          <cell r="BG233" t="str">
            <v/>
          </cell>
          <cell r="BH233" t="str">
            <v/>
          </cell>
          <cell r="BI233" t="str">
            <v/>
          </cell>
          <cell r="BJ233" t="str">
            <v/>
          </cell>
          <cell r="BK233">
            <v>6</v>
          </cell>
          <cell r="BL233" t="str">
            <v/>
          </cell>
          <cell r="BM233" t="str">
            <v/>
          </cell>
          <cell r="BN233">
            <v>4</v>
          </cell>
          <cell r="BO233">
            <v>1</v>
          </cell>
          <cell r="BP233">
            <v>0.5</v>
          </cell>
          <cell r="BQ233">
            <v>0</v>
          </cell>
          <cell r="BR233" t="str">
            <v/>
          </cell>
          <cell r="BS233" t="str">
            <v/>
          </cell>
          <cell r="BT233" t="str">
            <v/>
          </cell>
          <cell r="BU233" t="str">
            <v/>
          </cell>
          <cell r="BV233">
            <v>0</v>
          </cell>
          <cell r="BW233">
            <v>12</v>
          </cell>
          <cell r="BX233" t="str">
            <v/>
          </cell>
          <cell r="BY233">
            <v>5.5</v>
          </cell>
          <cell r="BZ233" t="str">
            <v/>
          </cell>
          <cell r="CA233" t="str">
            <v/>
          </cell>
          <cell r="CB233" t="str">
            <v/>
          </cell>
        </row>
        <row r="234">
          <cell r="H234" t="str">
            <v>WS-1458-WOV004</v>
          </cell>
          <cell r="I234">
            <v>6</v>
          </cell>
          <cell r="J234" t="str">
            <v>Jun</v>
          </cell>
          <cell r="K234">
            <v>2017</v>
          </cell>
          <cell r="L234" t="str">
            <v>WS-1458-WOV00442893.9583333333</v>
          </cell>
          <cell r="M234" t="str">
            <v>ONR #4</v>
          </cell>
          <cell r="N234" t="str">
            <v>Other</v>
          </cell>
          <cell r="O234" t="str">
            <v>Other</v>
          </cell>
          <cell r="Q234" t="str">
            <v/>
          </cell>
          <cell r="R234" t="str">
            <v/>
          </cell>
          <cell r="S234" t="str">
            <v/>
          </cell>
          <cell r="T234" t="str">
            <v/>
          </cell>
          <cell r="U234" t="str">
            <v/>
          </cell>
          <cell r="V234" t="str">
            <v/>
          </cell>
          <cell r="W234">
            <v>9</v>
          </cell>
          <cell r="X234" t="str">
            <v/>
          </cell>
          <cell r="Y234" t="str">
            <v/>
          </cell>
          <cell r="Z234" t="str">
            <v/>
          </cell>
          <cell r="AB234">
            <v>11</v>
          </cell>
          <cell r="AC234" t="str">
            <v/>
          </cell>
          <cell r="AD234" t="str">
            <v/>
          </cell>
          <cell r="AE234" t="str">
            <v/>
          </cell>
          <cell r="AF234" t="str">
            <v/>
          </cell>
          <cell r="AG234" t="str">
            <v/>
          </cell>
          <cell r="AH234" t="str">
            <v/>
          </cell>
          <cell r="AI234" t="str">
            <v/>
          </cell>
          <cell r="AJ234">
            <v>6</v>
          </cell>
          <cell r="AK234" t="str">
            <v/>
          </cell>
          <cell r="AL234" t="str">
            <v/>
          </cell>
          <cell r="AM234" t="str">
            <v/>
          </cell>
          <cell r="AN234" t="str">
            <v/>
          </cell>
          <cell r="AO234">
            <v>130</v>
          </cell>
          <cell r="AP234" t="str">
            <v/>
          </cell>
          <cell r="AQ234" t="str">
            <v/>
          </cell>
          <cell r="AR234" t="str">
            <v/>
          </cell>
          <cell r="AT234">
            <v>5</v>
          </cell>
          <cell r="AV234">
            <v>10</v>
          </cell>
          <cell r="AW234" t="str">
            <v/>
          </cell>
          <cell r="AX234">
            <v>5</v>
          </cell>
          <cell r="AY234" t="str">
            <v/>
          </cell>
          <cell r="AZ234">
            <v>23.5</v>
          </cell>
          <cell r="BA234">
            <v>0</v>
          </cell>
          <cell r="BB234">
            <v>120</v>
          </cell>
          <cell r="BC234">
            <v>23.5</v>
          </cell>
          <cell r="BD234">
            <v>118.36468085106384</v>
          </cell>
          <cell r="BE234">
            <v>1</v>
          </cell>
          <cell r="BF234">
            <v>1</v>
          </cell>
          <cell r="BG234">
            <v>2</v>
          </cell>
          <cell r="BH234" t="str">
            <v/>
          </cell>
          <cell r="BI234">
            <v>2</v>
          </cell>
          <cell r="BJ234">
            <v>0</v>
          </cell>
          <cell r="BK234">
            <v>6</v>
          </cell>
          <cell r="BL234">
            <v>6</v>
          </cell>
          <cell r="BM234">
            <v>6</v>
          </cell>
          <cell r="BN234" t="str">
            <v/>
          </cell>
          <cell r="BO234" t="str">
            <v/>
          </cell>
          <cell r="BP234" t="str">
            <v/>
          </cell>
          <cell r="BQ234" t="str">
            <v/>
          </cell>
          <cell r="BR234">
            <v>3</v>
          </cell>
          <cell r="BS234" t="str">
            <v/>
          </cell>
          <cell r="BT234">
            <v>1</v>
          </cell>
          <cell r="BU234">
            <v>2</v>
          </cell>
          <cell r="BV234">
            <v>0</v>
          </cell>
          <cell r="BW234">
            <v>12</v>
          </cell>
          <cell r="BX234" t="str">
            <v/>
          </cell>
          <cell r="BY234">
            <v>6</v>
          </cell>
          <cell r="BZ234" t="str">
            <v/>
          </cell>
          <cell r="CA234" t="str">
            <v/>
          </cell>
          <cell r="CB234" t="str">
            <v/>
          </cell>
        </row>
        <row r="235">
          <cell r="H235" t="str">
            <v>US-348-WOV011</v>
          </cell>
          <cell r="I235">
            <v>6</v>
          </cell>
          <cell r="J235" t="str">
            <v>Jun</v>
          </cell>
          <cell r="K235">
            <v>2017</v>
          </cell>
          <cell r="L235" t="str">
            <v>US-348-WOV01142895.875</v>
          </cell>
          <cell r="M235" t="str">
            <v>ONR #6</v>
          </cell>
          <cell r="N235" t="str">
            <v>Simple ESP c/o</v>
          </cell>
          <cell r="O235" t="str">
            <v>ESP change</v>
          </cell>
          <cell r="P235">
            <v>0</v>
          </cell>
          <cell r="Q235">
            <v>4</v>
          </cell>
          <cell r="R235">
            <v>4</v>
          </cell>
          <cell r="S235" t="str">
            <v/>
          </cell>
          <cell r="T235" t="str">
            <v/>
          </cell>
          <cell r="U235">
            <v>2</v>
          </cell>
          <cell r="V235">
            <v>0</v>
          </cell>
          <cell r="W235">
            <v>9</v>
          </cell>
          <cell r="X235">
            <v>10</v>
          </cell>
          <cell r="Y235">
            <v>10</v>
          </cell>
          <cell r="Z235">
            <v>9</v>
          </cell>
          <cell r="AB235">
            <v>11</v>
          </cell>
          <cell r="AC235">
            <v>9</v>
          </cell>
          <cell r="AD235">
            <v>2</v>
          </cell>
          <cell r="AE235">
            <v>1</v>
          </cell>
          <cell r="AF235">
            <v>1</v>
          </cell>
          <cell r="AG235" t="str">
            <v/>
          </cell>
          <cell r="AH235">
            <v>2</v>
          </cell>
          <cell r="AI235">
            <v>0</v>
          </cell>
          <cell r="AJ235">
            <v>6</v>
          </cell>
          <cell r="AK235">
            <v>6</v>
          </cell>
          <cell r="AL235">
            <v>6</v>
          </cell>
          <cell r="AM235">
            <v>14</v>
          </cell>
          <cell r="AN235">
            <v>1</v>
          </cell>
          <cell r="AO235">
            <v>130</v>
          </cell>
          <cell r="AP235">
            <v>15</v>
          </cell>
          <cell r="AQ235">
            <v>159.28571428571428</v>
          </cell>
          <cell r="AR235">
            <v>4.5</v>
          </cell>
          <cell r="AT235">
            <v>3.5</v>
          </cell>
          <cell r="AV235">
            <v>10</v>
          </cell>
          <cell r="AW235">
            <v>4.5</v>
          </cell>
          <cell r="AX235">
            <v>3.5</v>
          </cell>
          <cell r="AY235">
            <v>8</v>
          </cell>
          <cell r="AZ235">
            <v>15</v>
          </cell>
          <cell r="BA235">
            <v>0</v>
          </cell>
          <cell r="BB235">
            <v>120</v>
          </cell>
          <cell r="BC235">
            <v>15</v>
          </cell>
          <cell r="BD235">
            <v>151.84399999999999</v>
          </cell>
          <cell r="BE235">
            <v>1</v>
          </cell>
          <cell r="BF235">
            <v>1</v>
          </cell>
          <cell r="BG235">
            <v>2.5</v>
          </cell>
          <cell r="BH235" t="str">
            <v/>
          </cell>
          <cell r="BI235">
            <v>2</v>
          </cell>
          <cell r="BJ235">
            <v>0</v>
          </cell>
          <cell r="BK235">
            <v>6</v>
          </cell>
          <cell r="BL235">
            <v>6.5</v>
          </cell>
          <cell r="BM235">
            <v>6.5</v>
          </cell>
          <cell r="BN235">
            <v>4</v>
          </cell>
          <cell r="BO235">
            <v>1</v>
          </cell>
          <cell r="BP235">
            <v>1</v>
          </cell>
          <cell r="BQ235">
            <v>0</v>
          </cell>
          <cell r="BR235">
            <v>4</v>
          </cell>
          <cell r="BS235" t="str">
            <v/>
          </cell>
          <cell r="BT235">
            <v>1</v>
          </cell>
          <cell r="BU235">
            <v>2</v>
          </cell>
          <cell r="BV235">
            <v>0</v>
          </cell>
          <cell r="BW235">
            <v>12</v>
          </cell>
          <cell r="BX235">
            <v>13</v>
          </cell>
          <cell r="BY235">
            <v>13</v>
          </cell>
          <cell r="BZ235">
            <v>81.5</v>
          </cell>
          <cell r="CA235">
            <v>1</v>
          </cell>
          <cell r="CB235">
            <v>82.5</v>
          </cell>
        </row>
        <row r="236">
          <cell r="H236" t="str">
            <v>WS-7510-WOV006</v>
          </cell>
          <cell r="I236">
            <v>6</v>
          </cell>
          <cell r="J236" t="str">
            <v>Jun</v>
          </cell>
          <cell r="K236">
            <v>2017</v>
          </cell>
          <cell r="L236" t="str">
            <v>WS-7510-WOV00642895.9583333333</v>
          </cell>
          <cell r="M236" t="str">
            <v>BIRS #29</v>
          </cell>
          <cell r="N236" t="str">
            <v>Other</v>
          </cell>
          <cell r="O236" t="str">
            <v>ESP change</v>
          </cell>
          <cell r="P236">
            <v>0</v>
          </cell>
          <cell r="Q236">
            <v>4</v>
          </cell>
          <cell r="R236">
            <v>4.5</v>
          </cell>
          <cell r="S236">
            <v>2.5</v>
          </cell>
          <cell r="T236" t="str">
            <v/>
          </cell>
          <cell r="U236">
            <v>1</v>
          </cell>
          <cell r="V236">
            <v>0</v>
          </cell>
          <cell r="W236">
            <v>9</v>
          </cell>
          <cell r="X236">
            <v>12</v>
          </cell>
          <cell r="Y236">
            <v>12</v>
          </cell>
          <cell r="Z236">
            <v>12.5</v>
          </cell>
          <cell r="AB236">
            <v>11</v>
          </cell>
          <cell r="AC236">
            <v>12.5</v>
          </cell>
          <cell r="AD236">
            <v>2</v>
          </cell>
          <cell r="AE236">
            <v>1</v>
          </cell>
          <cell r="AF236">
            <v>1</v>
          </cell>
          <cell r="AG236" t="str">
            <v/>
          </cell>
          <cell r="AH236">
            <v>2.5</v>
          </cell>
          <cell r="AI236">
            <v>0</v>
          </cell>
          <cell r="AJ236">
            <v>6</v>
          </cell>
          <cell r="AK236">
            <v>6.5</v>
          </cell>
          <cell r="AL236">
            <v>6.5</v>
          </cell>
          <cell r="AM236">
            <v>21.5</v>
          </cell>
          <cell r="AN236">
            <v>7.5</v>
          </cell>
          <cell r="AO236">
            <v>130</v>
          </cell>
          <cell r="AP236">
            <v>29</v>
          </cell>
          <cell r="AQ236">
            <v>128.88372093023256</v>
          </cell>
          <cell r="AR236">
            <v>5</v>
          </cell>
          <cell r="AT236">
            <v>7</v>
          </cell>
          <cell r="AV236">
            <v>10</v>
          </cell>
          <cell r="AW236">
            <v>5</v>
          </cell>
          <cell r="AX236">
            <v>7</v>
          </cell>
          <cell r="AY236">
            <v>12</v>
          </cell>
          <cell r="AZ236">
            <v>23.5</v>
          </cell>
          <cell r="BA236">
            <v>0</v>
          </cell>
          <cell r="BB236">
            <v>120</v>
          </cell>
          <cell r="BC236">
            <v>23.5</v>
          </cell>
          <cell r="BD236">
            <v>118.04085106382979</v>
          </cell>
          <cell r="BE236">
            <v>1</v>
          </cell>
          <cell r="BF236">
            <v>1</v>
          </cell>
          <cell r="BG236">
            <v>2</v>
          </cell>
          <cell r="BH236" t="str">
            <v/>
          </cell>
          <cell r="BI236">
            <v>2</v>
          </cell>
          <cell r="BJ236">
            <v>0</v>
          </cell>
          <cell r="BK236">
            <v>6</v>
          </cell>
          <cell r="BL236">
            <v>6</v>
          </cell>
          <cell r="BM236">
            <v>6</v>
          </cell>
          <cell r="BN236">
            <v>4</v>
          </cell>
          <cell r="BO236">
            <v>1</v>
          </cell>
          <cell r="BP236">
            <v>1</v>
          </cell>
          <cell r="BQ236">
            <v>0</v>
          </cell>
          <cell r="BR236">
            <v>1</v>
          </cell>
          <cell r="BS236" t="str">
            <v/>
          </cell>
          <cell r="BT236">
            <v>1</v>
          </cell>
          <cell r="BU236">
            <v>2</v>
          </cell>
          <cell r="BV236">
            <v>0</v>
          </cell>
          <cell r="BW236">
            <v>12</v>
          </cell>
          <cell r="BX236">
            <v>10</v>
          </cell>
          <cell r="BY236">
            <v>10</v>
          </cell>
          <cell r="BZ236">
            <v>104</v>
          </cell>
          <cell r="CA236">
            <v>7.5</v>
          </cell>
          <cell r="CB236">
            <v>111.5</v>
          </cell>
        </row>
        <row r="237">
          <cell r="H237" t="str">
            <v>SVA-1026-WOV001</v>
          </cell>
          <cell r="I237">
            <v>6</v>
          </cell>
          <cell r="J237" t="str">
            <v>Jun</v>
          </cell>
          <cell r="K237">
            <v>2017</v>
          </cell>
          <cell r="L237" t="str">
            <v>SVA-1026-WOV00142899.375</v>
          </cell>
          <cell r="M237" t="str">
            <v>ONR #9</v>
          </cell>
          <cell r="N237" t="str">
            <v>Other</v>
          </cell>
          <cell r="O237" t="str">
            <v>Other</v>
          </cell>
          <cell r="P237">
            <v>1</v>
          </cell>
          <cell r="Q237">
            <v>6</v>
          </cell>
          <cell r="R237" t="str">
            <v/>
          </cell>
          <cell r="S237" t="str">
            <v/>
          </cell>
          <cell r="T237" t="str">
            <v/>
          </cell>
          <cell r="U237" t="str">
            <v/>
          </cell>
          <cell r="V237">
            <v>0</v>
          </cell>
          <cell r="W237">
            <v>9</v>
          </cell>
          <cell r="X237">
            <v>6</v>
          </cell>
          <cell r="Y237">
            <v>6</v>
          </cell>
          <cell r="Z237" t="str">
            <v/>
          </cell>
          <cell r="AB237">
            <v>11</v>
          </cell>
          <cell r="AC237" t="str">
            <v/>
          </cell>
          <cell r="AD237">
            <v>2</v>
          </cell>
          <cell r="AE237">
            <v>1</v>
          </cell>
          <cell r="AF237">
            <v>1</v>
          </cell>
          <cell r="AG237" t="str">
            <v/>
          </cell>
          <cell r="AH237">
            <v>1</v>
          </cell>
          <cell r="AI237">
            <v>3</v>
          </cell>
          <cell r="AJ237">
            <v>6</v>
          </cell>
          <cell r="AK237">
            <v>5</v>
          </cell>
          <cell r="AL237">
            <v>8</v>
          </cell>
          <cell r="AM237" t="str">
            <v/>
          </cell>
          <cell r="AN237" t="str">
            <v/>
          </cell>
          <cell r="AO237">
            <v>130</v>
          </cell>
          <cell r="AP237" t="str">
            <v/>
          </cell>
          <cell r="AQ237" t="str">
            <v/>
          </cell>
          <cell r="AR237" t="str">
            <v/>
          </cell>
          <cell r="AT237" t="str">
            <v/>
          </cell>
          <cell r="AV237">
            <v>10</v>
          </cell>
          <cell r="AW237" t="str">
            <v/>
          </cell>
          <cell r="AX237" t="str">
            <v/>
          </cell>
          <cell r="AY237" t="str">
            <v/>
          </cell>
          <cell r="AZ237" t="str">
            <v/>
          </cell>
          <cell r="BA237" t="str">
            <v/>
          </cell>
          <cell r="BB237">
            <v>120</v>
          </cell>
          <cell r="BC237" t="str">
            <v/>
          </cell>
          <cell r="BD237" t="str">
            <v/>
          </cell>
          <cell r="BE237">
            <v>1</v>
          </cell>
          <cell r="BF237">
            <v>1</v>
          </cell>
          <cell r="BG237">
            <v>2</v>
          </cell>
          <cell r="BH237" t="str">
            <v/>
          </cell>
          <cell r="BI237">
            <v>2</v>
          </cell>
          <cell r="BJ237">
            <v>0</v>
          </cell>
          <cell r="BK237">
            <v>6</v>
          </cell>
          <cell r="BL237">
            <v>6</v>
          </cell>
          <cell r="BM237">
            <v>6</v>
          </cell>
          <cell r="BN237">
            <v>4</v>
          </cell>
          <cell r="BO237">
            <v>1</v>
          </cell>
          <cell r="BP237" t="str">
            <v/>
          </cell>
          <cell r="BQ237">
            <v>0</v>
          </cell>
          <cell r="BR237" t="str">
            <v/>
          </cell>
          <cell r="BS237" t="str">
            <v/>
          </cell>
          <cell r="BT237" t="str">
            <v/>
          </cell>
          <cell r="BU237">
            <v>2</v>
          </cell>
          <cell r="BV237">
            <v>0</v>
          </cell>
          <cell r="BW237">
            <v>12</v>
          </cell>
          <cell r="BX237">
            <v>7</v>
          </cell>
          <cell r="BY237">
            <v>7</v>
          </cell>
          <cell r="BZ237" t="str">
            <v/>
          </cell>
          <cell r="CA237" t="str">
            <v/>
          </cell>
          <cell r="CB237" t="str">
            <v/>
          </cell>
        </row>
        <row r="238">
          <cell r="H238" t="str">
            <v>SVA-9051-WOV002</v>
          </cell>
          <cell r="I238">
            <v>6</v>
          </cell>
          <cell r="J238" t="str">
            <v>Jun</v>
          </cell>
          <cell r="K238">
            <v>2017</v>
          </cell>
          <cell r="L238" t="str">
            <v>SVA-9051-WOV00242807.5</v>
          </cell>
          <cell r="M238" t="str">
            <v>BIRS #28</v>
          </cell>
          <cell r="N238" t="str">
            <v>Other</v>
          </cell>
          <cell r="O238" t="str">
            <v>Other</v>
          </cell>
          <cell r="P238">
            <v>0</v>
          </cell>
          <cell r="Q238">
            <v>3.5</v>
          </cell>
          <cell r="R238">
            <v>6</v>
          </cell>
          <cell r="S238" t="str">
            <v/>
          </cell>
          <cell r="T238" t="str">
            <v/>
          </cell>
          <cell r="U238">
            <v>3.5</v>
          </cell>
          <cell r="V238">
            <v>0</v>
          </cell>
          <cell r="W238">
            <v>9</v>
          </cell>
          <cell r="X238">
            <v>13</v>
          </cell>
          <cell r="Y238">
            <v>13</v>
          </cell>
          <cell r="Z238">
            <v>11</v>
          </cell>
          <cell r="AB238">
            <v>11</v>
          </cell>
          <cell r="AC238">
            <v>11</v>
          </cell>
          <cell r="AD238">
            <v>2</v>
          </cell>
          <cell r="AE238">
            <v>1</v>
          </cell>
          <cell r="AF238">
            <v>1</v>
          </cell>
          <cell r="AG238" t="str">
            <v/>
          </cell>
          <cell r="AH238">
            <v>2</v>
          </cell>
          <cell r="AI238">
            <v>0</v>
          </cell>
          <cell r="AJ238">
            <v>6</v>
          </cell>
          <cell r="AK238">
            <v>6</v>
          </cell>
          <cell r="AL238">
            <v>6</v>
          </cell>
          <cell r="AM238">
            <v>26</v>
          </cell>
          <cell r="AN238">
            <v>0</v>
          </cell>
          <cell r="AO238">
            <v>130</v>
          </cell>
          <cell r="AP238">
            <v>26</v>
          </cell>
          <cell r="AQ238">
            <v>128.38461538461539</v>
          </cell>
          <cell r="AR238">
            <v>4</v>
          </cell>
          <cell r="AT238" t="str">
            <v/>
          </cell>
          <cell r="AV238">
            <v>10</v>
          </cell>
          <cell r="AW238">
            <v>4</v>
          </cell>
          <cell r="AX238" t="str">
            <v/>
          </cell>
          <cell r="AY238" t="str">
            <v/>
          </cell>
          <cell r="AZ238" t="str">
            <v/>
          </cell>
          <cell r="BA238" t="str">
            <v/>
          </cell>
          <cell r="BB238">
            <v>120</v>
          </cell>
          <cell r="BC238" t="str">
            <v/>
          </cell>
          <cell r="BD238" t="str">
            <v/>
          </cell>
          <cell r="BE238" t="str">
            <v/>
          </cell>
          <cell r="BF238" t="str">
            <v/>
          </cell>
          <cell r="BG238" t="str">
            <v/>
          </cell>
          <cell r="BH238" t="str">
            <v/>
          </cell>
          <cell r="BI238" t="str">
            <v/>
          </cell>
          <cell r="BJ238" t="str">
            <v/>
          </cell>
          <cell r="BK238">
            <v>6</v>
          </cell>
          <cell r="BL238" t="str">
            <v/>
          </cell>
          <cell r="BM238" t="str">
            <v/>
          </cell>
          <cell r="BN238">
            <v>4</v>
          </cell>
          <cell r="BO238">
            <v>1</v>
          </cell>
          <cell r="BP238">
            <v>0.5</v>
          </cell>
          <cell r="BQ238">
            <v>0</v>
          </cell>
          <cell r="BR238" t="str">
            <v/>
          </cell>
          <cell r="BS238" t="str">
            <v/>
          </cell>
          <cell r="BT238" t="str">
            <v/>
          </cell>
          <cell r="BU238" t="str">
            <v/>
          </cell>
          <cell r="BV238">
            <v>0</v>
          </cell>
          <cell r="BW238">
            <v>12</v>
          </cell>
          <cell r="BX238" t="str">
            <v/>
          </cell>
          <cell r="BY238">
            <v>5.5</v>
          </cell>
          <cell r="BZ238" t="str">
            <v/>
          </cell>
          <cell r="CA238" t="str">
            <v/>
          </cell>
          <cell r="CB238" t="str">
            <v/>
          </cell>
        </row>
        <row r="239">
          <cell r="H239" t="str">
            <v>SVA-9051-WOV002</v>
          </cell>
          <cell r="I239">
            <v>6</v>
          </cell>
          <cell r="J239" t="str">
            <v>Jun</v>
          </cell>
          <cell r="K239">
            <v>2017</v>
          </cell>
          <cell r="L239" t="str">
            <v>SVA-9051-WOV00242863.375</v>
          </cell>
          <cell r="M239" t="str">
            <v>ONR #18</v>
          </cell>
          <cell r="N239" t="str">
            <v>Other</v>
          </cell>
          <cell r="O239" t="str">
            <v>Other</v>
          </cell>
          <cell r="P239">
            <v>1</v>
          </cell>
          <cell r="Q239" t="str">
            <v/>
          </cell>
          <cell r="R239" t="str">
            <v/>
          </cell>
          <cell r="S239" t="str">
            <v/>
          </cell>
          <cell r="T239" t="str">
            <v/>
          </cell>
          <cell r="U239" t="str">
            <v/>
          </cell>
          <cell r="V239" t="str">
            <v/>
          </cell>
          <cell r="W239">
            <v>9</v>
          </cell>
          <cell r="X239" t="str">
            <v/>
          </cell>
          <cell r="Y239" t="str">
            <v/>
          </cell>
          <cell r="Z239" t="str">
            <v/>
          </cell>
          <cell r="AB239">
            <v>11</v>
          </cell>
          <cell r="AC239" t="str">
            <v/>
          </cell>
          <cell r="AD239" t="str">
            <v/>
          </cell>
          <cell r="AE239" t="str">
            <v/>
          </cell>
          <cell r="AF239" t="str">
            <v/>
          </cell>
          <cell r="AG239" t="str">
            <v/>
          </cell>
          <cell r="AH239" t="str">
            <v/>
          </cell>
          <cell r="AI239" t="str">
            <v/>
          </cell>
          <cell r="AJ239">
            <v>6</v>
          </cell>
          <cell r="AK239" t="str">
            <v/>
          </cell>
          <cell r="AL239" t="str">
            <v/>
          </cell>
          <cell r="AM239" t="str">
            <v/>
          </cell>
          <cell r="AN239" t="str">
            <v/>
          </cell>
          <cell r="AO239">
            <v>130</v>
          </cell>
          <cell r="AP239" t="str">
            <v/>
          </cell>
          <cell r="AQ239" t="str">
            <v/>
          </cell>
          <cell r="AR239" t="str">
            <v/>
          </cell>
          <cell r="AT239" t="str">
            <v/>
          </cell>
          <cell r="AV239">
            <v>10</v>
          </cell>
          <cell r="AW239" t="str">
            <v/>
          </cell>
          <cell r="AX239" t="str">
            <v/>
          </cell>
          <cell r="AY239" t="str">
            <v/>
          </cell>
          <cell r="AZ239" t="str">
            <v/>
          </cell>
          <cell r="BA239" t="str">
            <v/>
          </cell>
          <cell r="BB239">
            <v>120</v>
          </cell>
          <cell r="BC239" t="str">
            <v/>
          </cell>
          <cell r="BD239" t="str">
            <v/>
          </cell>
          <cell r="BE239" t="str">
            <v/>
          </cell>
          <cell r="BF239" t="str">
            <v/>
          </cell>
          <cell r="BG239" t="str">
            <v/>
          </cell>
          <cell r="BH239" t="str">
            <v/>
          </cell>
          <cell r="BI239" t="str">
            <v/>
          </cell>
          <cell r="BJ239" t="str">
            <v/>
          </cell>
          <cell r="BK239">
            <v>6</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v>12</v>
          </cell>
          <cell r="BX239" t="str">
            <v/>
          </cell>
          <cell r="BY239" t="str">
            <v/>
          </cell>
          <cell r="BZ239" t="str">
            <v/>
          </cell>
          <cell r="CA239" t="str">
            <v/>
          </cell>
          <cell r="CB239" t="str">
            <v/>
          </cell>
        </row>
        <row r="240">
          <cell r="H240" t="str">
            <v>SVA-9051-WOV002</v>
          </cell>
          <cell r="I240">
            <v>6</v>
          </cell>
          <cell r="J240" t="str">
            <v>Jun</v>
          </cell>
          <cell r="K240">
            <v>2017</v>
          </cell>
          <cell r="L240" t="str">
            <v>SVA-9051-WOV00242900.375</v>
          </cell>
          <cell r="M240" t="str">
            <v>ONR #16</v>
          </cell>
          <cell r="N240" t="str">
            <v>Other</v>
          </cell>
          <cell r="O240" t="str">
            <v>Other</v>
          </cell>
          <cell r="Q240" t="str">
            <v/>
          </cell>
          <cell r="R240" t="str">
            <v/>
          </cell>
          <cell r="S240" t="str">
            <v/>
          </cell>
          <cell r="T240" t="str">
            <v/>
          </cell>
          <cell r="U240" t="str">
            <v/>
          </cell>
          <cell r="V240" t="str">
            <v/>
          </cell>
          <cell r="W240">
            <v>9</v>
          </cell>
          <cell r="X240" t="str">
            <v/>
          </cell>
          <cell r="Y240" t="str">
            <v/>
          </cell>
          <cell r="Z240" t="str">
            <v/>
          </cell>
          <cell r="AB240">
            <v>11</v>
          </cell>
          <cell r="AC240" t="str">
            <v/>
          </cell>
          <cell r="AD240" t="str">
            <v/>
          </cell>
          <cell r="AE240" t="str">
            <v/>
          </cell>
          <cell r="AF240" t="str">
            <v/>
          </cell>
          <cell r="AG240" t="str">
            <v/>
          </cell>
          <cell r="AH240" t="str">
            <v/>
          </cell>
          <cell r="AI240" t="str">
            <v/>
          </cell>
          <cell r="AJ240">
            <v>6</v>
          </cell>
          <cell r="AK240" t="str">
            <v/>
          </cell>
          <cell r="AL240" t="str">
            <v/>
          </cell>
          <cell r="AM240" t="str">
            <v/>
          </cell>
          <cell r="AN240" t="str">
            <v/>
          </cell>
          <cell r="AO240">
            <v>130</v>
          </cell>
          <cell r="AP240" t="str">
            <v/>
          </cell>
          <cell r="AQ240" t="str">
            <v/>
          </cell>
          <cell r="AR240" t="str">
            <v/>
          </cell>
          <cell r="AT240">
            <v>3</v>
          </cell>
          <cell r="AV240">
            <v>10</v>
          </cell>
          <cell r="AW240" t="str">
            <v/>
          </cell>
          <cell r="AX240">
            <v>3</v>
          </cell>
          <cell r="AY240" t="str">
            <v/>
          </cell>
          <cell r="AZ240">
            <v>34.5</v>
          </cell>
          <cell r="BA240">
            <v>0</v>
          </cell>
          <cell r="BB240">
            <v>120</v>
          </cell>
          <cell r="BC240">
            <v>34.5</v>
          </cell>
          <cell r="BD240">
            <v>96.335652173913047</v>
          </cell>
          <cell r="BE240">
            <v>1</v>
          </cell>
          <cell r="BF240">
            <v>2.5</v>
          </cell>
          <cell r="BG240" t="str">
            <v/>
          </cell>
          <cell r="BH240" t="str">
            <v/>
          </cell>
          <cell r="BI240">
            <v>1.5</v>
          </cell>
          <cell r="BJ240">
            <v>0</v>
          </cell>
          <cell r="BK240">
            <v>6</v>
          </cell>
          <cell r="BL240">
            <v>5</v>
          </cell>
          <cell r="BM240">
            <v>5</v>
          </cell>
          <cell r="BN240" t="str">
            <v/>
          </cell>
          <cell r="BO240" t="str">
            <v/>
          </cell>
          <cell r="BP240" t="str">
            <v/>
          </cell>
          <cell r="BQ240" t="str">
            <v/>
          </cell>
          <cell r="BR240">
            <v>3.5</v>
          </cell>
          <cell r="BS240" t="str">
            <v/>
          </cell>
          <cell r="BT240">
            <v>1.5</v>
          </cell>
          <cell r="BU240">
            <v>2</v>
          </cell>
          <cell r="BV240">
            <v>0</v>
          </cell>
          <cell r="BW240">
            <v>12</v>
          </cell>
          <cell r="BX240" t="str">
            <v/>
          </cell>
          <cell r="BY240">
            <v>7</v>
          </cell>
          <cell r="BZ240" t="str">
            <v/>
          </cell>
          <cell r="CA240" t="str">
            <v/>
          </cell>
          <cell r="CB240" t="str">
            <v/>
          </cell>
        </row>
        <row r="241">
          <cell r="H241" t="str">
            <v>WS-7410-WOV004</v>
          </cell>
          <cell r="I241">
            <v>6</v>
          </cell>
          <cell r="J241" t="str">
            <v>Jun</v>
          </cell>
          <cell r="K241">
            <v>2017</v>
          </cell>
          <cell r="L241" t="str">
            <v>WS-7410-WOV00442900.1666666667</v>
          </cell>
          <cell r="M241" t="str">
            <v>ONR #6</v>
          </cell>
          <cell r="N241" t="str">
            <v>Simple ESP c/o</v>
          </cell>
          <cell r="O241" t="str">
            <v>ESP change</v>
          </cell>
          <cell r="P241">
            <v>3</v>
          </cell>
          <cell r="Q241">
            <v>3</v>
          </cell>
          <cell r="R241">
            <v>4</v>
          </cell>
          <cell r="S241" t="str">
            <v/>
          </cell>
          <cell r="T241" t="str">
            <v/>
          </cell>
          <cell r="U241">
            <v>1</v>
          </cell>
          <cell r="V241">
            <v>0</v>
          </cell>
          <cell r="W241">
            <v>9</v>
          </cell>
          <cell r="X241">
            <v>8</v>
          </cell>
          <cell r="Y241">
            <v>8</v>
          </cell>
          <cell r="Z241">
            <v>8</v>
          </cell>
          <cell r="AB241">
            <v>11</v>
          </cell>
          <cell r="AC241">
            <v>8</v>
          </cell>
          <cell r="AD241">
            <v>2</v>
          </cell>
          <cell r="AE241">
            <v>1</v>
          </cell>
          <cell r="AF241">
            <v>1</v>
          </cell>
          <cell r="AG241" t="str">
            <v/>
          </cell>
          <cell r="AH241">
            <v>2</v>
          </cell>
          <cell r="AI241">
            <v>0</v>
          </cell>
          <cell r="AJ241">
            <v>6</v>
          </cell>
          <cell r="AK241">
            <v>6</v>
          </cell>
          <cell r="AL241">
            <v>6</v>
          </cell>
          <cell r="AM241">
            <v>16.5</v>
          </cell>
          <cell r="AN241">
            <v>1</v>
          </cell>
          <cell r="AO241">
            <v>130</v>
          </cell>
          <cell r="AP241">
            <v>17.5</v>
          </cell>
          <cell r="AQ241">
            <v>149.69696969696969</v>
          </cell>
          <cell r="AR241">
            <v>3</v>
          </cell>
          <cell r="AT241">
            <v>5</v>
          </cell>
          <cell r="AV241">
            <v>10</v>
          </cell>
          <cell r="AW241">
            <v>3</v>
          </cell>
          <cell r="AX241">
            <v>5</v>
          </cell>
          <cell r="AY241">
            <v>8</v>
          </cell>
          <cell r="AZ241">
            <v>19</v>
          </cell>
          <cell r="BA241">
            <v>0</v>
          </cell>
          <cell r="BB241">
            <v>120</v>
          </cell>
          <cell r="BC241">
            <v>19</v>
          </cell>
          <cell r="BD241">
            <v>129.21947368421053</v>
          </cell>
          <cell r="BE241">
            <v>1</v>
          </cell>
          <cell r="BF241">
            <v>2</v>
          </cell>
          <cell r="BG241">
            <v>3.5</v>
          </cell>
          <cell r="BH241" t="str">
            <v/>
          </cell>
          <cell r="BI241">
            <v>2</v>
          </cell>
          <cell r="BJ241">
            <v>0</v>
          </cell>
          <cell r="BK241">
            <v>6</v>
          </cell>
          <cell r="BL241">
            <v>8.5</v>
          </cell>
          <cell r="BM241">
            <v>8.5</v>
          </cell>
          <cell r="BN241">
            <v>4</v>
          </cell>
          <cell r="BO241">
            <v>1</v>
          </cell>
          <cell r="BP241">
            <v>0.5</v>
          </cell>
          <cell r="BQ241">
            <v>0</v>
          </cell>
          <cell r="BR241">
            <v>4</v>
          </cell>
          <cell r="BS241" t="str">
            <v/>
          </cell>
          <cell r="BT241">
            <v>1</v>
          </cell>
          <cell r="BU241">
            <v>2</v>
          </cell>
          <cell r="BV241">
            <v>0</v>
          </cell>
          <cell r="BW241">
            <v>12</v>
          </cell>
          <cell r="BX241">
            <v>12.5</v>
          </cell>
          <cell r="BY241">
            <v>12.5</v>
          </cell>
          <cell r="BZ241">
            <v>86.5</v>
          </cell>
          <cell r="CA241">
            <v>1</v>
          </cell>
          <cell r="CB241">
            <v>87.5</v>
          </cell>
        </row>
        <row r="242">
          <cell r="H242" t="str">
            <v>WS-1524-WOV005</v>
          </cell>
          <cell r="I242">
            <v>6</v>
          </cell>
          <cell r="J242" t="str">
            <v>Jun</v>
          </cell>
          <cell r="K242">
            <v>2017</v>
          </cell>
          <cell r="L242" t="str">
            <v>WS-1524-WOV00542902.625</v>
          </cell>
          <cell r="M242" t="str">
            <v>ONR #8</v>
          </cell>
          <cell r="N242" t="str">
            <v>Other</v>
          </cell>
          <cell r="O242" t="str">
            <v>ESP change</v>
          </cell>
          <cell r="P242">
            <v>0</v>
          </cell>
          <cell r="Q242">
            <v>5</v>
          </cell>
          <cell r="R242">
            <v>5</v>
          </cell>
          <cell r="S242">
            <v>1.5</v>
          </cell>
          <cell r="T242" t="str">
            <v/>
          </cell>
          <cell r="U242">
            <v>1</v>
          </cell>
          <cell r="V242">
            <v>0</v>
          </cell>
          <cell r="W242">
            <v>9</v>
          </cell>
          <cell r="X242">
            <v>12.5</v>
          </cell>
          <cell r="Y242">
            <v>12.5</v>
          </cell>
          <cell r="Z242">
            <v>9</v>
          </cell>
          <cell r="AB242">
            <v>11</v>
          </cell>
          <cell r="AC242">
            <v>9</v>
          </cell>
          <cell r="AD242">
            <v>2</v>
          </cell>
          <cell r="AE242">
            <v>1</v>
          </cell>
          <cell r="AF242">
            <v>1</v>
          </cell>
          <cell r="AG242" t="str">
            <v/>
          </cell>
          <cell r="AH242">
            <v>1</v>
          </cell>
          <cell r="AI242">
            <v>0</v>
          </cell>
          <cell r="AJ242">
            <v>6</v>
          </cell>
          <cell r="AK242">
            <v>5</v>
          </cell>
          <cell r="AL242">
            <v>5</v>
          </cell>
          <cell r="AM242">
            <v>18.5</v>
          </cell>
          <cell r="AN242">
            <v>0</v>
          </cell>
          <cell r="AO242">
            <v>130</v>
          </cell>
          <cell r="AP242">
            <v>18.5</v>
          </cell>
          <cell r="AQ242">
            <v>125.02702702702703</v>
          </cell>
          <cell r="AR242">
            <v>3.5</v>
          </cell>
          <cell r="AT242">
            <v>5</v>
          </cell>
          <cell r="AV242">
            <v>10</v>
          </cell>
          <cell r="AW242">
            <v>3.5</v>
          </cell>
          <cell r="AX242">
            <v>5</v>
          </cell>
          <cell r="AY242">
            <v>8.5</v>
          </cell>
          <cell r="AZ242">
            <v>22.5</v>
          </cell>
          <cell r="BA242">
            <v>0</v>
          </cell>
          <cell r="BB242">
            <v>120</v>
          </cell>
          <cell r="BC242">
            <v>22.5</v>
          </cell>
          <cell r="BD242">
            <v>102.37244444444445</v>
          </cell>
          <cell r="BE242">
            <v>1</v>
          </cell>
          <cell r="BF242">
            <v>0.5</v>
          </cell>
          <cell r="BG242">
            <v>1</v>
          </cell>
          <cell r="BH242" t="str">
            <v/>
          </cell>
          <cell r="BI242">
            <v>2</v>
          </cell>
          <cell r="BJ242">
            <v>0</v>
          </cell>
          <cell r="BK242">
            <v>6</v>
          </cell>
          <cell r="BL242">
            <v>4.5</v>
          </cell>
          <cell r="BM242">
            <v>4.5</v>
          </cell>
          <cell r="BN242">
            <v>4</v>
          </cell>
          <cell r="BO242">
            <v>1</v>
          </cell>
          <cell r="BP242">
            <v>1</v>
          </cell>
          <cell r="BQ242">
            <v>0</v>
          </cell>
          <cell r="BR242">
            <v>4</v>
          </cell>
          <cell r="BS242" t="str">
            <v/>
          </cell>
          <cell r="BT242">
            <v>1.5</v>
          </cell>
          <cell r="BU242">
            <v>2</v>
          </cell>
          <cell r="BV242">
            <v>0</v>
          </cell>
          <cell r="BW242">
            <v>12</v>
          </cell>
          <cell r="BX242">
            <v>13.5</v>
          </cell>
          <cell r="BY242">
            <v>13.5</v>
          </cell>
          <cell r="BZ242">
            <v>94</v>
          </cell>
          <cell r="CA242">
            <v>0</v>
          </cell>
          <cell r="CB242">
            <v>94</v>
          </cell>
        </row>
        <row r="243">
          <cell r="H243" t="str">
            <v>WS-7664-WOV004</v>
          </cell>
          <cell r="I243">
            <v>6</v>
          </cell>
          <cell r="J243" t="str">
            <v>Jun</v>
          </cell>
          <cell r="K243">
            <v>2017</v>
          </cell>
          <cell r="L243" t="str">
            <v>WS-7664-WOV00442904.6041666667</v>
          </cell>
          <cell r="M243" t="str">
            <v>ONR #5</v>
          </cell>
          <cell r="N243" t="str">
            <v>Other</v>
          </cell>
          <cell r="O243" t="str">
            <v>ESP change</v>
          </cell>
          <cell r="P243">
            <v>0</v>
          </cell>
          <cell r="Q243">
            <v>4</v>
          </cell>
          <cell r="R243">
            <v>7</v>
          </cell>
          <cell r="S243">
            <v>3.5</v>
          </cell>
          <cell r="T243" t="str">
            <v/>
          </cell>
          <cell r="U243">
            <v>1</v>
          </cell>
          <cell r="V243">
            <v>0</v>
          </cell>
          <cell r="W243">
            <v>9</v>
          </cell>
          <cell r="X243">
            <v>15.5</v>
          </cell>
          <cell r="Y243">
            <v>15.5</v>
          </cell>
          <cell r="Z243">
            <v>8.5</v>
          </cell>
          <cell r="AB243">
            <v>11</v>
          </cell>
          <cell r="AC243">
            <v>8.5</v>
          </cell>
          <cell r="AD243">
            <v>2</v>
          </cell>
          <cell r="AE243">
            <v>1</v>
          </cell>
          <cell r="AF243">
            <v>1</v>
          </cell>
          <cell r="AG243" t="str">
            <v/>
          </cell>
          <cell r="AH243">
            <v>1</v>
          </cell>
          <cell r="AI243">
            <v>0</v>
          </cell>
          <cell r="AJ243">
            <v>6</v>
          </cell>
          <cell r="AK243">
            <v>5</v>
          </cell>
          <cell r="AL243">
            <v>5</v>
          </cell>
          <cell r="AM243">
            <v>25.5</v>
          </cell>
          <cell r="AN243">
            <v>1.5</v>
          </cell>
          <cell r="AO243">
            <v>130</v>
          </cell>
          <cell r="AP243">
            <v>27</v>
          </cell>
          <cell r="AQ243">
            <v>110.03921568627452</v>
          </cell>
          <cell r="AR243">
            <v>4.5</v>
          </cell>
          <cell r="AT243">
            <v>5.5</v>
          </cell>
          <cell r="AV243">
            <v>10</v>
          </cell>
          <cell r="AW243">
            <v>4.5</v>
          </cell>
          <cell r="AX243">
            <v>5.5</v>
          </cell>
          <cell r="AY243">
            <v>10</v>
          </cell>
          <cell r="AZ243">
            <v>29</v>
          </cell>
          <cell r="BA243">
            <v>0</v>
          </cell>
          <cell r="BB243">
            <v>120</v>
          </cell>
          <cell r="BC243">
            <v>29</v>
          </cell>
          <cell r="BD243">
            <v>98.789655172413802</v>
          </cell>
          <cell r="BE243">
            <v>1</v>
          </cell>
          <cell r="BF243">
            <v>1</v>
          </cell>
          <cell r="BG243">
            <v>1.5</v>
          </cell>
          <cell r="BH243" t="str">
            <v/>
          </cell>
          <cell r="BI243">
            <v>1.5</v>
          </cell>
          <cell r="BJ243">
            <v>0</v>
          </cell>
          <cell r="BK243">
            <v>6</v>
          </cell>
          <cell r="BL243">
            <v>5</v>
          </cell>
          <cell r="BM243">
            <v>5</v>
          </cell>
          <cell r="BN243">
            <v>4</v>
          </cell>
          <cell r="BO243">
            <v>1</v>
          </cell>
          <cell r="BP243">
            <v>0.5</v>
          </cell>
          <cell r="BQ243">
            <v>0</v>
          </cell>
          <cell r="BR243">
            <v>3.5</v>
          </cell>
          <cell r="BS243" t="str">
            <v/>
          </cell>
          <cell r="BT243">
            <v>1</v>
          </cell>
          <cell r="BU243">
            <v>2</v>
          </cell>
          <cell r="BV243">
            <v>0</v>
          </cell>
          <cell r="BW243">
            <v>12</v>
          </cell>
          <cell r="BX243">
            <v>12</v>
          </cell>
          <cell r="BY243">
            <v>12</v>
          </cell>
          <cell r="BZ243">
            <v>110.5</v>
          </cell>
          <cell r="CA243">
            <v>1.5</v>
          </cell>
          <cell r="CB243">
            <v>112</v>
          </cell>
        </row>
        <row r="244">
          <cell r="H244" t="str">
            <v>WS-7472-WOV007</v>
          </cell>
          <cell r="I244">
            <v>6</v>
          </cell>
          <cell r="J244" t="str">
            <v>Jun</v>
          </cell>
          <cell r="K244">
            <v>2017</v>
          </cell>
          <cell r="L244" t="str">
            <v>WS-7472-WOV00742905.4583333333</v>
          </cell>
          <cell r="M244" t="str">
            <v>BIRS #29</v>
          </cell>
          <cell r="N244" t="str">
            <v>Other</v>
          </cell>
          <cell r="O244" t="str">
            <v>ESP change</v>
          </cell>
          <cell r="P244">
            <v>1</v>
          </cell>
          <cell r="Q244">
            <v>5</v>
          </cell>
          <cell r="R244" t="str">
            <v/>
          </cell>
          <cell r="S244" t="str">
            <v/>
          </cell>
          <cell r="T244" t="str">
            <v/>
          </cell>
          <cell r="U244" t="str">
            <v/>
          </cell>
          <cell r="V244">
            <v>0</v>
          </cell>
          <cell r="W244">
            <v>9</v>
          </cell>
          <cell r="X244">
            <v>5</v>
          </cell>
          <cell r="Y244">
            <v>5</v>
          </cell>
          <cell r="Z244" t="str">
            <v/>
          </cell>
          <cell r="AB244">
            <v>11</v>
          </cell>
          <cell r="AC244" t="str">
            <v/>
          </cell>
          <cell r="AD244">
            <v>2</v>
          </cell>
          <cell r="AE244">
            <v>1</v>
          </cell>
          <cell r="AF244">
            <v>1</v>
          </cell>
          <cell r="AG244" t="str">
            <v/>
          </cell>
          <cell r="AH244">
            <v>1</v>
          </cell>
          <cell r="AI244">
            <v>0</v>
          </cell>
          <cell r="AJ244">
            <v>6</v>
          </cell>
          <cell r="AK244">
            <v>5</v>
          </cell>
          <cell r="AL244">
            <v>5</v>
          </cell>
          <cell r="AM244">
            <v>17</v>
          </cell>
          <cell r="AN244">
            <v>0</v>
          </cell>
          <cell r="AO244">
            <v>130</v>
          </cell>
          <cell r="AP244">
            <v>17</v>
          </cell>
          <cell r="AQ244">
            <v>138.52941176470588</v>
          </cell>
          <cell r="AR244">
            <v>4.5</v>
          </cell>
          <cell r="AT244">
            <v>4</v>
          </cell>
          <cell r="AV244">
            <v>10</v>
          </cell>
          <cell r="AW244">
            <v>4.5</v>
          </cell>
          <cell r="AX244">
            <v>4</v>
          </cell>
          <cell r="AY244">
            <v>8.5</v>
          </cell>
          <cell r="AZ244">
            <v>18.5</v>
          </cell>
          <cell r="BA244">
            <v>0</v>
          </cell>
          <cell r="BB244">
            <v>120</v>
          </cell>
          <cell r="BC244">
            <v>18.5</v>
          </cell>
          <cell r="BD244">
            <v>127.59675675675676</v>
          </cell>
          <cell r="BE244">
            <v>1</v>
          </cell>
          <cell r="BF244">
            <v>1</v>
          </cell>
          <cell r="BG244">
            <v>1.5</v>
          </cell>
          <cell r="BH244" t="str">
            <v/>
          </cell>
          <cell r="BI244">
            <v>2</v>
          </cell>
          <cell r="BJ244">
            <v>0</v>
          </cell>
          <cell r="BK244">
            <v>6</v>
          </cell>
          <cell r="BL244">
            <v>5.5</v>
          </cell>
          <cell r="BM244">
            <v>5.5</v>
          </cell>
          <cell r="BN244">
            <v>4</v>
          </cell>
          <cell r="BO244">
            <v>1</v>
          </cell>
          <cell r="BP244">
            <v>1</v>
          </cell>
          <cell r="BQ244">
            <v>0</v>
          </cell>
          <cell r="BR244">
            <v>3</v>
          </cell>
          <cell r="BS244" t="str">
            <v/>
          </cell>
          <cell r="BT244">
            <v>1</v>
          </cell>
          <cell r="BU244">
            <v>2</v>
          </cell>
          <cell r="BV244">
            <v>0</v>
          </cell>
          <cell r="BW244">
            <v>12</v>
          </cell>
          <cell r="BX244">
            <v>12</v>
          </cell>
          <cell r="BY244">
            <v>12</v>
          </cell>
          <cell r="BZ244">
            <v>71.5</v>
          </cell>
          <cell r="CA244">
            <v>0</v>
          </cell>
          <cell r="CB244">
            <v>71.5</v>
          </cell>
        </row>
        <row r="245">
          <cell r="H245" t="str">
            <v>SVA-9051-WOV003</v>
          </cell>
          <cell r="I245">
            <v>6</v>
          </cell>
          <cell r="J245" t="str">
            <v>Jun</v>
          </cell>
          <cell r="K245">
            <v>2017</v>
          </cell>
          <cell r="L245" t="str">
            <v>SVA-9051-WOV00342907</v>
          </cell>
          <cell r="M245" t="str">
            <v>BIRS #30</v>
          </cell>
          <cell r="N245" t="str">
            <v>Simple ESP c/o</v>
          </cell>
          <cell r="O245" t="str">
            <v>ESP change</v>
          </cell>
          <cell r="P245">
            <v>1</v>
          </cell>
          <cell r="Q245">
            <v>5</v>
          </cell>
          <cell r="R245">
            <v>5</v>
          </cell>
          <cell r="S245" t="str">
            <v/>
          </cell>
          <cell r="T245" t="str">
            <v/>
          </cell>
          <cell r="U245" t="str">
            <v/>
          </cell>
          <cell r="V245">
            <v>0</v>
          </cell>
          <cell r="W245">
            <v>9</v>
          </cell>
          <cell r="X245">
            <v>10</v>
          </cell>
          <cell r="Y245">
            <v>10</v>
          </cell>
          <cell r="Z245" t="str">
            <v/>
          </cell>
          <cell r="AB245">
            <v>11</v>
          </cell>
          <cell r="AC245" t="str">
            <v/>
          </cell>
          <cell r="AD245">
            <v>2</v>
          </cell>
          <cell r="AE245">
            <v>1</v>
          </cell>
          <cell r="AF245">
            <v>1</v>
          </cell>
          <cell r="AG245" t="str">
            <v/>
          </cell>
          <cell r="AH245">
            <v>2</v>
          </cell>
          <cell r="AI245">
            <v>0</v>
          </cell>
          <cell r="AJ245">
            <v>6</v>
          </cell>
          <cell r="AK245">
            <v>6</v>
          </cell>
          <cell r="AL245">
            <v>6</v>
          </cell>
          <cell r="AM245">
            <v>26.5</v>
          </cell>
          <cell r="AN245">
            <v>1</v>
          </cell>
          <cell r="AO245">
            <v>130</v>
          </cell>
          <cell r="AP245">
            <v>27.5</v>
          </cell>
          <cell r="AQ245">
            <v>125.39622641509433</v>
          </cell>
          <cell r="AR245">
            <v>3</v>
          </cell>
          <cell r="AT245">
            <v>5</v>
          </cell>
          <cell r="AV245">
            <v>10</v>
          </cell>
          <cell r="AW245">
            <v>3</v>
          </cell>
          <cell r="AX245">
            <v>5</v>
          </cell>
          <cell r="AY245">
            <v>8</v>
          </cell>
          <cell r="AZ245">
            <v>27</v>
          </cell>
          <cell r="BA245">
            <v>0</v>
          </cell>
          <cell r="BB245">
            <v>120</v>
          </cell>
          <cell r="BC245">
            <v>27</v>
          </cell>
          <cell r="BD245">
            <v>123.10518518518519</v>
          </cell>
          <cell r="BE245">
            <v>1</v>
          </cell>
          <cell r="BF245">
            <v>3</v>
          </cell>
          <cell r="BG245" t="str">
            <v/>
          </cell>
          <cell r="BH245" t="str">
            <v/>
          </cell>
          <cell r="BI245">
            <v>2</v>
          </cell>
          <cell r="BJ245">
            <v>0</v>
          </cell>
          <cell r="BK245">
            <v>6</v>
          </cell>
          <cell r="BL245">
            <v>6</v>
          </cell>
          <cell r="BM245">
            <v>6</v>
          </cell>
          <cell r="BN245">
            <v>4</v>
          </cell>
          <cell r="BO245">
            <v>1</v>
          </cell>
          <cell r="BP245">
            <v>1</v>
          </cell>
          <cell r="BQ245">
            <v>1</v>
          </cell>
          <cell r="BR245">
            <v>4</v>
          </cell>
          <cell r="BS245" t="str">
            <v/>
          </cell>
          <cell r="BT245">
            <v>1</v>
          </cell>
          <cell r="BU245">
            <v>2</v>
          </cell>
          <cell r="BV245">
            <v>0</v>
          </cell>
          <cell r="BW245">
            <v>12</v>
          </cell>
          <cell r="BX245">
            <v>13</v>
          </cell>
          <cell r="BY245">
            <v>14</v>
          </cell>
          <cell r="BZ245">
            <v>96.5</v>
          </cell>
          <cell r="CA245">
            <v>2</v>
          </cell>
          <cell r="CB245">
            <v>98.5</v>
          </cell>
        </row>
        <row r="246">
          <cell r="H246" t="str">
            <v>WS-7525-WOV004</v>
          </cell>
          <cell r="I246">
            <v>6</v>
          </cell>
          <cell r="J246" t="str">
            <v>Jun</v>
          </cell>
          <cell r="K246">
            <v>2017</v>
          </cell>
          <cell r="L246" t="str">
            <v>WS-7525-WOV00442907.1666666667</v>
          </cell>
          <cell r="M246" t="str">
            <v>ONR #6</v>
          </cell>
          <cell r="N246" t="str">
            <v>Other</v>
          </cell>
          <cell r="O246" t="str">
            <v>ESP change</v>
          </cell>
          <cell r="P246">
            <v>1</v>
          </cell>
          <cell r="Q246">
            <v>3</v>
          </cell>
          <cell r="R246">
            <v>6</v>
          </cell>
          <cell r="S246" t="str">
            <v/>
          </cell>
          <cell r="T246" t="str">
            <v/>
          </cell>
          <cell r="U246" t="str">
            <v/>
          </cell>
          <cell r="V246">
            <v>0</v>
          </cell>
          <cell r="W246">
            <v>9</v>
          </cell>
          <cell r="X246">
            <v>9</v>
          </cell>
          <cell r="Y246">
            <v>9</v>
          </cell>
          <cell r="Z246" t="str">
            <v/>
          </cell>
          <cell r="AB246">
            <v>11</v>
          </cell>
          <cell r="AC246" t="str">
            <v/>
          </cell>
          <cell r="AD246">
            <v>2</v>
          </cell>
          <cell r="AE246">
            <v>1</v>
          </cell>
          <cell r="AF246">
            <v>1</v>
          </cell>
          <cell r="AG246" t="str">
            <v/>
          </cell>
          <cell r="AH246">
            <v>2</v>
          </cell>
          <cell r="AI246">
            <v>17</v>
          </cell>
          <cell r="AJ246">
            <v>6</v>
          </cell>
          <cell r="AK246">
            <v>6</v>
          </cell>
          <cell r="AL246">
            <v>23</v>
          </cell>
          <cell r="AM246">
            <v>20.5</v>
          </cell>
          <cell r="AN246">
            <v>0</v>
          </cell>
          <cell r="AO246">
            <v>130</v>
          </cell>
          <cell r="AP246">
            <v>20.5</v>
          </cell>
          <cell r="AQ246">
            <v>143.1219512195122</v>
          </cell>
          <cell r="AR246">
            <v>5</v>
          </cell>
          <cell r="AT246">
            <v>4</v>
          </cell>
          <cell r="AV246">
            <v>10</v>
          </cell>
          <cell r="AW246">
            <v>5</v>
          </cell>
          <cell r="AX246">
            <v>4</v>
          </cell>
          <cell r="AY246">
            <v>9</v>
          </cell>
          <cell r="AZ246">
            <v>24</v>
          </cell>
          <cell r="BA246">
            <v>0</v>
          </cell>
          <cell r="BB246">
            <v>120</v>
          </cell>
          <cell r="BC246">
            <v>24</v>
          </cell>
          <cell r="BD246">
            <v>122.27458333333334</v>
          </cell>
          <cell r="BE246">
            <v>1</v>
          </cell>
          <cell r="BF246">
            <v>1</v>
          </cell>
          <cell r="BG246">
            <v>3</v>
          </cell>
          <cell r="BH246" t="str">
            <v/>
          </cell>
          <cell r="BI246">
            <v>1</v>
          </cell>
          <cell r="BJ246">
            <v>2</v>
          </cell>
          <cell r="BK246">
            <v>6</v>
          </cell>
          <cell r="BL246">
            <v>6</v>
          </cell>
          <cell r="BM246">
            <v>8</v>
          </cell>
          <cell r="BN246">
            <v>4</v>
          </cell>
          <cell r="BO246">
            <v>1</v>
          </cell>
          <cell r="BP246">
            <v>0.5</v>
          </cell>
          <cell r="BQ246">
            <v>0</v>
          </cell>
          <cell r="BR246">
            <v>4</v>
          </cell>
          <cell r="BS246" t="str">
            <v/>
          </cell>
          <cell r="BT246">
            <v>1</v>
          </cell>
          <cell r="BU246">
            <v>2</v>
          </cell>
          <cell r="BV246">
            <v>0</v>
          </cell>
          <cell r="BW246">
            <v>12</v>
          </cell>
          <cell r="BX246">
            <v>12.5</v>
          </cell>
          <cell r="BY246">
            <v>12.5</v>
          </cell>
          <cell r="BZ246">
            <v>87</v>
          </cell>
          <cell r="CA246">
            <v>19</v>
          </cell>
          <cell r="CB246">
            <v>106</v>
          </cell>
        </row>
        <row r="247">
          <cell r="H247" t="str">
            <v>WS-1391-WOV001</v>
          </cell>
          <cell r="I247">
            <v>6</v>
          </cell>
          <cell r="J247" t="str">
            <v>Jun</v>
          </cell>
          <cell r="K247">
            <v>2017</v>
          </cell>
          <cell r="L247" t="str">
            <v>WS-1391-WOV00142908.2083333333</v>
          </cell>
          <cell r="M247" t="str">
            <v>ONR #9</v>
          </cell>
          <cell r="N247" t="str">
            <v>Other</v>
          </cell>
          <cell r="O247" t="str">
            <v>Other</v>
          </cell>
          <cell r="P247">
            <v>0</v>
          </cell>
          <cell r="Q247">
            <v>3</v>
          </cell>
          <cell r="R247">
            <v>6</v>
          </cell>
          <cell r="S247" t="str">
            <v/>
          </cell>
          <cell r="T247" t="str">
            <v/>
          </cell>
          <cell r="U247" t="str">
            <v/>
          </cell>
          <cell r="V247">
            <v>0</v>
          </cell>
          <cell r="W247">
            <v>9</v>
          </cell>
          <cell r="X247">
            <v>9</v>
          </cell>
          <cell r="Y247">
            <v>9</v>
          </cell>
          <cell r="Z247">
            <v>3.5</v>
          </cell>
          <cell r="AB247">
            <v>11</v>
          </cell>
          <cell r="AC247">
            <v>3.5</v>
          </cell>
          <cell r="AD247">
            <v>1.5</v>
          </cell>
          <cell r="AE247">
            <v>1</v>
          </cell>
          <cell r="AF247">
            <v>1</v>
          </cell>
          <cell r="AG247" t="str">
            <v/>
          </cell>
          <cell r="AH247">
            <v>2</v>
          </cell>
          <cell r="AI247">
            <v>0</v>
          </cell>
          <cell r="AJ247">
            <v>6</v>
          </cell>
          <cell r="AK247">
            <v>5.5</v>
          </cell>
          <cell r="AL247">
            <v>5.5</v>
          </cell>
          <cell r="AM247" t="str">
            <v/>
          </cell>
          <cell r="AN247" t="str">
            <v/>
          </cell>
          <cell r="AO247">
            <v>130</v>
          </cell>
          <cell r="AP247" t="str">
            <v/>
          </cell>
          <cell r="AQ247" t="str">
            <v/>
          </cell>
          <cell r="AR247" t="str">
            <v/>
          </cell>
          <cell r="AT247" t="str">
            <v/>
          </cell>
          <cell r="AV247">
            <v>10</v>
          </cell>
          <cell r="AW247" t="str">
            <v/>
          </cell>
          <cell r="AX247" t="str">
            <v/>
          </cell>
          <cell r="AY247" t="str">
            <v/>
          </cell>
          <cell r="AZ247" t="str">
            <v/>
          </cell>
          <cell r="BA247" t="str">
            <v/>
          </cell>
          <cell r="BB247">
            <v>120</v>
          </cell>
          <cell r="BC247" t="str">
            <v/>
          </cell>
          <cell r="BD247" t="str">
            <v/>
          </cell>
          <cell r="BE247">
            <v>1</v>
          </cell>
          <cell r="BF247">
            <v>1</v>
          </cell>
          <cell r="BG247">
            <v>1</v>
          </cell>
          <cell r="BH247" t="str">
            <v/>
          </cell>
          <cell r="BI247">
            <v>1.5</v>
          </cell>
          <cell r="BJ247">
            <v>0</v>
          </cell>
          <cell r="BK247">
            <v>6</v>
          </cell>
          <cell r="BL247">
            <v>4.5</v>
          </cell>
          <cell r="BM247">
            <v>4.5</v>
          </cell>
          <cell r="BN247">
            <v>4</v>
          </cell>
          <cell r="BO247">
            <v>1</v>
          </cell>
          <cell r="BP247" t="str">
            <v/>
          </cell>
          <cell r="BQ247">
            <v>0</v>
          </cell>
          <cell r="BR247" t="str">
            <v/>
          </cell>
          <cell r="BS247" t="str">
            <v/>
          </cell>
          <cell r="BT247" t="str">
            <v/>
          </cell>
          <cell r="BU247">
            <v>2</v>
          </cell>
          <cell r="BV247">
            <v>0</v>
          </cell>
          <cell r="BW247">
            <v>12</v>
          </cell>
          <cell r="BX247">
            <v>7</v>
          </cell>
          <cell r="BY247">
            <v>7</v>
          </cell>
          <cell r="BZ247" t="str">
            <v/>
          </cell>
          <cell r="CA247" t="str">
            <v/>
          </cell>
          <cell r="CB247" t="str">
            <v/>
          </cell>
        </row>
        <row r="248">
          <cell r="H248" t="str">
            <v>WS-1532-WOV009</v>
          </cell>
          <cell r="I248">
            <v>6</v>
          </cell>
          <cell r="J248" t="str">
            <v>Jun</v>
          </cell>
          <cell r="K248">
            <v>2017</v>
          </cell>
          <cell r="L248" t="str">
            <v>WS-1532-WOV00942908</v>
          </cell>
          <cell r="M248" t="str">
            <v>BIRS #14</v>
          </cell>
          <cell r="N248" t="str">
            <v>Other</v>
          </cell>
          <cell r="O248" t="str">
            <v>ESP change</v>
          </cell>
          <cell r="P248">
            <v>0</v>
          </cell>
          <cell r="Q248">
            <v>4</v>
          </cell>
          <cell r="R248">
            <v>6</v>
          </cell>
          <cell r="S248">
            <v>3</v>
          </cell>
          <cell r="T248" t="str">
            <v/>
          </cell>
          <cell r="U248">
            <v>1</v>
          </cell>
          <cell r="V248">
            <v>0</v>
          </cell>
          <cell r="W248">
            <v>9</v>
          </cell>
          <cell r="X248">
            <v>14</v>
          </cell>
          <cell r="Y248">
            <v>14</v>
          </cell>
          <cell r="Z248">
            <v>14</v>
          </cell>
          <cell r="AB248">
            <v>11</v>
          </cell>
          <cell r="AC248">
            <v>14</v>
          </cell>
          <cell r="AD248">
            <v>2</v>
          </cell>
          <cell r="AE248">
            <v>1</v>
          </cell>
          <cell r="AF248">
            <v>1</v>
          </cell>
          <cell r="AG248" t="str">
            <v/>
          </cell>
          <cell r="AH248">
            <v>2</v>
          </cell>
          <cell r="AI248">
            <v>0</v>
          </cell>
          <cell r="AJ248">
            <v>6</v>
          </cell>
          <cell r="AK248">
            <v>6</v>
          </cell>
          <cell r="AL248">
            <v>6</v>
          </cell>
          <cell r="AM248">
            <v>20</v>
          </cell>
          <cell r="AN248">
            <v>1.5</v>
          </cell>
          <cell r="AO248">
            <v>130</v>
          </cell>
          <cell r="AP248">
            <v>21.5</v>
          </cell>
          <cell r="AQ248">
            <v>137.5</v>
          </cell>
          <cell r="AR248">
            <v>3.5</v>
          </cell>
          <cell r="AT248">
            <v>6.5</v>
          </cell>
          <cell r="AV248">
            <v>10</v>
          </cell>
          <cell r="AW248">
            <v>3.5</v>
          </cell>
          <cell r="AX248">
            <v>6.5</v>
          </cell>
          <cell r="AY248">
            <v>10</v>
          </cell>
          <cell r="AZ248">
            <v>28.5</v>
          </cell>
          <cell r="BA248">
            <v>0</v>
          </cell>
          <cell r="BB248">
            <v>120</v>
          </cell>
          <cell r="BC248">
            <v>28.5</v>
          </cell>
          <cell r="BD248">
            <v>96.58070175438597</v>
          </cell>
          <cell r="BE248">
            <v>1</v>
          </cell>
          <cell r="BF248">
            <v>1</v>
          </cell>
          <cell r="BG248">
            <v>1.5</v>
          </cell>
          <cell r="BH248" t="str">
            <v/>
          </cell>
          <cell r="BI248">
            <v>1.5</v>
          </cell>
          <cell r="BJ248">
            <v>0</v>
          </cell>
          <cell r="BK248">
            <v>6</v>
          </cell>
          <cell r="BL248">
            <v>5</v>
          </cell>
          <cell r="BM248">
            <v>5</v>
          </cell>
          <cell r="BN248">
            <v>4</v>
          </cell>
          <cell r="BO248">
            <v>1</v>
          </cell>
          <cell r="BP248">
            <v>1</v>
          </cell>
          <cell r="BQ248">
            <v>0</v>
          </cell>
          <cell r="BR248">
            <v>2</v>
          </cell>
          <cell r="BS248" t="str">
            <v/>
          </cell>
          <cell r="BT248">
            <v>1</v>
          </cell>
          <cell r="BU248">
            <v>2</v>
          </cell>
          <cell r="BV248">
            <v>0</v>
          </cell>
          <cell r="BW248">
            <v>12</v>
          </cell>
          <cell r="BX248">
            <v>11</v>
          </cell>
          <cell r="BY248">
            <v>11</v>
          </cell>
          <cell r="BZ248">
            <v>108.5</v>
          </cell>
          <cell r="CA248">
            <v>1.5</v>
          </cell>
          <cell r="CB248">
            <v>110</v>
          </cell>
        </row>
        <row r="249">
          <cell r="H249" t="str">
            <v>WS-7504-WOV001</v>
          </cell>
          <cell r="I249">
            <v>6</v>
          </cell>
          <cell r="J249" t="str">
            <v>Jun</v>
          </cell>
          <cell r="K249">
            <v>2017</v>
          </cell>
          <cell r="L249" t="str">
            <v>WS-7504-WOV00142880.5</v>
          </cell>
          <cell r="M249" t="str">
            <v>ONR #25</v>
          </cell>
          <cell r="N249" t="str">
            <v>Other</v>
          </cell>
          <cell r="O249" t="str">
            <v>Other</v>
          </cell>
          <cell r="P249">
            <v>0</v>
          </cell>
          <cell r="Q249">
            <v>4</v>
          </cell>
          <cell r="R249">
            <v>4</v>
          </cell>
          <cell r="S249">
            <v>4</v>
          </cell>
          <cell r="T249" t="str">
            <v/>
          </cell>
          <cell r="U249">
            <v>0.5</v>
          </cell>
          <cell r="V249">
            <v>0</v>
          </cell>
          <cell r="W249">
            <v>9</v>
          </cell>
          <cell r="X249">
            <v>12.5</v>
          </cell>
          <cell r="Y249">
            <v>12.5</v>
          </cell>
          <cell r="Z249">
            <v>8</v>
          </cell>
          <cell r="AB249">
            <v>11</v>
          </cell>
          <cell r="AC249">
            <v>8</v>
          </cell>
          <cell r="AD249">
            <v>2</v>
          </cell>
          <cell r="AE249">
            <v>1</v>
          </cell>
          <cell r="AF249">
            <v>1</v>
          </cell>
          <cell r="AG249" t="str">
            <v/>
          </cell>
          <cell r="AH249">
            <v>2</v>
          </cell>
          <cell r="AI249">
            <v>0</v>
          </cell>
          <cell r="AJ249">
            <v>6</v>
          </cell>
          <cell r="AK249">
            <v>6</v>
          </cell>
          <cell r="AL249">
            <v>6</v>
          </cell>
          <cell r="AM249">
            <v>18</v>
          </cell>
          <cell r="AN249">
            <v>0</v>
          </cell>
          <cell r="AO249">
            <v>130</v>
          </cell>
          <cell r="AP249">
            <v>18</v>
          </cell>
          <cell r="AQ249">
            <v>134.77777777777777</v>
          </cell>
          <cell r="AR249">
            <v>4</v>
          </cell>
          <cell r="AT249" t="str">
            <v/>
          </cell>
          <cell r="AV249">
            <v>10</v>
          </cell>
          <cell r="AW249">
            <v>4</v>
          </cell>
          <cell r="AX249" t="str">
            <v/>
          </cell>
          <cell r="AY249" t="str">
            <v/>
          </cell>
          <cell r="AZ249" t="str">
            <v/>
          </cell>
          <cell r="BA249" t="str">
            <v/>
          </cell>
          <cell r="BB249">
            <v>120</v>
          </cell>
          <cell r="BC249" t="str">
            <v/>
          </cell>
          <cell r="BD249" t="str">
            <v/>
          </cell>
          <cell r="BE249" t="str">
            <v/>
          </cell>
          <cell r="BF249" t="str">
            <v/>
          </cell>
          <cell r="BG249" t="str">
            <v/>
          </cell>
          <cell r="BH249" t="str">
            <v/>
          </cell>
          <cell r="BI249" t="str">
            <v/>
          </cell>
          <cell r="BJ249" t="str">
            <v/>
          </cell>
          <cell r="BK249">
            <v>6</v>
          </cell>
          <cell r="BL249" t="str">
            <v/>
          </cell>
          <cell r="BM249" t="str">
            <v/>
          </cell>
          <cell r="BN249">
            <v>4</v>
          </cell>
          <cell r="BO249">
            <v>1</v>
          </cell>
          <cell r="BP249">
            <v>1</v>
          </cell>
          <cell r="BQ249">
            <v>0</v>
          </cell>
          <cell r="BR249" t="str">
            <v/>
          </cell>
          <cell r="BS249" t="str">
            <v/>
          </cell>
          <cell r="BT249" t="str">
            <v/>
          </cell>
          <cell r="BU249" t="str">
            <v/>
          </cell>
          <cell r="BV249">
            <v>0</v>
          </cell>
          <cell r="BW249">
            <v>12</v>
          </cell>
          <cell r="BX249" t="str">
            <v/>
          </cell>
          <cell r="BY249">
            <v>6</v>
          </cell>
          <cell r="BZ249" t="str">
            <v/>
          </cell>
          <cell r="CA249" t="str">
            <v/>
          </cell>
          <cell r="CB249" t="str">
            <v/>
          </cell>
        </row>
        <row r="250">
          <cell r="H250" t="str">
            <v>WS-7504-WOV001</v>
          </cell>
          <cell r="I250">
            <v>6</v>
          </cell>
          <cell r="J250" t="str">
            <v>Jun</v>
          </cell>
          <cell r="K250">
            <v>2017</v>
          </cell>
          <cell r="L250" t="str">
            <v>WS-7504-WOV00142909.4166666667</v>
          </cell>
          <cell r="M250" t="str">
            <v>ONR #8</v>
          </cell>
          <cell r="N250" t="str">
            <v>Other</v>
          </cell>
          <cell r="O250" t="str">
            <v>Other</v>
          </cell>
          <cell r="Q250" t="str">
            <v/>
          </cell>
          <cell r="R250" t="str">
            <v/>
          </cell>
          <cell r="S250" t="str">
            <v/>
          </cell>
          <cell r="T250" t="str">
            <v/>
          </cell>
          <cell r="U250" t="str">
            <v/>
          </cell>
          <cell r="V250" t="str">
            <v/>
          </cell>
          <cell r="W250">
            <v>9</v>
          </cell>
          <cell r="X250" t="str">
            <v/>
          </cell>
          <cell r="Y250" t="str">
            <v/>
          </cell>
          <cell r="Z250" t="str">
            <v/>
          </cell>
          <cell r="AB250">
            <v>11</v>
          </cell>
          <cell r="AC250" t="str">
            <v/>
          </cell>
          <cell r="AD250" t="str">
            <v/>
          </cell>
          <cell r="AE250" t="str">
            <v/>
          </cell>
          <cell r="AF250" t="str">
            <v/>
          </cell>
          <cell r="AG250" t="str">
            <v/>
          </cell>
          <cell r="AH250" t="str">
            <v/>
          </cell>
          <cell r="AI250" t="str">
            <v/>
          </cell>
          <cell r="AJ250">
            <v>6</v>
          </cell>
          <cell r="AK250" t="str">
            <v/>
          </cell>
          <cell r="AL250" t="str">
            <v/>
          </cell>
          <cell r="AM250" t="str">
            <v/>
          </cell>
          <cell r="AN250" t="str">
            <v/>
          </cell>
          <cell r="AO250">
            <v>130</v>
          </cell>
          <cell r="AP250" t="str">
            <v/>
          </cell>
          <cell r="AQ250" t="str">
            <v/>
          </cell>
          <cell r="AR250" t="str">
            <v/>
          </cell>
          <cell r="AT250">
            <v>4</v>
          </cell>
          <cell r="AV250">
            <v>10</v>
          </cell>
          <cell r="AW250" t="str">
            <v/>
          </cell>
          <cell r="AX250">
            <v>4</v>
          </cell>
          <cell r="AY250" t="str">
            <v/>
          </cell>
          <cell r="AZ250">
            <v>16.5</v>
          </cell>
          <cell r="BA250">
            <v>0</v>
          </cell>
          <cell r="BB250">
            <v>120</v>
          </cell>
          <cell r="BC250">
            <v>16.5</v>
          </cell>
          <cell r="BD250">
            <v>145.58363636363637</v>
          </cell>
          <cell r="BE250">
            <v>1</v>
          </cell>
          <cell r="BF250">
            <v>2</v>
          </cell>
          <cell r="BG250">
            <v>2</v>
          </cell>
          <cell r="BH250" t="str">
            <v/>
          </cell>
          <cell r="BI250">
            <v>2</v>
          </cell>
          <cell r="BJ250">
            <v>0</v>
          </cell>
          <cell r="BK250">
            <v>6</v>
          </cell>
          <cell r="BL250">
            <v>7</v>
          </cell>
          <cell r="BM250">
            <v>7</v>
          </cell>
          <cell r="BN250" t="str">
            <v/>
          </cell>
          <cell r="BO250" t="str">
            <v/>
          </cell>
          <cell r="BP250" t="str">
            <v/>
          </cell>
          <cell r="BQ250" t="str">
            <v/>
          </cell>
          <cell r="BR250">
            <v>3.5</v>
          </cell>
          <cell r="BS250" t="str">
            <v/>
          </cell>
          <cell r="BT250">
            <v>1</v>
          </cell>
          <cell r="BU250">
            <v>2</v>
          </cell>
          <cell r="BV250">
            <v>0</v>
          </cell>
          <cell r="BW250">
            <v>12</v>
          </cell>
          <cell r="BX250" t="str">
            <v/>
          </cell>
          <cell r="BY250">
            <v>6.5</v>
          </cell>
          <cell r="BZ250" t="str">
            <v/>
          </cell>
          <cell r="CA250" t="str">
            <v/>
          </cell>
          <cell r="CB250" t="str">
            <v/>
          </cell>
        </row>
        <row r="251">
          <cell r="H251" t="str">
            <v>WS-7590-WOV011</v>
          </cell>
          <cell r="I251">
            <v>6</v>
          </cell>
          <cell r="J251" t="str">
            <v>Jun</v>
          </cell>
          <cell r="K251">
            <v>2017</v>
          </cell>
          <cell r="L251" t="str">
            <v>WS-7590-WOV01142909.6666666667</v>
          </cell>
          <cell r="M251" t="str">
            <v>BIRS #24</v>
          </cell>
          <cell r="N251" t="str">
            <v>Simple ESP c/o</v>
          </cell>
          <cell r="O251" t="str">
            <v>ESP change</v>
          </cell>
          <cell r="P251">
            <v>1</v>
          </cell>
          <cell r="Q251">
            <v>4</v>
          </cell>
          <cell r="R251">
            <v>5</v>
          </cell>
          <cell r="S251" t="str">
            <v/>
          </cell>
          <cell r="T251" t="str">
            <v/>
          </cell>
          <cell r="U251" t="str">
            <v/>
          </cell>
          <cell r="V251">
            <v>0</v>
          </cell>
          <cell r="W251">
            <v>9</v>
          </cell>
          <cell r="X251">
            <v>9</v>
          </cell>
          <cell r="Y251">
            <v>9</v>
          </cell>
          <cell r="Z251" t="str">
            <v/>
          </cell>
          <cell r="AB251">
            <v>11</v>
          </cell>
          <cell r="AC251" t="str">
            <v/>
          </cell>
          <cell r="AD251">
            <v>2</v>
          </cell>
          <cell r="AE251">
            <v>1</v>
          </cell>
          <cell r="AF251" t="str">
            <v/>
          </cell>
          <cell r="AG251" t="str">
            <v/>
          </cell>
          <cell r="AH251">
            <v>2</v>
          </cell>
          <cell r="AI251">
            <v>0</v>
          </cell>
          <cell r="AJ251">
            <v>6</v>
          </cell>
          <cell r="AK251">
            <v>5</v>
          </cell>
          <cell r="AL251">
            <v>5</v>
          </cell>
          <cell r="AM251">
            <v>16</v>
          </cell>
          <cell r="AN251">
            <v>1</v>
          </cell>
          <cell r="AO251">
            <v>130</v>
          </cell>
          <cell r="AP251">
            <v>17</v>
          </cell>
          <cell r="AQ251">
            <v>140.75</v>
          </cell>
          <cell r="AR251">
            <v>4</v>
          </cell>
          <cell r="AT251">
            <v>5</v>
          </cell>
          <cell r="AV251">
            <v>10</v>
          </cell>
          <cell r="AW251">
            <v>4</v>
          </cell>
          <cell r="AX251">
            <v>5</v>
          </cell>
          <cell r="AY251">
            <v>9</v>
          </cell>
          <cell r="AZ251">
            <v>19.5</v>
          </cell>
          <cell r="BA251">
            <v>0</v>
          </cell>
          <cell r="BB251">
            <v>120</v>
          </cell>
          <cell r="BC251">
            <v>19.5</v>
          </cell>
          <cell r="BD251">
            <v>114.8225641025641</v>
          </cell>
          <cell r="BE251">
            <v>1</v>
          </cell>
          <cell r="BF251">
            <v>1</v>
          </cell>
          <cell r="BG251">
            <v>2</v>
          </cell>
          <cell r="BH251" t="str">
            <v/>
          </cell>
          <cell r="BI251">
            <v>1.5</v>
          </cell>
          <cell r="BJ251">
            <v>0</v>
          </cell>
          <cell r="BK251">
            <v>6</v>
          </cell>
          <cell r="BL251">
            <v>5.5</v>
          </cell>
          <cell r="BM251">
            <v>5.5</v>
          </cell>
          <cell r="BN251">
            <v>4</v>
          </cell>
          <cell r="BO251">
            <v>1</v>
          </cell>
          <cell r="BP251">
            <v>1</v>
          </cell>
          <cell r="BQ251">
            <v>0</v>
          </cell>
          <cell r="BR251">
            <v>2</v>
          </cell>
          <cell r="BS251" t="str">
            <v/>
          </cell>
          <cell r="BT251">
            <v>1</v>
          </cell>
          <cell r="BU251">
            <v>2</v>
          </cell>
          <cell r="BV251">
            <v>0</v>
          </cell>
          <cell r="BW251">
            <v>12</v>
          </cell>
          <cell r="BX251">
            <v>11</v>
          </cell>
          <cell r="BY251">
            <v>11</v>
          </cell>
          <cell r="BZ251">
            <v>75</v>
          </cell>
          <cell r="CA251">
            <v>1</v>
          </cell>
          <cell r="CB251">
            <v>76</v>
          </cell>
        </row>
        <row r="252">
          <cell r="H252" t="str">
            <v>WS-7788-WOV004</v>
          </cell>
          <cell r="I252">
            <v>6</v>
          </cell>
          <cell r="J252" t="str">
            <v>Jun</v>
          </cell>
          <cell r="K252">
            <v>2017</v>
          </cell>
          <cell r="L252" t="str">
            <v>WS-7788-WOV00442911.9791666667</v>
          </cell>
          <cell r="M252" t="str">
            <v>ONR #9</v>
          </cell>
          <cell r="N252" t="str">
            <v>Simple ESP c/o</v>
          </cell>
          <cell r="O252" t="str">
            <v>ESP change</v>
          </cell>
          <cell r="P252">
            <v>3</v>
          </cell>
          <cell r="Q252">
            <v>3</v>
          </cell>
          <cell r="R252">
            <v>6</v>
          </cell>
          <cell r="S252">
            <v>2</v>
          </cell>
          <cell r="T252" t="str">
            <v/>
          </cell>
          <cell r="U252" t="str">
            <v/>
          </cell>
          <cell r="V252">
            <v>0</v>
          </cell>
          <cell r="W252">
            <v>9</v>
          </cell>
          <cell r="X252">
            <v>11</v>
          </cell>
          <cell r="Y252">
            <v>11</v>
          </cell>
          <cell r="Z252">
            <v>7.5</v>
          </cell>
          <cell r="AB252">
            <v>11</v>
          </cell>
          <cell r="AC252">
            <v>7.5</v>
          </cell>
          <cell r="AD252">
            <v>2</v>
          </cell>
          <cell r="AE252">
            <v>1</v>
          </cell>
          <cell r="AF252">
            <v>1</v>
          </cell>
          <cell r="AG252" t="str">
            <v/>
          </cell>
          <cell r="AH252">
            <v>1.5</v>
          </cell>
          <cell r="AI252">
            <v>0</v>
          </cell>
          <cell r="AJ252">
            <v>6</v>
          </cell>
          <cell r="AK252">
            <v>5.5</v>
          </cell>
          <cell r="AL252">
            <v>5.5</v>
          </cell>
          <cell r="AM252">
            <v>15.5</v>
          </cell>
          <cell r="AN252">
            <v>0</v>
          </cell>
          <cell r="AO252">
            <v>130</v>
          </cell>
          <cell r="AP252">
            <v>15.5</v>
          </cell>
          <cell r="AQ252">
            <v>150.45161290322579</v>
          </cell>
          <cell r="AR252">
            <v>3</v>
          </cell>
          <cell r="AT252">
            <v>2.5</v>
          </cell>
          <cell r="AV252">
            <v>10</v>
          </cell>
          <cell r="AW252">
            <v>3</v>
          </cell>
          <cell r="AX252">
            <v>2.5</v>
          </cell>
          <cell r="AY252">
            <v>5.5</v>
          </cell>
          <cell r="AZ252">
            <v>19</v>
          </cell>
          <cell r="BA252">
            <v>0</v>
          </cell>
          <cell r="BB252">
            <v>120</v>
          </cell>
          <cell r="BC252">
            <v>19</v>
          </cell>
          <cell r="BD252">
            <v>124.44736842105263</v>
          </cell>
          <cell r="BE252">
            <v>1</v>
          </cell>
          <cell r="BF252">
            <v>1</v>
          </cell>
          <cell r="BG252">
            <v>1</v>
          </cell>
          <cell r="BH252" t="str">
            <v/>
          </cell>
          <cell r="BI252">
            <v>2</v>
          </cell>
          <cell r="BJ252">
            <v>0</v>
          </cell>
          <cell r="BK252">
            <v>6</v>
          </cell>
          <cell r="BL252">
            <v>5</v>
          </cell>
          <cell r="BM252">
            <v>5</v>
          </cell>
          <cell r="BN252">
            <v>4</v>
          </cell>
          <cell r="BO252">
            <v>1</v>
          </cell>
          <cell r="BP252">
            <v>1</v>
          </cell>
          <cell r="BQ252">
            <v>0</v>
          </cell>
          <cell r="BR252">
            <v>3.5</v>
          </cell>
          <cell r="BS252" t="str">
            <v/>
          </cell>
          <cell r="BT252">
            <v>1</v>
          </cell>
          <cell r="BU252">
            <v>2</v>
          </cell>
          <cell r="BV252">
            <v>0</v>
          </cell>
          <cell r="BW252">
            <v>12</v>
          </cell>
          <cell r="BX252">
            <v>12.5</v>
          </cell>
          <cell r="BY252">
            <v>12.5</v>
          </cell>
          <cell r="BZ252">
            <v>81.5</v>
          </cell>
          <cell r="CA252">
            <v>0</v>
          </cell>
          <cell r="CB252">
            <v>81.5</v>
          </cell>
        </row>
        <row r="253">
          <cell r="H253" t="str">
            <v>WS-7425-WOV006</v>
          </cell>
          <cell r="I253">
            <v>6</v>
          </cell>
          <cell r="J253" t="str">
            <v>Jun</v>
          </cell>
          <cell r="K253">
            <v>2017</v>
          </cell>
          <cell r="L253" t="str">
            <v>WS-7425-WOV00642913.4375</v>
          </cell>
          <cell r="M253" t="str">
            <v>BIRS #29</v>
          </cell>
          <cell r="N253" t="str">
            <v>Other</v>
          </cell>
          <cell r="O253" t="str">
            <v>ESP change</v>
          </cell>
          <cell r="P253">
            <v>1</v>
          </cell>
          <cell r="Q253">
            <v>5</v>
          </cell>
          <cell r="R253" t="str">
            <v/>
          </cell>
          <cell r="S253" t="str">
            <v/>
          </cell>
          <cell r="T253" t="str">
            <v/>
          </cell>
          <cell r="U253" t="str">
            <v/>
          </cell>
          <cell r="V253">
            <v>0</v>
          </cell>
          <cell r="W253">
            <v>9</v>
          </cell>
          <cell r="X253">
            <v>5</v>
          </cell>
          <cell r="Y253">
            <v>5</v>
          </cell>
          <cell r="Z253" t="str">
            <v/>
          </cell>
          <cell r="AB253">
            <v>11</v>
          </cell>
          <cell r="AC253" t="str">
            <v/>
          </cell>
          <cell r="AD253">
            <v>2</v>
          </cell>
          <cell r="AE253">
            <v>1</v>
          </cell>
          <cell r="AF253">
            <v>1</v>
          </cell>
          <cell r="AG253" t="str">
            <v/>
          </cell>
          <cell r="AH253">
            <v>2</v>
          </cell>
          <cell r="AI253">
            <v>0</v>
          </cell>
          <cell r="AJ253">
            <v>6</v>
          </cell>
          <cell r="AK253">
            <v>6</v>
          </cell>
          <cell r="AL253">
            <v>6</v>
          </cell>
          <cell r="AM253">
            <v>24.5</v>
          </cell>
          <cell r="AN253">
            <v>0</v>
          </cell>
          <cell r="AO253">
            <v>130</v>
          </cell>
          <cell r="AP253">
            <v>24.5</v>
          </cell>
          <cell r="AQ253">
            <v>123.30612244897959</v>
          </cell>
          <cell r="AR253">
            <v>4</v>
          </cell>
          <cell r="AT253">
            <v>4</v>
          </cell>
          <cell r="AV253">
            <v>10</v>
          </cell>
          <cell r="AW253">
            <v>4</v>
          </cell>
          <cell r="AX253">
            <v>4</v>
          </cell>
          <cell r="AY253">
            <v>8</v>
          </cell>
          <cell r="AZ253">
            <v>25.5</v>
          </cell>
          <cell r="BA253">
            <v>0</v>
          </cell>
          <cell r="BB253">
            <v>120</v>
          </cell>
          <cell r="BC253">
            <v>25.5</v>
          </cell>
          <cell r="BD253">
            <v>121.60274509803921</v>
          </cell>
          <cell r="BE253">
            <v>1</v>
          </cell>
          <cell r="BF253">
            <v>0.5</v>
          </cell>
          <cell r="BG253">
            <v>3</v>
          </cell>
          <cell r="BH253" t="str">
            <v/>
          </cell>
          <cell r="BI253">
            <v>3</v>
          </cell>
          <cell r="BJ253">
            <v>0</v>
          </cell>
          <cell r="BK253">
            <v>6</v>
          </cell>
          <cell r="BL253">
            <v>7.5</v>
          </cell>
          <cell r="BM253">
            <v>7.5</v>
          </cell>
          <cell r="BN253">
            <v>4</v>
          </cell>
          <cell r="BO253">
            <v>1</v>
          </cell>
          <cell r="BP253">
            <v>1</v>
          </cell>
          <cell r="BQ253">
            <v>0</v>
          </cell>
          <cell r="BR253">
            <v>2.5</v>
          </cell>
          <cell r="BS253" t="str">
            <v/>
          </cell>
          <cell r="BT253">
            <v>2</v>
          </cell>
          <cell r="BU253">
            <v>2</v>
          </cell>
          <cell r="BV253">
            <v>0</v>
          </cell>
          <cell r="BW253">
            <v>12</v>
          </cell>
          <cell r="BX253">
            <v>12.5</v>
          </cell>
          <cell r="BY253">
            <v>12.5</v>
          </cell>
          <cell r="BZ253">
            <v>89</v>
          </cell>
          <cell r="CA253">
            <v>0</v>
          </cell>
          <cell r="CB253">
            <v>89</v>
          </cell>
        </row>
        <row r="254">
          <cell r="H254" t="str">
            <v>WS-7465-WOV005</v>
          </cell>
          <cell r="I254">
            <v>6</v>
          </cell>
          <cell r="J254" t="str">
            <v>Jun</v>
          </cell>
          <cell r="K254">
            <v>2017</v>
          </cell>
          <cell r="L254" t="str">
            <v>WS-7465-WOV00542914.0416666667</v>
          </cell>
          <cell r="M254" t="str">
            <v>ONR #25</v>
          </cell>
          <cell r="N254" t="str">
            <v>Other</v>
          </cell>
          <cell r="O254" t="str">
            <v>ESP change</v>
          </cell>
          <cell r="P254">
            <v>0</v>
          </cell>
          <cell r="Q254">
            <v>5</v>
          </cell>
          <cell r="R254" t="str">
            <v/>
          </cell>
          <cell r="S254">
            <v>4</v>
          </cell>
          <cell r="T254" t="str">
            <v/>
          </cell>
          <cell r="U254">
            <v>0.5</v>
          </cell>
          <cell r="V254">
            <v>0</v>
          </cell>
          <cell r="W254">
            <v>9</v>
          </cell>
          <cell r="X254">
            <v>9.5</v>
          </cell>
          <cell r="Y254">
            <v>9.5</v>
          </cell>
          <cell r="Z254">
            <v>9.5</v>
          </cell>
          <cell r="AB254">
            <v>11</v>
          </cell>
          <cell r="AC254">
            <v>9.5</v>
          </cell>
          <cell r="AD254">
            <v>2</v>
          </cell>
          <cell r="AE254">
            <v>1</v>
          </cell>
          <cell r="AF254">
            <v>1</v>
          </cell>
          <cell r="AG254" t="str">
            <v/>
          </cell>
          <cell r="AH254">
            <v>2</v>
          </cell>
          <cell r="AI254">
            <v>0</v>
          </cell>
          <cell r="AJ254">
            <v>6</v>
          </cell>
          <cell r="AK254">
            <v>6</v>
          </cell>
          <cell r="AL254">
            <v>6</v>
          </cell>
          <cell r="AM254">
            <v>26</v>
          </cell>
          <cell r="AN254">
            <v>0</v>
          </cell>
          <cell r="AO254">
            <v>130</v>
          </cell>
          <cell r="AP254">
            <v>26</v>
          </cell>
          <cell r="AQ254">
            <v>129.15384615384616</v>
          </cell>
          <cell r="AR254">
            <v>3</v>
          </cell>
          <cell r="AT254">
            <v>4.5</v>
          </cell>
          <cell r="AV254">
            <v>10</v>
          </cell>
          <cell r="AW254">
            <v>3</v>
          </cell>
          <cell r="AX254">
            <v>4.5</v>
          </cell>
          <cell r="AY254">
            <v>7.5</v>
          </cell>
          <cell r="AZ254">
            <v>26</v>
          </cell>
          <cell r="BA254">
            <v>0</v>
          </cell>
          <cell r="BB254">
            <v>120</v>
          </cell>
          <cell r="BC254">
            <v>26</v>
          </cell>
          <cell r="BD254">
            <v>126.35653846153846</v>
          </cell>
          <cell r="BE254">
            <v>1</v>
          </cell>
          <cell r="BF254">
            <v>1</v>
          </cell>
          <cell r="BG254">
            <v>1</v>
          </cell>
          <cell r="BH254" t="str">
            <v/>
          </cell>
          <cell r="BI254">
            <v>1.5</v>
          </cell>
          <cell r="BJ254">
            <v>0</v>
          </cell>
          <cell r="BK254">
            <v>6</v>
          </cell>
          <cell r="BL254">
            <v>4.5</v>
          </cell>
          <cell r="BM254">
            <v>4.5</v>
          </cell>
          <cell r="BN254">
            <v>4</v>
          </cell>
          <cell r="BO254">
            <v>1</v>
          </cell>
          <cell r="BP254">
            <v>1</v>
          </cell>
          <cell r="BQ254">
            <v>0</v>
          </cell>
          <cell r="BR254">
            <v>2.5</v>
          </cell>
          <cell r="BS254" t="str">
            <v/>
          </cell>
          <cell r="BT254">
            <v>1</v>
          </cell>
          <cell r="BU254">
            <v>2</v>
          </cell>
          <cell r="BV254">
            <v>0</v>
          </cell>
          <cell r="BW254">
            <v>12</v>
          </cell>
          <cell r="BX254">
            <v>11.5</v>
          </cell>
          <cell r="BY254">
            <v>11.5</v>
          </cell>
          <cell r="BZ254">
            <v>100.5</v>
          </cell>
          <cell r="CA254">
            <v>0</v>
          </cell>
          <cell r="CB254">
            <v>100.5</v>
          </cell>
        </row>
        <row r="255">
          <cell r="H255" t="str">
            <v>US-165-WOV004</v>
          </cell>
          <cell r="I255">
            <v>6</v>
          </cell>
          <cell r="J255" t="str">
            <v>Jun</v>
          </cell>
          <cell r="K255">
            <v>2017</v>
          </cell>
          <cell r="L255" t="str">
            <v>US-165-WOV00442915.4583333333</v>
          </cell>
          <cell r="M255" t="str">
            <v>ONR #27</v>
          </cell>
          <cell r="N255" t="str">
            <v>Simple ESP c/o</v>
          </cell>
          <cell r="O255" t="str">
            <v>ESP change</v>
          </cell>
          <cell r="P255">
            <v>3</v>
          </cell>
          <cell r="Q255">
            <v>5</v>
          </cell>
          <cell r="R255">
            <v>4</v>
          </cell>
          <cell r="S255" t="str">
            <v/>
          </cell>
          <cell r="T255" t="str">
            <v/>
          </cell>
          <cell r="U255" t="str">
            <v/>
          </cell>
          <cell r="V255">
            <v>0</v>
          </cell>
          <cell r="W255">
            <v>9</v>
          </cell>
          <cell r="X255">
            <v>9</v>
          </cell>
          <cell r="Y255">
            <v>9</v>
          </cell>
          <cell r="Z255">
            <v>5</v>
          </cell>
          <cell r="AB255">
            <v>11</v>
          </cell>
          <cell r="AC255">
            <v>5</v>
          </cell>
          <cell r="AD255">
            <v>1</v>
          </cell>
          <cell r="AE255">
            <v>1</v>
          </cell>
          <cell r="AF255">
            <v>2</v>
          </cell>
          <cell r="AG255" t="str">
            <v/>
          </cell>
          <cell r="AH255">
            <v>2</v>
          </cell>
          <cell r="AI255">
            <v>0</v>
          </cell>
          <cell r="AJ255">
            <v>6</v>
          </cell>
          <cell r="AK255">
            <v>6</v>
          </cell>
          <cell r="AL255">
            <v>6</v>
          </cell>
          <cell r="AM255">
            <v>21</v>
          </cell>
          <cell r="AN255">
            <v>0</v>
          </cell>
          <cell r="AO255">
            <v>130</v>
          </cell>
          <cell r="AP255">
            <v>21</v>
          </cell>
          <cell r="AQ255">
            <v>124.52380952380952</v>
          </cell>
          <cell r="AR255">
            <v>3</v>
          </cell>
          <cell r="AT255">
            <v>3</v>
          </cell>
          <cell r="AV255">
            <v>10</v>
          </cell>
          <cell r="AW255">
            <v>3</v>
          </cell>
          <cell r="AX255">
            <v>3</v>
          </cell>
          <cell r="AY255">
            <v>6</v>
          </cell>
          <cell r="AZ255">
            <v>24</v>
          </cell>
          <cell r="BA255">
            <v>0</v>
          </cell>
          <cell r="BB255">
            <v>120</v>
          </cell>
          <cell r="BC255">
            <v>24</v>
          </cell>
          <cell r="BD255">
            <v>114.65499999999999</v>
          </cell>
          <cell r="BE255">
            <v>1</v>
          </cell>
          <cell r="BF255">
            <v>2</v>
          </cell>
          <cell r="BG255" t="str">
            <v/>
          </cell>
          <cell r="BH255" t="str">
            <v/>
          </cell>
          <cell r="BI255">
            <v>1.5</v>
          </cell>
          <cell r="BJ255">
            <v>0</v>
          </cell>
          <cell r="BK255">
            <v>6</v>
          </cell>
          <cell r="BL255">
            <v>4.5</v>
          </cell>
          <cell r="BM255">
            <v>4.5</v>
          </cell>
          <cell r="BN255">
            <v>4</v>
          </cell>
          <cell r="BO255">
            <v>1</v>
          </cell>
          <cell r="BP255">
            <v>1</v>
          </cell>
          <cell r="BQ255">
            <v>0</v>
          </cell>
          <cell r="BR255">
            <v>3</v>
          </cell>
          <cell r="BS255" t="str">
            <v/>
          </cell>
          <cell r="BT255">
            <v>1</v>
          </cell>
          <cell r="BU255">
            <v>2</v>
          </cell>
          <cell r="BV255">
            <v>0</v>
          </cell>
          <cell r="BW255">
            <v>12</v>
          </cell>
          <cell r="BX255">
            <v>12</v>
          </cell>
          <cell r="BY255">
            <v>12</v>
          </cell>
          <cell r="BZ255">
            <v>87.5</v>
          </cell>
          <cell r="CA255">
            <v>0</v>
          </cell>
          <cell r="CB255">
            <v>87.5</v>
          </cell>
        </row>
        <row r="256">
          <cell r="H256" t="str">
            <v>US-8327-WOV003</v>
          </cell>
          <cell r="I256">
            <v>6</v>
          </cell>
          <cell r="J256" t="str">
            <v>Jun</v>
          </cell>
          <cell r="K256">
            <v>2017</v>
          </cell>
          <cell r="L256" t="str">
            <v>US-8327-WOV00342915.75</v>
          </cell>
          <cell r="M256" t="str">
            <v>ONR #9</v>
          </cell>
          <cell r="N256" t="str">
            <v>Simple ESP c/o</v>
          </cell>
          <cell r="O256" t="str">
            <v>ESP change</v>
          </cell>
          <cell r="P256">
            <v>1</v>
          </cell>
          <cell r="Q256">
            <v>3</v>
          </cell>
          <cell r="R256">
            <v>4.5</v>
          </cell>
          <cell r="S256">
            <v>4</v>
          </cell>
          <cell r="T256" t="str">
            <v/>
          </cell>
          <cell r="U256">
            <v>1</v>
          </cell>
          <cell r="V256">
            <v>0</v>
          </cell>
          <cell r="W256">
            <v>9</v>
          </cell>
          <cell r="X256">
            <v>12.5</v>
          </cell>
          <cell r="Y256">
            <v>12.5</v>
          </cell>
          <cell r="Z256" t="str">
            <v/>
          </cell>
          <cell r="AB256">
            <v>11</v>
          </cell>
          <cell r="AC256" t="str">
            <v/>
          </cell>
          <cell r="AD256">
            <v>2</v>
          </cell>
          <cell r="AE256">
            <v>1</v>
          </cell>
          <cell r="AF256">
            <v>1</v>
          </cell>
          <cell r="AG256" t="str">
            <v/>
          </cell>
          <cell r="AH256">
            <v>1</v>
          </cell>
          <cell r="AI256">
            <v>0</v>
          </cell>
          <cell r="AJ256">
            <v>6</v>
          </cell>
          <cell r="AK256">
            <v>5</v>
          </cell>
          <cell r="AL256">
            <v>5</v>
          </cell>
          <cell r="AM256">
            <v>14</v>
          </cell>
          <cell r="AN256">
            <v>0</v>
          </cell>
          <cell r="AO256">
            <v>130</v>
          </cell>
          <cell r="AP256">
            <v>14</v>
          </cell>
          <cell r="AQ256">
            <v>143.64285714285714</v>
          </cell>
          <cell r="AR256">
            <v>4.5</v>
          </cell>
          <cell r="AT256">
            <v>3.5</v>
          </cell>
          <cell r="AV256">
            <v>10</v>
          </cell>
          <cell r="AW256">
            <v>4.5</v>
          </cell>
          <cell r="AX256">
            <v>3.5</v>
          </cell>
          <cell r="AY256">
            <v>8</v>
          </cell>
          <cell r="AZ256">
            <v>18</v>
          </cell>
          <cell r="BA256">
            <v>1</v>
          </cell>
          <cell r="BB256">
            <v>120</v>
          </cell>
          <cell r="BC256">
            <v>19</v>
          </cell>
          <cell r="BD256">
            <v>111.31</v>
          </cell>
          <cell r="BE256">
            <v>1</v>
          </cell>
          <cell r="BF256">
            <v>1</v>
          </cell>
          <cell r="BG256">
            <v>1</v>
          </cell>
          <cell r="BH256" t="str">
            <v/>
          </cell>
          <cell r="BI256">
            <v>2</v>
          </cell>
          <cell r="BJ256">
            <v>0</v>
          </cell>
          <cell r="BK256">
            <v>6</v>
          </cell>
          <cell r="BL256">
            <v>5</v>
          </cell>
          <cell r="BM256">
            <v>5</v>
          </cell>
          <cell r="BN256">
            <v>4</v>
          </cell>
          <cell r="BO256">
            <v>1</v>
          </cell>
          <cell r="BP256">
            <v>1</v>
          </cell>
          <cell r="BQ256">
            <v>0</v>
          </cell>
          <cell r="BR256">
            <v>5</v>
          </cell>
          <cell r="BS256" t="str">
            <v/>
          </cell>
          <cell r="BT256">
            <v>1.5</v>
          </cell>
          <cell r="BU256">
            <v>2</v>
          </cell>
          <cell r="BV256">
            <v>0</v>
          </cell>
          <cell r="BW256">
            <v>12</v>
          </cell>
          <cell r="BX256">
            <v>14.5</v>
          </cell>
          <cell r="BY256">
            <v>14.5</v>
          </cell>
          <cell r="BZ256">
            <v>77</v>
          </cell>
          <cell r="CA256">
            <v>1</v>
          </cell>
          <cell r="CB256">
            <v>78</v>
          </cell>
        </row>
        <row r="257">
          <cell r="H257" t="str">
            <v>WS-1501-WOV007</v>
          </cell>
          <cell r="I257">
            <v>6</v>
          </cell>
          <cell r="J257" t="str">
            <v>Jun</v>
          </cell>
          <cell r="K257">
            <v>2017</v>
          </cell>
          <cell r="L257" t="str">
            <v>WS-1501-WOV00742915</v>
          </cell>
          <cell r="M257" t="str">
            <v>BIRS #14</v>
          </cell>
          <cell r="N257" t="str">
            <v>Other</v>
          </cell>
          <cell r="O257" t="str">
            <v>ESP change</v>
          </cell>
          <cell r="P257">
            <v>1</v>
          </cell>
          <cell r="Q257">
            <v>5</v>
          </cell>
          <cell r="R257" t="str">
            <v/>
          </cell>
          <cell r="S257" t="str">
            <v/>
          </cell>
          <cell r="T257" t="str">
            <v/>
          </cell>
          <cell r="U257">
            <v>1.5</v>
          </cell>
          <cell r="V257">
            <v>0</v>
          </cell>
          <cell r="W257">
            <v>9</v>
          </cell>
          <cell r="X257">
            <v>6.5</v>
          </cell>
          <cell r="Y257">
            <v>6.5</v>
          </cell>
          <cell r="Z257" t="str">
            <v/>
          </cell>
          <cell r="AB257">
            <v>11</v>
          </cell>
          <cell r="AC257" t="str">
            <v/>
          </cell>
          <cell r="AD257">
            <v>2</v>
          </cell>
          <cell r="AE257">
            <v>1.5</v>
          </cell>
          <cell r="AF257">
            <v>1</v>
          </cell>
          <cell r="AG257" t="str">
            <v/>
          </cell>
          <cell r="AH257">
            <v>2</v>
          </cell>
          <cell r="AI257">
            <v>0</v>
          </cell>
          <cell r="AJ257">
            <v>6</v>
          </cell>
          <cell r="AK257">
            <v>6.5</v>
          </cell>
          <cell r="AL257">
            <v>6.5</v>
          </cell>
          <cell r="AM257">
            <v>26</v>
          </cell>
          <cell r="AN257">
            <v>0</v>
          </cell>
          <cell r="AO257">
            <v>130</v>
          </cell>
          <cell r="AP257">
            <v>26</v>
          </cell>
          <cell r="AQ257">
            <v>90.538461538461533</v>
          </cell>
          <cell r="AR257">
            <v>3.5</v>
          </cell>
          <cell r="AT257">
            <v>8</v>
          </cell>
          <cell r="AV257">
            <v>10</v>
          </cell>
          <cell r="AW257">
            <v>3.5</v>
          </cell>
          <cell r="AX257">
            <v>8</v>
          </cell>
          <cell r="AY257">
            <v>11.5</v>
          </cell>
          <cell r="AZ257">
            <v>21.5</v>
          </cell>
          <cell r="BA257">
            <v>0</v>
          </cell>
          <cell r="BB257">
            <v>120</v>
          </cell>
          <cell r="BC257">
            <v>21.5</v>
          </cell>
          <cell r="BD257">
            <v>105.81860465116279</v>
          </cell>
          <cell r="BE257">
            <v>1</v>
          </cell>
          <cell r="BF257">
            <v>2</v>
          </cell>
          <cell r="BG257">
            <v>1.5</v>
          </cell>
          <cell r="BH257" t="str">
            <v/>
          </cell>
          <cell r="BI257">
            <v>1.5</v>
          </cell>
          <cell r="BJ257">
            <v>0</v>
          </cell>
          <cell r="BK257">
            <v>6</v>
          </cell>
          <cell r="BL257">
            <v>6</v>
          </cell>
          <cell r="BM257">
            <v>6</v>
          </cell>
          <cell r="BN257">
            <v>4</v>
          </cell>
          <cell r="BO257">
            <v>1</v>
          </cell>
          <cell r="BP257">
            <v>1</v>
          </cell>
          <cell r="BQ257">
            <v>0</v>
          </cell>
          <cell r="BR257">
            <v>3</v>
          </cell>
          <cell r="BS257" t="str">
            <v/>
          </cell>
          <cell r="BT257">
            <v>1</v>
          </cell>
          <cell r="BU257">
            <v>2</v>
          </cell>
          <cell r="BV257">
            <v>0</v>
          </cell>
          <cell r="BW257">
            <v>12</v>
          </cell>
          <cell r="BX257">
            <v>12</v>
          </cell>
          <cell r="BY257">
            <v>12</v>
          </cell>
          <cell r="BZ257">
            <v>90</v>
          </cell>
          <cell r="CA257">
            <v>0</v>
          </cell>
          <cell r="CB257">
            <v>90</v>
          </cell>
        </row>
        <row r="258">
          <cell r="H258" t="str">
            <v>WS-5797-WOV001</v>
          </cell>
          <cell r="I258">
            <v>6</v>
          </cell>
          <cell r="J258" t="str">
            <v>Jun</v>
          </cell>
          <cell r="K258">
            <v>2017</v>
          </cell>
          <cell r="L258" t="str">
            <v>WS-5797-WOV00142915.6666666667</v>
          </cell>
          <cell r="M258" t="str">
            <v>ONR #18</v>
          </cell>
          <cell r="N258" t="str">
            <v>Other</v>
          </cell>
          <cell r="O258" t="str">
            <v>ESP change</v>
          </cell>
          <cell r="P258">
            <v>0</v>
          </cell>
          <cell r="Q258">
            <v>2</v>
          </cell>
          <cell r="R258">
            <v>7</v>
          </cell>
          <cell r="S258" t="str">
            <v/>
          </cell>
          <cell r="T258" t="str">
            <v/>
          </cell>
          <cell r="U258">
            <v>2</v>
          </cell>
          <cell r="V258">
            <v>0</v>
          </cell>
          <cell r="W258">
            <v>9</v>
          </cell>
          <cell r="X258">
            <v>11</v>
          </cell>
          <cell r="Y258">
            <v>11</v>
          </cell>
          <cell r="Z258">
            <v>9</v>
          </cell>
          <cell r="AB258">
            <v>11</v>
          </cell>
          <cell r="AC258">
            <v>9</v>
          </cell>
          <cell r="AD258">
            <v>2</v>
          </cell>
          <cell r="AE258">
            <v>1</v>
          </cell>
          <cell r="AF258">
            <v>1</v>
          </cell>
          <cell r="AG258" t="str">
            <v/>
          </cell>
          <cell r="AH258">
            <v>2.5</v>
          </cell>
          <cell r="AI258">
            <v>0</v>
          </cell>
          <cell r="AJ258">
            <v>6</v>
          </cell>
          <cell r="AK258">
            <v>6.5</v>
          </cell>
          <cell r="AL258">
            <v>6.5</v>
          </cell>
          <cell r="AM258">
            <v>21.5</v>
          </cell>
          <cell r="AN258">
            <v>0</v>
          </cell>
          <cell r="AO258">
            <v>130</v>
          </cell>
          <cell r="AP258">
            <v>21.5</v>
          </cell>
          <cell r="AQ258">
            <v>132.41860465116278</v>
          </cell>
          <cell r="AR258">
            <v>3</v>
          </cell>
          <cell r="AT258">
            <v>3</v>
          </cell>
          <cell r="AV258">
            <v>10</v>
          </cell>
          <cell r="AW258">
            <v>3</v>
          </cell>
          <cell r="AX258">
            <v>3</v>
          </cell>
          <cell r="AY258">
            <v>6</v>
          </cell>
          <cell r="AZ258">
            <v>24</v>
          </cell>
          <cell r="BA258">
            <v>0</v>
          </cell>
          <cell r="BB258">
            <v>120</v>
          </cell>
          <cell r="BC258">
            <v>24</v>
          </cell>
          <cell r="BD258">
            <v>126.48125</v>
          </cell>
          <cell r="BE258">
            <v>1</v>
          </cell>
          <cell r="BF258">
            <v>1</v>
          </cell>
          <cell r="BG258">
            <v>2</v>
          </cell>
          <cell r="BH258" t="str">
            <v/>
          </cell>
          <cell r="BI258">
            <v>2</v>
          </cell>
          <cell r="BJ258">
            <v>0</v>
          </cell>
          <cell r="BK258">
            <v>6</v>
          </cell>
          <cell r="BL258">
            <v>6</v>
          </cell>
          <cell r="BM258">
            <v>6</v>
          </cell>
          <cell r="BN258">
            <v>4</v>
          </cell>
          <cell r="BO258">
            <v>1</v>
          </cell>
          <cell r="BP258">
            <v>1</v>
          </cell>
          <cell r="BQ258">
            <v>0</v>
          </cell>
          <cell r="BR258">
            <v>4</v>
          </cell>
          <cell r="BS258" t="str">
            <v/>
          </cell>
          <cell r="BT258">
            <v>1</v>
          </cell>
          <cell r="BU258">
            <v>2</v>
          </cell>
          <cell r="BV258">
            <v>0</v>
          </cell>
          <cell r="BW258">
            <v>12</v>
          </cell>
          <cell r="BX258">
            <v>13</v>
          </cell>
          <cell r="BY258">
            <v>13</v>
          </cell>
          <cell r="BZ258">
            <v>97</v>
          </cell>
          <cell r="CA258">
            <v>0</v>
          </cell>
          <cell r="CB258">
            <v>97</v>
          </cell>
        </row>
        <row r="259">
          <cell r="H259" t="str">
            <v>WS-1401-WOV008</v>
          </cell>
          <cell r="I259">
            <v>6</v>
          </cell>
          <cell r="J259" t="str">
            <v>Jun</v>
          </cell>
          <cell r="K259">
            <v>2017</v>
          </cell>
          <cell r="L259" t="str">
            <v>WS-1401-WOV00842916.1666666667</v>
          </cell>
          <cell r="M259" t="str">
            <v>BIRS #30</v>
          </cell>
          <cell r="N259" t="str">
            <v>Other</v>
          </cell>
          <cell r="O259" t="str">
            <v>ESP change</v>
          </cell>
          <cell r="P259">
            <v>0</v>
          </cell>
          <cell r="Q259">
            <v>4</v>
          </cell>
          <cell r="R259">
            <v>4</v>
          </cell>
          <cell r="S259">
            <v>4</v>
          </cell>
          <cell r="T259" t="str">
            <v/>
          </cell>
          <cell r="U259" t="str">
            <v/>
          </cell>
          <cell r="V259">
            <v>0</v>
          </cell>
          <cell r="W259">
            <v>9</v>
          </cell>
          <cell r="X259">
            <v>12</v>
          </cell>
          <cell r="Y259">
            <v>12</v>
          </cell>
          <cell r="Z259">
            <v>14</v>
          </cell>
          <cell r="AB259">
            <v>11</v>
          </cell>
          <cell r="AC259">
            <v>14</v>
          </cell>
          <cell r="AD259">
            <v>2</v>
          </cell>
          <cell r="AE259">
            <v>1</v>
          </cell>
          <cell r="AF259">
            <v>1</v>
          </cell>
          <cell r="AG259" t="str">
            <v/>
          </cell>
          <cell r="AH259">
            <v>2</v>
          </cell>
          <cell r="AI259">
            <v>0</v>
          </cell>
          <cell r="AJ259">
            <v>6</v>
          </cell>
          <cell r="AK259">
            <v>6</v>
          </cell>
          <cell r="AL259">
            <v>6</v>
          </cell>
          <cell r="AM259">
            <v>28</v>
          </cell>
          <cell r="AN259">
            <v>0</v>
          </cell>
          <cell r="AO259">
            <v>130</v>
          </cell>
          <cell r="AP259">
            <v>28</v>
          </cell>
          <cell r="AQ259">
            <v>89.5</v>
          </cell>
          <cell r="AR259">
            <v>3</v>
          </cell>
          <cell r="AT259">
            <v>5</v>
          </cell>
          <cell r="AV259">
            <v>10</v>
          </cell>
          <cell r="AW259">
            <v>3</v>
          </cell>
          <cell r="AX259">
            <v>5</v>
          </cell>
          <cell r="AY259">
            <v>8</v>
          </cell>
          <cell r="AZ259">
            <v>26</v>
          </cell>
          <cell r="BA259">
            <v>10</v>
          </cell>
          <cell r="BB259">
            <v>120</v>
          </cell>
          <cell r="BC259">
            <v>36</v>
          </cell>
          <cell r="BD259">
            <v>96.536538461538456</v>
          </cell>
          <cell r="BE259">
            <v>1</v>
          </cell>
          <cell r="BF259">
            <v>1</v>
          </cell>
          <cell r="BG259">
            <v>2</v>
          </cell>
          <cell r="BH259" t="str">
            <v/>
          </cell>
          <cell r="BI259">
            <v>2</v>
          </cell>
          <cell r="BJ259">
            <v>9</v>
          </cell>
          <cell r="BK259">
            <v>6</v>
          </cell>
          <cell r="BL259">
            <v>6</v>
          </cell>
          <cell r="BM259">
            <v>15</v>
          </cell>
          <cell r="BN259">
            <v>4</v>
          </cell>
          <cell r="BO259">
            <v>1</v>
          </cell>
          <cell r="BP259">
            <v>2</v>
          </cell>
          <cell r="BQ259">
            <v>0</v>
          </cell>
          <cell r="BR259">
            <v>4</v>
          </cell>
          <cell r="BS259" t="str">
            <v/>
          </cell>
          <cell r="BT259">
            <v>1</v>
          </cell>
          <cell r="BU259">
            <v>2</v>
          </cell>
          <cell r="BV259">
            <v>0</v>
          </cell>
          <cell r="BW259">
            <v>12</v>
          </cell>
          <cell r="BX259">
            <v>14</v>
          </cell>
          <cell r="BY259">
            <v>14</v>
          </cell>
          <cell r="BZ259">
            <v>114</v>
          </cell>
          <cell r="CA259">
            <v>19</v>
          </cell>
          <cell r="CB259">
            <v>133</v>
          </cell>
        </row>
        <row r="260">
          <cell r="H260" t="str">
            <v>WS-1555-WOV005</v>
          </cell>
          <cell r="I260">
            <v>7</v>
          </cell>
          <cell r="J260" t="str">
            <v>Jul</v>
          </cell>
          <cell r="K260">
            <v>2017</v>
          </cell>
          <cell r="L260" t="str">
            <v>WS-1555-WOV00542919.7083333333</v>
          </cell>
          <cell r="M260" t="str">
            <v>BIRS #29</v>
          </cell>
          <cell r="N260" t="str">
            <v>Other</v>
          </cell>
          <cell r="O260" t="str">
            <v>ESP change</v>
          </cell>
          <cell r="P260">
            <v>3</v>
          </cell>
          <cell r="Q260">
            <v>2</v>
          </cell>
          <cell r="R260">
            <v>6.5</v>
          </cell>
          <cell r="S260" t="str">
            <v/>
          </cell>
          <cell r="T260" t="str">
            <v/>
          </cell>
          <cell r="U260" t="str">
            <v/>
          </cell>
          <cell r="V260">
            <v>0</v>
          </cell>
          <cell r="W260">
            <v>9</v>
          </cell>
          <cell r="X260">
            <v>8.5</v>
          </cell>
          <cell r="Y260">
            <v>8.5</v>
          </cell>
          <cell r="Z260">
            <v>8</v>
          </cell>
          <cell r="AB260">
            <v>11</v>
          </cell>
          <cell r="AC260">
            <v>8</v>
          </cell>
          <cell r="AD260">
            <v>2</v>
          </cell>
          <cell r="AE260">
            <v>1</v>
          </cell>
          <cell r="AF260">
            <v>1</v>
          </cell>
          <cell r="AG260" t="str">
            <v/>
          </cell>
          <cell r="AH260">
            <v>2</v>
          </cell>
          <cell r="AI260">
            <v>2</v>
          </cell>
          <cell r="AJ260">
            <v>6</v>
          </cell>
          <cell r="AK260">
            <v>6</v>
          </cell>
          <cell r="AL260">
            <v>8</v>
          </cell>
          <cell r="AM260">
            <v>18.5</v>
          </cell>
          <cell r="AN260">
            <v>0</v>
          </cell>
          <cell r="AO260">
            <v>130</v>
          </cell>
          <cell r="AP260">
            <v>18.5</v>
          </cell>
          <cell r="AQ260">
            <v>131.94594594594594</v>
          </cell>
          <cell r="AR260">
            <v>4</v>
          </cell>
          <cell r="AT260">
            <v>3</v>
          </cell>
          <cell r="AV260">
            <v>10</v>
          </cell>
          <cell r="AW260">
            <v>4</v>
          </cell>
          <cell r="AX260">
            <v>3</v>
          </cell>
          <cell r="AY260">
            <v>7</v>
          </cell>
          <cell r="AZ260">
            <v>21</v>
          </cell>
          <cell r="BA260">
            <v>0</v>
          </cell>
          <cell r="BB260">
            <v>120</v>
          </cell>
          <cell r="BC260">
            <v>21</v>
          </cell>
          <cell r="BD260">
            <v>118.34666666666668</v>
          </cell>
          <cell r="BE260">
            <v>1</v>
          </cell>
          <cell r="BF260">
            <v>1</v>
          </cell>
          <cell r="BG260">
            <v>1</v>
          </cell>
          <cell r="BH260" t="str">
            <v/>
          </cell>
          <cell r="BI260">
            <v>2</v>
          </cell>
          <cell r="BJ260">
            <v>0</v>
          </cell>
          <cell r="BK260">
            <v>6</v>
          </cell>
          <cell r="BL260">
            <v>5</v>
          </cell>
          <cell r="BM260">
            <v>5</v>
          </cell>
          <cell r="BN260">
            <v>4</v>
          </cell>
          <cell r="BO260">
            <v>1</v>
          </cell>
          <cell r="BP260">
            <v>1.5</v>
          </cell>
          <cell r="BQ260">
            <v>0</v>
          </cell>
          <cell r="BR260">
            <v>3.5</v>
          </cell>
          <cell r="BS260" t="str">
            <v/>
          </cell>
          <cell r="BT260">
            <v>2.5</v>
          </cell>
          <cell r="BU260">
            <v>2</v>
          </cell>
          <cell r="BV260">
            <v>0</v>
          </cell>
          <cell r="BW260">
            <v>12</v>
          </cell>
          <cell r="BX260">
            <v>14.5</v>
          </cell>
          <cell r="BY260">
            <v>14.5</v>
          </cell>
          <cell r="BZ260">
            <v>88.5</v>
          </cell>
          <cell r="CA260">
            <v>2</v>
          </cell>
          <cell r="CB260">
            <v>90.5</v>
          </cell>
        </row>
        <row r="261">
          <cell r="H261" t="str">
            <v>WS-7504-WOV002</v>
          </cell>
          <cell r="I261">
            <v>7</v>
          </cell>
          <cell r="J261" t="str">
            <v>Jul</v>
          </cell>
          <cell r="K261">
            <v>2017</v>
          </cell>
          <cell r="L261" t="str">
            <v>WS-7504-WOV00242919.5833333333</v>
          </cell>
          <cell r="M261" t="str">
            <v>ONR #18</v>
          </cell>
          <cell r="N261" t="str">
            <v>Simple ESP c/o</v>
          </cell>
          <cell r="O261" t="str">
            <v>ESP change</v>
          </cell>
          <cell r="P261">
            <v>0</v>
          </cell>
          <cell r="Q261">
            <v>3</v>
          </cell>
          <cell r="R261">
            <v>3</v>
          </cell>
          <cell r="S261" t="str">
            <v/>
          </cell>
          <cell r="T261" t="str">
            <v/>
          </cell>
          <cell r="U261">
            <v>2</v>
          </cell>
          <cell r="V261">
            <v>0</v>
          </cell>
          <cell r="W261">
            <v>9</v>
          </cell>
          <cell r="X261">
            <v>8</v>
          </cell>
          <cell r="Y261">
            <v>8</v>
          </cell>
          <cell r="Z261">
            <v>6</v>
          </cell>
          <cell r="AB261">
            <v>11</v>
          </cell>
          <cell r="AC261">
            <v>6</v>
          </cell>
          <cell r="AD261">
            <v>2</v>
          </cell>
          <cell r="AE261">
            <v>1</v>
          </cell>
          <cell r="AF261">
            <v>1</v>
          </cell>
          <cell r="AG261" t="str">
            <v/>
          </cell>
          <cell r="AH261">
            <v>2</v>
          </cell>
          <cell r="AI261">
            <v>0</v>
          </cell>
          <cell r="AJ261">
            <v>6</v>
          </cell>
          <cell r="AK261">
            <v>6</v>
          </cell>
          <cell r="AL261">
            <v>6</v>
          </cell>
          <cell r="AM261">
            <v>15.5</v>
          </cell>
          <cell r="AN261">
            <v>0</v>
          </cell>
          <cell r="AO261">
            <v>130</v>
          </cell>
          <cell r="AP261">
            <v>15.5</v>
          </cell>
          <cell r="AQ261">
            <v>154.96774193548387</v>
          </cell>
          <cell r="AR261">
            <v>3</v>
          </cell>
          <cell r="AT261">
            <v>5.5</v>
          </cell>
          <cell r="AV261">
            <v>10</v>
          </cell>
          <cell r="AW261">
            <v>3</v>
          </cell>
          <cell r="AX261">
            <v>5.5</v>
          </cell>
          <cell r="AY261">
            <v>8.5</v>
          </cell>
          <cell r="AZ261">
            <v>16.5</v>
          </cell>
          <cell r="BA261">
            <v>0</v>
          </cell>
          <cell r="BB261">
            <v>120</v>
          </cell>
          <cell r="BC261">
            <v>16.5</v>
          </cell>
          <cell r="BD261">
            <v>146.33575757575758</v>
          </cell>
          <cell r="BE261">
            <v>1</v>
          </cell>
          <cell r="BF261" t="str">
            <v/>
          </cell>
          <cell r="BG261">
            <v>3</v>
          </cell>
          <cell r="BH261" t="str">
            <v/>
          </cell>
          <cell r="BI261">
            <v>2</v>
          </cell>
          <cell r="BJ261">
            <v>0</v>
          </cell>
          <cell r="BK261">
            <v>6</v>
          </cell>
          <cell r="BL261">
            <v>6</v>
          </cell>
          <cell r="BM261">
            <v>6</v>
          </cell>
          <cell r="BN261">
            <v>4</v>
          </cell>
          <cell r="BO261">
            <v>1</v>
          </cell>
          <cell r="BP261">
            <v>1</v>
          </cell>
          <cell r="BQ261">
            <v>0</v>
          </cell>
          <cell r="BR261">
            <v>4</v>
          </cell>
          <cell r="BS261" t="str">
            <v/>
          </cell>
          <cell r="BT261">
            <v>1</v>
          </cell>
          <cell r="BU261">
            <v>2</v>
          </cell>
          <cell r="BV261">
            <v>0</v>
          </cell>
          <cell r="BW261">
            <v>12</v>
          </cell>
          <cell r="BX261">
            <v>13</v>
          </cell>
          <cell r="BY261">
            <v>13</v>
          </cell>
          <cell r="BZ261">
            <v>79.5</v>
          </cell>
          <cell r="CA261">
            <v>0</v>
          </cell>
          <cell r="CB261">
            <v>79.5</v>
          </cell>
        </row>
        <row r="262">
          <cell r="H262" t="str">
            <v>US-351-WOV006</v>
          </cell>
          <cell r="I262">
            <v>7</v>
          </cell>
          <cell r="J262" t="str">
            <v>Jul</v>
          </cell>
          <cell r="K262">
            <v>2017</v>
          </cell>
          <cell r="L262" t="str">
            <v>US-351-WOV00642853.9583333333</v>
          </cell>
          <cell r="M262" t="str">
            <v>ONR #5</v>
          </cell>
          <cell r="N262" t="str">
            <v>Other</v>
          </cell>
          <cell r="O262" t="str">
            <v>Other</v>
          </cell>
          <cell r="P262">
            <v>0</v>
          </cell>
          <cell r="Q262">
            <v>5</v>
          </cell>
          <cell r="R262" t="str">
            <v/>
          </cell>
          <cell r="S262">
            <v>4</v>
          </cell>
          <cell r="T262" t="str">
            <v/>
          </cell>
          <cell r="U262">
            <v>1</v>
          </cell>
          <cell r="V262">
            <v>0</v>
          </cell>
          <cell r="W262">
            <v>9</v>
          </cell>
          <cell r="X262">
            <v>10</v>
          </cell>
          <cell r="Y262">
            <v>10</v>
          </cell>
          <cell r="Z262">
            <v>9</v>
          </cell>
          <cell r="AB262">
            <v>11</v>
          </cell>
          <cell r="AC262">
            <v>9</v>
          </cell>
          <cell r="AD262">
            <v>2</v>
          </cell>
          <cell r="AE262">
            <v>1</v>
          </cell>
          <cell r="AF262">
            <v>1</v>
          </cell>
          <cell r="AG262" t="str">
            <v/>
          </cell>
          <cell r="AH262">
            <v>3</v>
          </cell>
          <cell r="AI262">
            <v>0</v>
          </cell>
          <cell r="AJ262">
            <v>6</v>
          </cell>
          <cell r="AK262">
            <v>7</v>
          </cell>
          <cell r="AL262">
            <v>7</v>
          </cell>
          <cell r="AM262">
            <v>18</v>
          </cell>
          <cell r="AN262">
            <v>4</v>
          </cell>
          <cell r="AO262">
            <v>130</v>
          </cell>
          <cell r="AP262">
            <v>22</v>
          </cell>
          <cell r="AQ262">
            <v>128.83333333333334</v>
          </cell>
          <cell r="AR262">
            <v>4</v>
          </cell>
          <cell r="AT262" t="str">
            <v/>
          </cell>
          <cell r="AV262">
            <v>10</v>
          </cell>
          <cell r="AW262">
            <v>4</v>
          </cell>
          <cell r="AX262" t="str">
            <v/>
          </cell>
          <cell r="AY262" t="str">
            <v/>
          </cell>
          <cell r="AZ262" t="str">
            <v/>
          </cell>
          <cell r="BA262" t="str">
            <v/>
          </cell>
          <cell r="BB262">
            <v>120</v>
          </cell>
          <cell r="BC262" t="str">
            <v/>
          </cell>
          <cell r="BD262" t="str">
            <v/>
          </cell>
          <cell r="BE262" t="str">
            <v/>
          </cell>
          <cell r="BF262" t="str">
            <v/>
          </cell>
          <cell r="BG262" t="str">
            <v/>
          </cell>
          <cell r="BH262" t="str">
            <v/>
          </cell>
          <cell r="BI262" t="str">
            <v/>
          </cell>
          <cell r="BJ262" t="str">
            <v/>
          </cell>
          <cell r="BK262">
            <v>6</v>
          </cell>
          <cell r="BL262" t="str">
            <v/>
          </cell>
          <cell r="BM262" t="str">
            <v/>
          </cell>
          <cell r="BN262">
            <v>4</v>
          </cell>
          <cell r="BO262">
            <v>1</v>
          </cell>
          <cell r="BP262">
            <v>1</v>
          </cell>
          <cell r="BQ262">
            <v>0</v>
          </cell>
          <cell r="BR262" t="str">
            <v/>
          </cell>
          <cell r="BS262" t="str">
            <v/>
          </cell>
          <cell r="BT262" t="str">
            <v/>
          </cell>
          <cell r="BU262" t="str">
            <v/>
          </cell>
          <cell r="BV262">
            <v>0</v>
          </cell>
          <cell r="BW262">
            <v>12</v>
          </cell>
          <cell r="BX262" t="str">
            <v/>
          </cell>
          <cell r="BY262">
            <v>6</v>
          </cell>
          <cell r="BZ262" t="str">
            <v/>
          </cell>
          <cell r="CA262" t="str">
            <v/>
          </cell>
          <cell r="CB262" t="str">
            <v/>
          </cell>
        </row>
        <row r="263">
          <cell r="H263" t="str">
            <v>US-351-WOV006</v>
          </cell>
          <cell r="I263">
            <v>7</v>
          </cell>
          <cell r="J263" t="str">
            <v>Jul</v>
          </cell>
          <cell r="K263">
            <v>2017</v>
          </cell>
          <cell r="L263" t="str">
            <v>US-351-WOV00642920.8333333333</v>
          </cell>
          <cell r="M263" t="str">
            <v>ONR #27</v>
          </cell>
          <cell r="N263" t="str">
            <v>Other</v>
          </cell>
          <cell r="O263" t="str">
            <v>Other</v>
          </cell>
          <cell r="Q263" t="str">
            <v/>
          </cell>
          <cell r="R263" t="str">
            <v/>
          </cell>
          <cell r="S263" t="str">
            <v/>
          </cell>
          <cell r="T263" t="str">
            <v/>
          </cell>
          <cell r="U263" t="str">
            <v/>
          </cell>
          <cell r="V263" t="str">
            <v/>
          </cell>
          <cell r="W263">
            <v>9</v>
          </cell>
          <cell r="X263" t="str">
            <v/>
          </cell>
          <cell r="Y263" t="str">
            <v/>
          </cell>
          <cell r="Z263" t="str">
            <v/>
          </cell>
          <cell r="AB263">
            <v>11</v>
          </cell>
          <cell r="AC263" t="str">
            <v/>
          </cell>
          <cell r="AD263" t="str">
            <v/>
          </cell>
          <cell r="AE263" t="str">
            <v/>
          </cell>
          <cell r="AF263" t="str">
            <v/>
          </cell>
          <cell r="AG263" t="str">
            <v/>
          </cell>
          <cell r="AH263" t="str">
            <v/>
          </cell>
          <cell r="AI263" t="str">
            <v/>
          </cell>
          <cell r="AJ263">
            <v>6</v>
          </cell>
          <cell r="AK263" t="str">
            <v/>
          </cell>
          <cell r="AL263" t="str">
            <v/>
          </cell>
          <cell r="AM263" t="str">
            <v/>
          </cell>
          <cell r="AN263" t="str">
            <v/>
          </cell>
          <cell r="AO263">
            <v>130</v>
          </cell>
          <cell r="AP263" t="str">
            <v/>
          </cell>
          <cell r="AQ263" t="str">
            <v/>
          </cell>
          <cell r="AR263" t="str">
            <v/>
          </cell>
          <cell r="AT263">
            <v>5</v>
          </cell>
          <cell r="AV263">
            <v>10</v>
          </cell>
          <cell r="AW263" t="str">
            <v/>
          </cell>
          <cell r="AX263">
            <v>5</v>
          </cell>
          <cell r="AY263" t="str">
            <v/>
          </cell>
          <cell r="AZ263">
            <v>18</v>
          </cell>
          <cell r="BA263">
            <v>0</v>
          </cell>
          <cell r="BB263">
            <v>120</v>
          </cell>
          <cell r="BC263">
            <v>18</v>
          </cell>
          <cell r="BD263">
            <v>129.07055555555556</v>
          </cell>
          <cell r="BE263">
            <v>1</v>
          </cell>
          <cell r="BF263">
            <v>3</v>
          </cell>
          <cell r="BG263" t="str">
            <v/>
          </cell>
          <cell r="BH263" t="str">
            <v/>
          </cell>
          <cell r="BI263">
            <v>1.5</v>
          </cell>
          <cell r="BJ263">
            <v>0</v>
          </cell>
          <cell r="BK263">
            <v>6</v>
          </cell>
          <cell r="BL263">
            <v>5.5</v>
          </cell>
          <cell r="BM263">
            <v>5.5</v>
          </cell>
          <cell r="BN263" t="str">
            <v/>
          </cell>
          <cell r="BO263" t="str">
            <v/>
          </cell>
          <cell r="BP263" t="str">
            <v/>
          </cell>
          <cell r="BQ263" t="str">
            <v/>
          </cell>
          <cell r="BR263">
            <v>3.5</v>
          </cell>
          <cell r="BS263" t="str">
            <v/>
          </cell>
          <cell r="BT263">
            <v>1</v>
          </cell>
          <cell r="BU263">
            <v>2</v>
          </cell>
          <cell r="BV263">
            <v>0</v>
          </cell>
          <cell r="BW263">
            <v>12</v>
          </cell>
          <cell r="BX263" t="str">
            <v/>
          </cell>
          <cell r="BY263">
            <v>6.5</v>
          </cell>
          <cell r="BZ263" t="str">
            <v/>
          </cell>
          <cell r="CA263" t="str">
            <v/>
          </cell>
          <cell r="CB263" t="str">
            <v/>
          </cell>
        </row>
        <row r="264">
          <cell r="H264" t="str">
            <v>US-8145-WOV004</v>
          </cell>
          <cell r="I264">
            <v>7</v>
          </cell>
          <cell r="J264" t="str">
            <v>Jul</v>
          </cell>
          <cell r="K264">
            <v>2017</v>
          </cell>
          <cell r="L264" t="str">
            <v>US-8145-WOV00442920.3333333333</v>
          </cell>
          <cell r="M264" t="str">
            <v>ONR #9</v>
          </cell>
          <cell r="N264" t="str">
            <v>Simple ESP c/o</v>
          </cell>
          <cell r="O264" t="str">
            <v>ESP change</v>
          </cell>
          <cell r="P264">
            <v>-1</v>
          </cell>
          <cell r="Q264">
            <v>5</v>
          </cell>
          <cell r="R264" t="str">
            <v/>
          </cell>
          <cell r="S264" t="str">
            <v/>
          </cell>
          <cell r="T264" t="str">
            <v/>
          </cell>
          <cell r="U264" t="str">
            <v/>
          </cell>
          <cell r="V264">
            <v>0</v>
          </cell>
          <cell r="W264">
            <v>9</v>
          </cell>
          <cell r="X264">
            <v>5</v>
          </cell>
          <cell r="Y264">
            <v>5</v>
          </cell>
          <cell r="Z264" t="str">
            <v/>
          </cell>
          <cell r="AB264">
            <v>11</v>
          </cell>
          <cell r="AC264" t="str">
            <v/>
          </cell>
          <cell r="AD264">
            <v>2</v>
          </cell>
          <cell r="AE264">
            <v>1</v>
          </cell>
          <cell r="AF264">
            <v>1</v>
          </cell>
          <cell r="AG264" t="str">
            <v/>
          </cell>
          <cell r="AH264">
            <v>1</v>
          </cell>
          <cell r="AI264">
            <v>0</v>
          </cell>
          <cell r="AJ264">
            <v>6</v>
          </cell>
          <cell r="AK264">
            <v>5</v>
          </cell>
          <cell r="AL264">
            <v>5</v>
          </cell>
          <cell r="AM264">
            <v>23</v>
          </cell>
          <cell r="AN264">
            <v>0</v>
          </cell>
          <cell r="AO264">
            <v>130</v>
          </cell>
          <cell r="AP264">
            <v>23</v>
          </cell>
          <cell r="AQ264">
            <v>142.08695652173913</v>
          </cell>
          <cell r="AR264">
            <v>2</v>
          </cell>
          <cell r="AT264">
            <v>3.5</v>
          </cell>
          <cell r="AV264">
            <v>10</v>
          </cell>
          <cell r="AW264">
            <v>2</v>
          </cell>
          <cell r="AX264">
            <v>3.5</v>
          </cell>
          <cell r="AY264">
            <v>5.5</v>
          </cell>
          <cell r="AZ264">
            <v>27.5</v>
          </cell>
          <cell r="BA264">
            <v>0</v>
          </cell>
          <cell r="BB264">
            <v>120</v>
          </cell>
          <cell r="BC264">
            <v>27.5</v>
          </cell>
          <cell r="BD264">
            <v>120.22690909090909</v>
          </cell>
          <cell r="BE264">
            <v>1</v>
          </cell>
          <cell r="BF264">
            <v>1</v>
          </cell>
          <cell r="BG264">
            <v>1</v>
          </cell>
          <cell r="BH264" t="str">
            <v/>
          </cell>
          <cell r="BI264">
            <v>1.5</v>
          </cell>
          <cell r="BJ264">
            <v>0</v>
          </cell>
          <cell r="BK264">
            <v>6</v>
          </cell>
          <cell r="BL264">
            <v>4.5</v>
          </cell>
          <cell r="BM264">
            <v>4.5</v>
          </cell>
          <cell r="BN264">
            <v>4</v>
          </cell>
          <cell r="BO264">
            <v>1</v>
          </cell>
          <cell r="BP264">
            <v>1</v>
          </cell>
          <cell r="BQ264">
            <v>0</v>
          </cell>
          <cell r="BR264">
            <v>2.5</v>
          </cell>
          <cell r="BS264" t="str">
            <v/>
          </cell>
          <cell r="BT264">
            <v>1</v>
          </cell>
          <cell r="BU264">
            <v>2</v>
          </cell>
          <cell r="BV264">
            <v>0</v>
          </cell>
          <cell r="BW264">
            <v>12</v>
          </cell>
          <cell r="BX264">
            <v>11.5</v>
          </cell>
          <cell r="BY264">
            <v>11.5</v>
          </cell>
          <cell r="BZ264">
            <v>82</v>
          </cell>
          <cell r="CA264">
            <v>0</v>
          </cell>
          <cell r="CB264">
            <v>82</v>
          </cell>
        </row>
        <row r="265">
          <cell r="H265" t="str">
            <v>WS-7104-WOV006</v>
          </cell>
          <cell r="I265">
            <v>7</v>
          </cell>
          <cell r="J265" t="str">
            <v>Jul</v>
          </cell>
          <cell r="K265">
            <v>2017</v>
          </cell>
          <cell r="L265" t="str">
            <v>WS-7104-WOV00642921.4791666667</v>
          </cell>
          <cell r="M265" t="str">
            <v>ONR #5</v>
          </cell>
          <cell r="N265" t="str">
            <v>Other</v>
          </cell>
          <cell r="O265" t="str">
            <v>ESP change</v>
          </cell>
          <cell r="P265">
            <v>1</v>
          </cell>
          <cell r="Q265">
            <v>2</v>
          </cell>
          <cell r="R265">
            <v>6.5</v>
          </cell>
          <cell r="S265" t="str">
            <v/>
          </cell>
          <cell r="T265" t="str">
            <v/>
          </cell>
          <cell r="U265" t="str">
            <v/>
          </cell>
          <cell r="V265">
            <v>0</v>
          </cell>
          <cell r="W265">
            <v>9</v>
          </cell>
          <cell r="X265">
            <v>8.5</v>
          </cell>
          <cell r="Y265">
            <v>8.5</v>
          </cell>
          <cell r="Z265" t="str">
            <v/>
          </cell>
          <cell r="AB265">
            <v>11</v>
          </cell>
          <cell r="AC265" t="str">
            <v/>
          </cell>
          <cell r="AD265">
            <v>2</v>
          </cell>
          <cell r="AE265">
            <v>1</v>
          </cell>
          <cell r="AF265">
            <v>1</v>
          </cell>
          <cell r="AG265" t="str">
            <v/>
          </cell>
          <cell r="AH265">
            <v>3</v>
          </cell>
          <cell r="AI265">
            <v>0</v>
          </cell>
          <cell r="AJ265">
            <v>6</v>
          </cell>
          <cell r="AK265">
            <v>7</v>
          </cell>
          <cell r="AL265">
            <v>7</v>
          </cell>
          <cell r="AM265">
            <v>13.5</v>
          </cell>
          <cell r="AN265">
            <v>0</v>
          </cell>
          <cell r="AO265">
            <v>130</v>
          </cell>
          <cell r="AP265">
            <v>13.5</v>
          </cell>
          <cell r="AQ265">
            <v>131.11111111111111</v>
          </cell>
          <cell r="AR265">
            <v>3</v>
          </cell>
          <cell r="AT265">
            <v>8</v>
          </cell>
          <cell r="AV265">
            <v>10</v>
          </cell>
          <cell r="AW265">
            <v>3</v>
          </cell>
          <cell r="AX265">
            <v>8</v>
          </cell>
          <cell r="AY265">
            <v>11</v>
          </cell>
          <cell r="AZ265">
            <v>34.25</v>
          </cell>
          <cell r="BA265">
            <v>0</v>
          </cell>
          <cell r="BB265">
            <v>120</v>
          </cell>
          <cell r="BC265">
            <v>34.25</v>
          </cell>
          <cell r="BD265">
            <v>78.287007299270073</v>
          </cell>
          <cell r="BE265">
            <v>1</v>
          </cell>
          <cell r="BF265">
            <v>2</v>
          </cell>
          <cell r="BG265">
            <v>2</v>
          </cell>
          <cell r="BH265" t="str">
            <v/>
          </cell>
          <cell r="BI265">
            <v>1.5</v>
          </cell>
          <cell r="BJ265">
            <v>3</v>
          </cell>
          <cell r="BK265">
            <v>6</v>
          </cell>
          <cell r="BL265">
            <v>6.5</v>
          </cell>
          <cell r="BM265">
            <v>9.5</v>
          </cell>
          <cell r="BN265">
            <v>4</v>
          </cell>
          <cell r="BO265">
            <v>1</v>
          </cell>
          <cell r="BP265">
            <v>1</v>
          </cell>
          <cell r="BQ265">
            <v>0</v>
          </cell>
          <cell r="BR265">
            <v>2.5</v>
          </cell>
          <cell r="BS265" t="str">
            <v/>
          </cell>
          <cell r="BT265">
            <v>1</v>
          </cell>
          <cell r="BU265">
            <v>2</v>
          </cell>
          <cell r="BV265">
            <v>0</v>
          </cell>
          <cell r="BW265">
            <v>12</v>
          </cell>
          <cell r="BX265">
            <v>11.5</v>
          </cell>
          <cell r="BY265">
            <v>11.5</v>
          </cell>
          <cell r="BZ265">
            <v>92.25</v>
          </cell>
          <cell r="CA265">
            <v>3</v>
          </cell>
          <cell r="CB265">
            <v>95.25</v>
          </cell>
        </row>
        <row r="266">
          <cell r="H266" t="str">
            <v>WS-1395-WOV007</v>
          </cell>
          <cell r="I266">
            <v>7</v>
          </cell>
          <cell r="J266" t="str">
            <v>Jul</v>
          </cell>
          <cell r="K266">
            <v>2017</v>
          </cell>
          <cell r="L266" t="str">
            <v>WS-1395-WOV00742923.5416666667</v>
          </cell>
          <cell r="M266" t="str">
            <v>BIRS #30</v>
          </cell>
          <cell r="N266" t="str">
            <v>Other</v>
          </cell>
          <cell r="O266" t="str">
            <v>ESP change</v>
          </cell>
          <cell r="P266">
            <v>-1</v>
          </cell>
          <cell r="Q266">
            <v>3</v>
          </cell>
          <cell r="R266">
            <v>3</v>
          </cell>
          <cell r="S266">
            <v>6</v>
          </cell>
          <cell r="T266" t="str">
            <v/>
          </cell>
          <cell r="U266" t="str">
            <v/>
          </cell>
          <cell r="V266">
            <v>0</v>
          </cell>
          <cell r="W266">
            <v>9</v>
          </cell>
          <cell r="X266">
            <v>12</v>
          </cell>
          <cell r="Y266">
            <v>12</v>
          </cell>
          <cell r="Z266">
            <v>7</v>
          </cell>
          <cell r="AB266">
            <v>11</v>
          </cell>
          <cell r="AC266">
            <v>7</v>
          </cell>
          <cell r="AD266">
            <v>2</v>
          </cell>
          <cell r="AE266">
            <v>1</v>
          </cell>
          <cell r="AF266">
            <v>1</v>
          </cell>
          <cell r="AG266" t="str">
            <v/>
          </cell>
          <cell r="AH266">
            <v>2</v>
          </cell>
          <cell r="AI266">
            <v>0</v>
          </cell>
          <cell r="AJ266">
            <v>6</v>
          </cell>
          <cell r="AK266">
            <v>6</v>
          </cell>
          <cell r="AL266">
            <v>6</v>
          </cell>
          <cell r="AM266">
            <v>26</v>
          </cell>
          <cell r="AN266">
            <v>2.5</v>
          </cell>
          <cell r="AO266">
            <v>130</v>
          </cell>
          <cell r="AP266">
            <v>28.5</v>
          </cell>
          <cell r="AQ266">
            <v>109.07692307692308</v>
          </cell>
          <cell r="AR266">
            <v>4</v>
          </cell>
          <cell r="AT266">
            <v>5</v>
          </cell>
          <cell r="AV266">
            <v>10</v>
          </cell>
          <cell r="AW266">
            <v>4</v>
          </cell>
          <cell r="AX266">
            <v>5</v>
          </cell>
          <cell r="AY266">
            <v>9</v>
          </cell>
          <cell r="AZ266">
            <v>25.5</v>
          </cell>
          <cell r="BA266">
            <v>0</v>
          </cell>
          <cell r="BB266">
            <v>120</v>
          </cell>
          <cell r="BC266">
            <v>25.5</v>
          </cell>
          <cell r="BD266">
            <v>110.29294117647058</v>
          </cell>
          <cell r="BE266">
            <v>1</v>
          </cell>
          <cell r="BF266">
            <v>1</v>
          </cell>
          <cell r="BG266">
            <v>2</v>
          </cell>
          <cell r="BH266" t="str">
            <v/>
          </cell>
          <cell r="BI266">
            <v>2</v>
          </cell>
          <cell r="BJ266">
            <v>15</v>
          </cell>
          <cell r="BK266">
            <v>6</v>
          </cell>
          <cell r="BL266">
            <v>6</v>
          </cell>
          <cell r="BM266">
            <v>21</v>
          </cell>
          <cell r="BN266">
            <v>4</v>
          </cell>
          <cell r="BO266">
            <v>1</v>
          </cell>
          <cell r="BP266">
            <v>1</v>
          </cell>
          <cell r="BQ266">
            <v>0</v>
          </cell>
          <cell r="BR266">
            <v>3.5</v>
          </cell>
          <cell r="BS266" t="str">
            <v/>
          </cell>
          <cell r="BT266">
            <v>0.5</v>
          </cell>
          <cell r="BU266">
            <v>2</v>
          </cell>
          <cell r="BV266">
            <v>0</v>
          </cell>
          <cell r="BW266">
            <v>12</v>
          </cell>
          <cell r="BX266">
            <v>12</v>
          </cell>
          <cell r="BY266">
            <v>12</v>
          </cell>
          <cell r="BZ266">
            <v>103.5</v>
          </cell>
          <cell r="CA266">
            <v>17.5</v>
          </cell>
          <cell r="CB266">
            <v>121</v>
          </cell>
        </row>
        <row r="267">
          <cell r="H267" t="str">
            <v>US-7117-WOV010</v>
          </cell>
          <cell r="I267">
            <v>7</v>
          </cell>
          <cell r="J267" t="str">
            <v>Jul</v>
          </cell>
          <cell r="K267">
            <v>2017</v>
          </cell>
          <cell r="L267" t="str">
            <v>US-7117-WOV01042924.0833333333</v>
          </cell>
          <cell r="M267" t="str">
            <v>ONR #8</v>
          </cell>
          <cell r="N267" t="str">
            <v>Other</v>
          </cell>
          <cell r="O267" t="str">
            <v>Other</v>
          </cell>
          <cell r="P267">
            <v>0</v>
          </cell>
          <cell r="Q267">
            <v>3</v>
          </cell>
          <cell r="R267">
            <v>5</v>
          </cell>
          <cell r="S267">
            <v>13</v>
          </cell>
          <cell r="T267" t="str">
            <v/>
          </cell>
          <cell r="U267">
            <v>0.5</v>
          </cell>
          <cell r="V267">
            <v>0</v>
          </cell>
          <cell r="W267">
            <v>9</v>
          </cell>
          <cell r="X267">
            <v>21.5</v>
          </cell>
          <cell r="Y267">
            <v>21.5</v>
          </cell>
          <cell r="Z267">
            <v>9.5</v>
          </cell>
          <cell r="AB267">
            <v>11</v>
          </cell>
          <cell r="AC267">
            <v>9.5</v>
          </cell>
          <cell r="AD267">
            <v>2</v>
          </cell>
          <cell r="AE267">
            <v>1</v>
          </cell>
          <cell r="AF267">
            <v>1</v>
          </cell>
          <cell r="AG267" t="str">
            <v/>
          </cell>
          <cell r="AH267">
            <v>2</v>
          </cell>
          <cell r="AI267">
            <v>0</v>
          </cell>
          <cell r="AJ267">
            <v>6</v>
          </cell>
          <cell r="AK267">
            <v>6</v>
          </cell>
          <cell r="AL267">
            <v>6</v>
          </cell>
          <cell r="AM267">
            <v>19</v>
          </cell>
          <cell r="AN267">
            <v>0.5</v>
          </cell>
          <cell r="AO267">
            <v>130</v>
          </cell>
          <cell r="AP267">
            <v>19.5</v>
          </cell>
          <cell r="AQ267">
            <v>143.31578947368422</v>
          </cell>
          <cell r="AR267">
            <v>3</v>
          </cell>
          <cell r="AT267" t="str">
            <v/>
          </cell>
          <cell r="AV267">
            <v>10</v>
          </cell>
          <cell r="AW267">
            <v>3</v>
          </cell>
          <cell r="AX267" t="str">
            <v/>
          </cell>
          <cell r="AY267" t="str">
            <v/>
          </cell>
          <cell r="AZ267" t="str">
            <v/>
          </cell>
          <cell r="BA267" t="str">
            <v/>
          </cell>
          <cell r="BB267">
            <v>120</v>
          </cell>
          <cell r="BC267" t="str">
            <v/>
          </cell>
          <cell r="BD267" t="str">
            <v/>
          </cell>
          <cell r="BE267">
            <v>1</v>
          </cell>
          <cell r="BF267">
            <v>1</v>
          </cell>
          <cell r="BG267">
            <v>2.5</v>
          </cell>
          <cell r="BH267" t="str">
            <v/>
          </cell>
          <cell r="BI267">
            <v>1.5</v>
          </cell>
          <cell r="BJ267">
            <v>0</v>
          </cell>
          <cell r="BK267">
            <v>6</v>
          </cell>
          <cell r="BL267">
            <v>6</v>
          </cell>
          <cell r="BM267">
            <v>6</v>
          </cell>
          <cell r="BN267">
            <v>4</v>
          </cell>
          <cell r="BO267">
            <v>1.5</v>
          </cell>
          <cell r="BP267">
            <v>0.5</v>
          </cell>
          <cell r="BQ267">
            <v>0</v>
          </cell>
          <cell r="BR267" t="str">
            <v/>
          </cell>
          <cell r="BS267" t="str">
            <v/>
          </cell>
          <cell r="BT267" t="str">
            <v/>
          </cell>
          <cell r="BU267">
            <v>2</v>
          </cell>
          <cell r="BV267">
            <v>0</v>
          </cell>
          <cell r="BW267">
            <v>12</v>
          </cell>
          <cell r="BX267">
            <v>8</v>
          </cell>
          <cell r="BY267">
            <v>8</v>
          </cell>
          <cell r="BZ267" t="str">
            <v/>
          </cell>
          <cell r="CA267" t="str">
            <v/>
          </cell>
          <cell r="CB267" t="str">
            <v/>
          </cell>
        </row>
        <row r="268">
          <cell r="H268" t="str">
            <v>SVA-53319-WOV001</v>
          </cell>
          <cell r="I268">
            <v>7</v>
          </cell>
          <cell r="J268" t="str">
            <v>Jul</v>
          </cell>
          <cell r="K268">
            <v>2017</v>
          </cell>
          <cell r="L268" t="str">
            <v>SVA-53319-WOV00142925.5416666667</v>
          </cell>
          <cell r="M268" t="str">
            <v>ONR #25</v>
          </cell>
          <cell r="N268" t="str">
            <v>Simple ESP c/o</v>
          </cell>
          <cell r="O268" t="str">
            <v>ESP change</v>
          </cell>
          <cell r="P268">
            <v>0</v>
          </cell>
          <cell r="Q268">
            <v>5</v>
          </cell>
          <cell r="R268" t="str">
            <v/>
          </cell>
          <cell r="S268" t="str">
            <v/>
          </cell>
          <cell r="T268" t="str">
            <v/>
          </cell>
          <cell r="U268">
            <v>1</v>
          </cell>
          <cell r="V268">
            <v>0</v>
          </cell>
          <cell r="W268">
            <v>9</v>
          </cell>
          <cell r="X268">
            <v>6</v>
          </cell>
          <cell r="Y268">
            <v>6</v>
          </cell>
          <cell r="Z268">
            <v>10.5</v>
          </cell>
          <cell r="AB268">
            <v>11</v>
          </cell>
          <cell r="AC268">
            <v>10.5</v>
          </cell>
          <cell r="AD268">
            <v>2</v>
          </cell>
          <cell r="AE268">
            <v>1</v>
          </cell>
          <cell r="AF268">
            <v>1</v>
          </cell>
          <cell r="AG268" t="str">
            <v/>
          </cell>
          <cell r="AH268">
            <v>2</v>
          </cell>
          <cell r="AI268">
            <v>0</v>
          </cell>
          <cell r="AJ268">
            <v>6</v>
          </cell>
          <cell r="AK268">
            <v>6</v>
          </cell>
          <cell r="AL268">
            <v>6</v>
          </cell>
          <cell r="AM268">
            <v>21.5</v>
          </cell>
          <cell r="AN268">
            <v>0</v>
          </cell>
          <cell r="AO268">
            <v>130</v>
          </cell>
          <cell r="AP268">
            <v>21.5</v>
          </cell>
          <cell r="AQ268">
            <v>126.32558139534883</v>
          </cell>
          <cell r="AR268">
            <v>4</v>
          </cell>
          <cell r="AT268">
            <v>4</v>
          </cell>
          <cell r="AV268">
            <v>10</v>
          </cell>
          <cell r="AW268">
            <v>4</v>
          </cell>
          <cell r="AX268">
            <v>4</v>
          </cell>
          <cell r="AY268">
            <v>8</v>
          </cell>
          <cell r="AZ268">
            <v>20.5</v>
          </cell>
          <cell r="BA268">
            <v>0</v>
          </cell>
          <cell r="BB268">
            <v>120</v>
          </cell>
          <cell r="BC268">
            <v>20.5</v>
          </cell>
          <cell r="BD268">
            <v>133.34731707317073</v>
          </cell>
          <cell r="BE268">
            <v>1</v>
          </cell>
          <cell r="BF268">
            <v>2.5</v>
          </cell>
          <cell r="BG268">
            <v>0.5</v>
          </cell>
          <cell r="BH268" t="str">
            <v/>
          </cell>
          <cell r="BI268">
            <v>2</v>
          </cell>
          <cell r="BJ268">
            <v>0</v>
          </cell>
          <cell r="BK268">
            <v>6</v>
          </cell>
          <cell r="BL268">
            <v>6</v>
          </cell>
          <cell r="BM268">
            <v>6</v>
          </cell>
          <cell r="BN268">
            <v>4</v>
          </cell>
          <cell r="BO268">
            <v>1</v>
          </cell>
          <cell r="BP268">
            <v>1</v>
          </cell>
          <cell r="BQ268">
            <v>0</v>
          </cell>
          <cell r="BR268">
            <v>1.5</v>
          </cell>
          <cell r="BS268" t="str">
            <v/>
          </cell>
          <cell r="BT268">
            <v>0.5</v>
          </cell>
          <cell r="BU268">
            <v>2</v>
          </cell>
          <cell r="BV268">
            <v>0</v>
          </cell>
          <cell r="BW268">
            <v>12</v>
          </cell>
          <cell r="BX268">
            <v>10</v>
          </cell>
          <cell r="BY268">
            <v>10</v>
          </cell>
          <cell r="BZ268">
            <v>88.5</v>
          </cell>
          <cell r="CA268">
            <v>0</v>
          </cell>
          <cell r="CB268">
            <v>88.5</v>
          </cell>
        </row>
        <row r="269">
          <cell r="H269" t="str">
            <v>WS-1104-WOV010</v>
          </cell>
          <cell r="I269">
            <v>7</v>
          </cell>
          <cell r="J269" t="str">
            <v>Jul</v>
          </cell>
          <cell r="K269">
            <v>2017</v>
          </cell>
          <cell r="L269" t="str">
            <v>WS-1104-WOV01042925.0625</v>
          </cell>
          <cell r="M269" t="str">
            <v>ONR #16</v>
          </cell>
          <cell r="N269" t="str">
            <v>Other</v>
          </cell>
          <cell r="O269" t="str">
            <v>ESP change</v>
          </cell>
          <cell r="P269">
            <v>1</v>
          </cell>
          <cell r="Q269">
            <v>5</v>
          </cell>
          <cell r="R269">
            <v>6.5</v>
          </cell>
          <cell r="S269" t="str">
            <v/>
          </cell>
          <cell r="T269" t="str">
            <v/>
          </cell>
          <cell r="U269" t="str">
            <v/>
          </cell>
          <cell r="V269">
            <v>0</v>
          </cell>
          <cell r="W269">
            <v>9</v>
          </cell>
          <cell r="X269">
            <v>11.5</v>
          </cell>
          <cell r="Y269">
            <v>11.5</v>
          </cell>
          <cell r="Z269" t="str">
            <v/>
          </cell>
          <cell r="AB269">
            <v>11</v>
          </cell>
          <cell r="AC269" t="str">
            <v/>
          </cell>
          <cell r="AD269">
            <v>2</v>
          </cell>
          <cell r="AE269">
            <v>1</v>
          </cell>
          <cell r="AF269">
            <v>1</v>
          </cell>
          <cell r="AG269" t="str">
            <v/>
          </cell>
          <cell r="AH269">
            <v>2</v>
          </cell>
          <cell r="AI269">
            <v>0</v>
          </cell>
          <cell r="AJ269">
            <v>6</v>
          </cell>
          <cell r="AK269">
            <v>6</v>
          </cell>
          <cell r="AL269">
            <v>6</v>
          </cell>
          <cell r="AM269">
            <v>18.5</v>
          </cell>
          <cell r="AN269">
            <v>0</v>
          </cell>
          <cell r="AO269">
            <v>130</v>
          </cell>
          <cell r="AP269">
            <v>18.5</v>
          </cell>
          <cell r="AQ269">
            <v>147.85243243243244</v>
          </cell>
          <cell r="AR269">
            <v>3</v>
          </cell>
          <cell r="AT269">
            <v>9</v>
          </cell>
          <cell r="AV269">
            <v>10</v>
          </cell>
          <cell r="AW269">
            <v>3</v>
          </cell>
          <cell r="AX269">
            <v>9</v>
          </cell>
          <cell r="AY269">
            <v>12</v>
          </cell>
          <cell r="AZ269">
            <v>21.5</v>
          </cell>
          <cell r="BA269">
            <v>0</v>
          </cell>
          <cell r="BB269">
            <v>120</v>
          </cell>
          <cell r="BC269">
            <v>21.5</v>
          </cell>
          <cell r="BD269">
            <v>124.3446511627907</v>
          </cell>
          <cell r="BE269">
            <v>1</v>
          </cell>
          <cell r="BF269">
            <v>3</v>
          </cell>
          <cell r="BG269" t="str">
            <v/>
          </cell>
          <cell r="BH269" t="str">
            <v/>
          </cell>
          <cell r="BI269">
            <v>1.5</v>
          </cell>
          <cell r="BJ269">
            <v>10</v>
          </cell>
          <cell r="BK269">
            <v>6</v>
          </cell>
          <cell r="BL269">
            <v>5.5</v>
          </cell>
          <cell r="BM269">
            <v>15.5</v>
          </cell>
          <cell r="BN269">
            <v>4</v>
          </cell>
          <cell r="BO269">
            <v>1.5</v>
          </cell>
          <cell r="BP269">
            <v>1</v>
          </cell>
          <cell r="BQ269">
            <v>0</v>
          </cell>
          <cell r="BR269">
            <v>1</v>
          </cell>
          <cell r="BS269" t="str">
            <v/>
          </cell>
          <cell r="BT269">
            <v>1</v>
          </cell>
          <cell r="BU269">
            <v>2</v>
          </cell>
          <cell r="BV269">
            <v>0</v>
          </cell>
          <cell r="BW269">
            <v>12</v>
          </cell>
          <cell r="BX269">
            <v>10.5</v>
          </cell>
          <cell r="BY269">
            <v>10.5</v>
          </cell>
          <cell r="BZ269">
            <v>85.5</v>
          </cell>
          <cell r="CA269">
            <v>10</v>
          </cell>
          <cell r="CB269">
            <v>95.5</v>
          </cell>
        </row>
        <row r="270">
          <cell r="H270" t="str">
            <v>WS-1410-WOV005</v>
          </cell>
          <cell r="I270">
            <v>7</v>
          </cell>
          <cell r="J270" t="str">
            <v>Jul</v>
          </cell>
          <cell r="K270">
            <v>2017</v>
          </cell>
          <cell r="L270" t="str">
            <v>WS-1410-WOV00542851.375</v>
          </cell>
          <cell r="M270" t="str">
            <v>BIRS #26</v>
          </cell>
          <cell r="N270" t="str">
            <v>Other</v>
          </cell>
          <cell r="O270" t="str">
            <v>Other</v>
          </cell>
          <cell r="P270">
            <v>1</v>
          </cell>
          <cell r="Q270">
            <v>4</v>
          </cell>
          <cell r="R270">
            <v>6</v>
          </cell>
          <cell r="S270" t="str">
            <v/>
          </cell>
          <cell r="T270" t="str">
            <v/>
          </cell>
          <cell r="U270" t="str">
            <v/>
          </cell>
          <cell r="V270">
            <v>0</v>
          </cell>
          <cell r="W270">
            <v>9</v>
          </cell>
          <cell r="X270">
            <v>10</v>
          </cell>
          <cell r="Y270">
            <v>10</v>
          </cell>
          <cell r="Z270" t="str">
            <v/>
          </cell>
          <cell r="AB270">
            <v>11</v>
          </cell>
          <cell r="AC270" t="str">
            <v/>
          </cell>
          <cell r="AD270">
            <v>2</v>
          </cell>
          <cell r="AE270">
            <v>1</v>
          </cell>
          <cell r="AF270">
            <v>1</v>
          </cell>
          <cell r="AG270" t="str">
            <v/>
          </cell>
          <cell r="AH270">
            <v>3</v>
          </cell>
          <cell r="AI270">
            <v>0</v>
          </cell>
          <cell r="AJ270">
            <v>6</v>
          </cell>
          <cell r="AK270">
            <v>7</v>
          </cell>
          <cell r="AL270">
            <v>7</v>
          </cell>
          <cell r="AM270">
            <v>24</v>
          </cell>
          <cell r="AN270">
            <v>0</v>
          </cell>
          <cell r="AO270">
            <v>130</v>
          </cell>
          <cell r="AP270">
            <v>24</v>
          </cell>
          <cell r="AQ270">
            <v>100.625</v>
          </cell>
          <cell r="AR270">
            <v>3</v>
          </cell>
          <cell r="AT270" t="str">
            <v/>
          </cell>
          <cell r="AV270">
            <v>10</v>
          </cell>
          <cell r="AW270">
            <v>3</v>
          </cell>
          <cell r="AX270" t="str">
            <v/>
          </cell>
          <cell r="AY270" t="str">
            <v/>
          </cell>
          <cell r="AZ270" t="str">
            <v/>
          </cell>
          <cell r="BA270" t="str">
            <v/>
          </cell>
          <cell r="BB270">
            <v>120</v>
          </cell>
          <cell r="BC270" t="str">
            <v/>
          </cell>
          <cell r="BD270" t="str">
            <v/>
          </cell>
          <cell r="BE270" t="str">
            <v/>
          </cell>
          <cell r="BF270" t="str">
            <v/>
          </cell>
          <cell r="BG270" t="str">
            <v/>
          </cell>
          <cell r="BH270" t="str">
            <v/>
          </cell>
          <cell r="BI270" t="str">
            <v/>
          </cell>
          <cell r="BJ270" t="str">
            <v/>
          </cell>
          <cell r="BK270">
            <v>6</v>
          </cell>
          <cell r="BL270" t="str">
            <v/>
          </cell>
          <cell r="BM270" t="str">
            <v/>
          </cell>
          <cell r="BN270">
            <v>4</v>
          </cell>
          <cell r="BO270">
            <v>1</v>
          </cell>
          <cell r="BP270">
            <v>1</v>
          </cell>
          <cell r="BQ270">
            <v>0</v>
          </cell>
          <cell r="BR270" t="str">
            <v/>
          </cell>
          <cell r="BS270" t="str">
            <v/>
          </cell>
          <cell r="BT270" t="str">
            <v/>
          </cell>
          <cell r="BU270" t="str">
            <v/>
          </cell>
          <cell r="BV270">
            <v>0</v>
          </cell>
          <cell r="BW270">
            <v>12</v>
          </cell>
          <cell r="BX270" t="str">
            <v/>
          </cell>
          <cell r="BY270">
            <v>6</v>
          </cell>
          <cell r="BZ270" t="str">
            <v/>
          </cell>
          <cell r="CA270" t="str">
            <v/>
          </cell>
          <cell r="CB270" t="str">
            <v/>
          </cell>
        </row>
        <row r="271">
          <cell r="H271" t="str">
            <v>WS-1410-WOV005</v>
          </cell>
          <cell r="I271">
            <v>7</v>
          </cell>
          <cell r="J271" t="str">
            <v>Jul</v>
          </cell>
          <cell r="K271">
            <v>2017</v>
          </cell>
          <cell r="L271" t="str">
            <v>WS-1410-WOV00542925.1666666667</v>
          </cell>
          <cell r="M271" t="str">
            <v>ONR #27</v>
          </cell>
          <cell r="N271" t="str">
            <v>Other</v>
          </cell>
          <cell r="O271" t="str">
            <v>Other</v>
          </cell>
          <cell r="Q271" t="str">
            <v/>
          </cell>
          <cell r="R271" t="str">
            <v/>
          </cell>
          <cell r="S271" t="str">
            <v/>
          </cell>
          <cell r="T271" t="str">
            <v/>
          </cell>
          <cell r="U271" t="str">
            <v/>
          </cell>
          <cell r="V271" t="str">
            <v/>
          </cell>
          <cell r="W271">
            <v>9</v>
          </cell>
          <cell r="X271" t="str">
            <v/>
          </cell>
          <cell r="Y271" t="str">
            <v/>
          </cell>
          <cell r="Z271" t="str">
            <v/>
          </cell>
          <cell r="AB271">
            <v>11</v>
          </cell>
          <cell r="AC271" t="str">
            <v/>
          </cell>
          <cell r="AD271" t="str">
            <v/>
          </cell>
          <cell r="AE271" t="str">
            <v/>
          </cell>
          <cell r="AF271" t="str">
            <v/>
          </cell>
          <cell r="AG271" t="str">
            <v/>
          </cell>
          <cell r="AH271" t="str">
            <v/>
          </cell>
          <cell r="AI271" t="str">
            <v/>
          </cell>
          <cell r="AJ271">
            <v>6</v>
          </cell>
          <cell r="AK271" t="str">
            <v/>
          </cell>
          <cell r="AL271" t="str">
            <v/>
          </cell>
          <cell r="AM271" t="str">
            <v/>
          </cell>
          <cell r="AN271" t="str">
            <v/>
          </cell>
          <cell r="AO271">
            <v>130</v>
          </cell>
          <cell r="AP271" t="str">
            <v/>
          </cell>
          <cell r="AQ271" t="str">
            <v/>
          </cell>
          <cell r="AR271" t="str">
            <v/>
          </cell>
          <cell r="AT271">
            <v>4</v>
          </cell>
          <cell r="AV271">
            <v>10</v>
          </cell>
          <cell r="AW271" t="str">
            <v/>
          </cell>
          <cell r="AX271">
            <v>4</v>
          </cell>
          <cell r="AY271" t="str">
            <v/>
          </cell>
          <cell r="AZ271">
            <v>22</v>
          </cell>
          <cell r="BA271">
            <v>0</v>
          </cell>
          <cell r="BB271">
            <v>120</v>
          </cell>
          <cell r="BC271">
            <v>22</v>
          </cell>
          <cell r="BD271">
            <v>127.74136363636363</v>
          </cell>
          <cell r="BE271">
            <v>1</v>
          </cell>
          <cell r="BF271">
            <v>4</v>
          </cell>
          <cell r="BG271" t="str">
            <v/>
          </cell>
          <cell r="BH271" t="str">
            <v/>
          </cell>
          <cell r="BI271">
            <v>1.5</v>
          </cell>
          <cell r="BJ271">
            <v>0</v>
          </cell>
          <cell r="BK271">
            <v>6</v>
          </cell>
          <cell r="BL271">
            <v>6.5</v>
          </cell>
          <cell r="BM271">
            <v>6.5</v>
          </cell>
          <cell r="BN271" t="str">
            <v/>
          </cell>
          <cell r="BO271" t="str">
            <v/>
          </cell>
          <cell r="BP271" t="str">
            <v/>
          </cell>
          <cell r="BQ271" t="str">
            <v/>
          </cell>
          <cell r="BR271">
            <v>4.5</v>
          </cell>
          <cell r="BS271" t="str">
            <v/>
          </cell>
          <cell r="BT271">
            <v>1</v>
          </cell>
          <cell r="BU271">
            <v>2</v>
          </cell>
          <cell r="BV271">
            <v>0</v>
          </cell>
          <cell r="BW271">
            <v>12</v>
          </cell>
          <cell r="BX271" t="str">
            <v/>
          </cell>
          <cell r="BY271">
            <v>7.5</v>
          </cell>
          <cell r="BZ271" t="str">
            <v/>
          </cell>
          <cell r="CA271" t="str">
            <v/>
          </cell>
          <cell r="CB271" t="str">
            <v/>
          </cell>
        </row>
        <row r="272">
          <cell r="H272" t="str">
            <v>WS-7466-WOV005</v>
          </cell>
          <cell r="I272">
            <v>7</v>
          </cell>
          <cell r="J272" t="str">
            <v>Jul</v>
          </cell>
          <cell r="K272">
            <v>2017</v>
          </cell>
          <cell r="L272" t="str">
            <v>WS-7466-WOV00542925.4583333333</v>
          </cell>
          <cell r="M272" t="str">
            <v>ONR #9</v>
          </cell>
          <cell r="N272" t="str">
            <v>Simple ESP c/o</v>
          </cell>
          <cell r="O272" t="str">
            <v>ESP change</v>
          </cell>
          <cell r="P272">
            <v>0</v>
          </cell>
          <cell r="Q272">
            <v>5</v>
          </cell>
          <cell r="R272">
            <v>3</v>
          </cell>
          <cell r="S272">
            <v>1.5</v>
          </cell>
          <cell r="T272" t="str">
            <v/>
          </cell>
          <cell r="U272">
            <v>0.5</v>
          </cell>
          <cell r="V272">
            <v>0</v>
          </cell>
          <cell r="W272">
            <v>9</v>
          </cell>
          <cell r="X272">
            <v>10</v>
          </cell>
          <cell r="Y272">
            <v>10</v>
          </cell>
          <cell r="Z272">
            <v>15</v>
          </cell>
          <cell r="AB272">
            <v>11</v>
          </cell>
          <cell r="AC272">
            <v>15</v>
          </cell>
          <cell r="AD272">
            <v>2</v>
          </cell>
          <cell r="AE272">
            <v>1</v>
          </cell>
          <cell r="AF272">
            <v>1</v>
          </cell>
          <cell r="AG272" t="str">
            <v/>
          </cell>
          <cell r="AH272">
            <v>2</v>
          </cell>
          <cell r="AI272">
            <v>0</v>
          </cell>
          <cell r="AJ272">
            <v>6</v>
          </cell>
          <cell r="AK272">
            <v>6</v>
          </cell>
          <cell r="AL272">
            <v>6</v>
          </cell>
          <cell r="AM272">
            <v>17.75</v>
          </cell>
          <cell r="AN272">
            <v>3</v>
          </cell>
          <cell r="AO272">
            <v>130</v>
          </cell>
          <cell r="AP272">
            <v>20.75</v>
          </cell>
          <cell r="AQ272">
            <v>150.08450704225353</v>
          </cell>
          <cell r="AR272">
            <v>3.5</v>
          </cell>
          <cell r="AT272">
            <v>6</v>
          </cell>
          <cell r="AV272">
            <v>10</v>
          </cell>
          <cell r="AW272">
            <v>3.5</v>
          </cell>
          <cell r="AX272">
            <v>6</v>
          </cell>
          <cell r="AY272">
            <v>9.5</v>
          </cell>
          <cell r="AZ272">
            <v>24.5</v>
          </cell>
          <cell r="BA272">
            <v>0</v>
          </cell>
          <cell r="BB272">
            <v>120</v>
          </cell>
          <cell r="BC272">
            <v>24.5</v>
          </cell>
          <cell r="BD272">
            <v>109.07428571428572</v>
          </cell>
          <cell r="BE272">
            <v>1</v>
          </cell>
          <cell r="BF272">
            <v>0.5</v>
          </cell>
          <cell r="BG272">
            <v>1</v>
          </cell>
          <cell r="BH272" t="str">
            <v/>
          </cell>
          <cell r="BI272">
            <v>1.5</v>
          </cell>
          <cell r="BJ272">
            <v>0</v>
          </cell>
          <cell r="BK272">
            <v>6</v>
          </cell>
          <cell r="BL272">
            <v>4</v>
          </cell>
          <cell r="BM272">
            <v>4</v>
          </cell>
          <cell r="BN272">
            <v>4</v>
          </cell>
          <cell r="BO272">
            <v>1</v>
          </cell>
          <cell r="BP272">
            <v>1</v>
          </cell>
          <cell r="BQ272">
            <v>0</v>
          </cell>
          <cell r="BR272">
            <v>2.5</v>
          </cell>
          <cell r="BS272" t="str">
            <v/>
          </cell>
          <cell r="BT272">
            <v>1</v>
          </cell>
          <cell r="BU272">
            <v>1.5</v>
          </cell>
          <cell r="BV272">
            <v>0</v>
          </cell>
          <cell r="BW272">
            <v>12</v>
          </cell>
          <cell r="BX272">
            <v>11</v>
          </cell>
          <cell r="BY272">
            <v>11</v>
          </cell>
          <cell r="BZ272">
            <v>97.75</v>
          </cell>
          <cell r="CA272">
            <v>3</v>
          </cell>
          <cell r="CB272">
            <v>100.75</v>
          </cell>
        </row>
        <row r="273">
          <cell r="H273" t="str">
            <v>WS-7553-WOV002</v>
          </cell>
          <cell r="I273">
            <v>7</v>
          </cell>
          <cell r="J273" t="str">
            <v>Jul</v>
          </cell>
          <cell r="K273">
            <v>2017</v>
          </cell>
          <cell r="L273" t="str">
            <v>WS-7553-WOV00242926.4583333333</v>
          </cell>
          <cell r="M273" t="str">
            <v>ONR #5</v>
          </cell>
          <cell r="N273" t="str">
            <v>Other</v>
          </cell>
          <cell r="O273" t="str">
            <v>ESP change</v>
          </cell>
          <cell r="P273">
            <v>1</v>
          </cell>
          <cell r="Q273">
            <v>3</v>
          </cell>
          <cell r="R273">
            <v>4.5</v>
          </cell>
          <cell r="S273" t="str">
            <v/>
          </cell>
          <cell r="T273" t="str">
            <v/>
          </cell>
          <cell r="U273" t="str">
            <v/>
          </cell>
          <cell r="V273">
            <v>0</v>
          </cell>
          <cell r="W273">
            <v>9</v>
          </cell>
          <cell r="X273">
            <v>7.5</v>
          </cell>
          <cell r="Y273">
            <v>7.5</v>
          </cell>
          <cell r="Z273" t="str">
            <v/>
          </cell>
          <cell r="AB273">
            <v>11</v>
          </cell>
          <cell r="AC273" t="str">
            <v/>
          </cell>
          <cell r="AD273">
            <v>2</v>
          </cell>
          <cell r="AE273">
            <v>1</v>
          </cell>
          <cell r="AF273">
            <v>1</v>
          </cell>
          <cell r="AG273" t="str">
            <v/>
          </cell>
          <cell r="AH273">
            <v>2</v>
          </cell>
          <cell r="AI273">
            <v>0</v>
          </cell>
          <cell r="AJ273">
            <v>6</v>
          </cell>
          <cell r="AK273">
            <v>6</v>
          </cell>
          <cell r="AL273">
            <v>6</v>
          </cell>
          <cell r="AM273">
            <v>24</v>
          </cell>
          <cell r="AN273">
            <v>0</v>
          </cell>
          <cell r="AO273">
            <v>130</v>
          </cell>
          <cell r="AP273">
            <v>24</v>
          </cell>
          <cell r="AQ273">
            <v>121.75</v>
          </cell>
          <cell r="AR273">
            <v>3</v>
          </cell>
          <cell r="AT273">
            <v>3</v>
          </cell>
          <cell r="AV273">
            <v>10</v>
          </cell>
          <cell r="AW273">
            <v>3</v>
          </cell>
          <cell r="AX273">
            <v>3</v>
          </cell>
          <cell r="AY273">
            <v>6</v>
          </cell>
          <cell r="AZ273">
            <v>33</v>
          </cell>
          <cell r="BA273">
            <v>0</v>
          </cell>
          <cell r="BB273">
            <v>120</v>
          </cell>
          <cell r="BC273">
            <v>33</v>
          </cell>
          <cell r="BD273">
            <v>88.480303030303034</v>
          </cell>
          <cell r="BE273">
            <v>1</v>
          </cell>
          <cell r="BF273">
            <v>2</v>
          </cell>
          <cell r="BG273">
            <v>2</v>
          </cell>
          <cell r="BH273" t="str">
            <v/>
          </cell>
          <cell r="BI273">
            <v>1.5</v>
          </cell>
          <cell r="BJ273">
            <v>0</v>
          </cell>
          <cell r="BK273">
            <v>6</v>
          </cell>
          <cell r="BL273">
            <v>6.5</v>
          </cell>
          <cell r="BM273">
            <v>6.5</v>
          </cell>
          <cell r="BN273">
            <v>4</v>
          </cell>
          <cell r="BO273">
            <v>1</v>
          </cell>
          <cell r="BP273">
            <v>1</v>
          </cell>
          <cell r="BQ273">
            <v>0</v>
          </cell>
          <cell r="BR273">
            <v>3.5</v>
          </cell>
          <cell r="BS273" t="str">
            <v/>
          </cell>
          <cell r="BT273">
            <v>1</v>
          </cell>
          <cell r="BU273">
            <v>2</v>
          </cell>
          <cell r="BV273">
            <v>0</v>
          </cell>
          <cell r="BW273">
            <v>12</v>
          </cell>
          <cell r="BX273">
            <v>12.5</v>
          </cell>
          <cell r="BY273">
            <v>12.5</v>
          </cell>
          <cell r="BZ273">
            <v>95.5</v>
          </cell>
          <cell r="CA273">
            <v>0</v>
          </cell>
          <cell r="CB273">
            <v>95.5</v>
          </cell>
        </row>
        <row r="274">
          <cell r="H274" t="str">
            <v>SVA-51088-WOV005</v>
          </cell>
          <cell r="I274">
            <v>7</v>
          </cell>
          <cell r="J274" t="str">
            <v>Jul</v>
          </cell>
          <cell r="K274">
            <v>2017</v>
          </cell>
          <cell r="L274" t="str">
            <v>SVA-51088-WOV00542866.9583333333</v>
          </cell>
          <cell r="M274" t="str">
            <v>BIRS #24</v>
          </cell>
          <cell r="N274" t="str">
            <v>Other</v>
          </cell>
          <cell r="O274" t="str">
            <v>Other</v>
          </cell>
          <cell r="P274">
            <v>0</v>
          </cell>
          <cell r="Q274">
            <v>3.5</v>
          </cell>
          <cell r="R274">
            <v>4.5</v>
          </cell>
          <cell r="S274">
            <v>2</v>
          </cell>
          <cell r="T274" t="str">
            <v/>
          </cell>
          <cell r="U274">
            <v>1</v>
          </cell>
          <cell r="V274">
            <v>0</v>
          </cell>
          <cell r="W274">
            <v>9</v>
          </cell>
          <cell r="X274">
            <v>11</v>
          </cell>
          <cell r="Y274">
            <v>11</v>
          </cell>
          <cell r="Z274">
            <v>14.5</v>
          </cell>
          <cell r="AB274">
            <v>11</v>
          </cell>
          <cell r="AC274">
            <v>14.5</v>
          </cell>
          <cell r="AD274">
            <v>2</v>
          </cell>
          <cell r="AE274">
            <v>1</v>
          </cell>
          <cell r="AF274" t="str">
            <v/>
          </cell>
          <cell r="AG274" t="str">
            <v/>
          </cell>
          <cell r="AH274">
            <v>3</v>
          </cell>
          <cell r="AI274">
            <v>0</v>
          </cell>
          <cell r="AJ274">
            <v>6</v>
          </cell>
          <cell r="AK274">
            <v>6</v>
          </cell>
          <cell r="AL274">
            <v>6</v>
          </cell>
          <cell r="AM274">
            <v>21</v>
          </cell>
          <cell r="AN274">
            <v>0</v>
          </cell>
          <cell r="AO274">
            <v>130</v>
          </cell>
          <cell r="AP274">
            <v>21</v>
          </cell>
          <cell r="AQ274">
            <v>131.61904761904762</v>
          </cell>
          <cell r="AR274">
            <v>3</v>
          </cell>
          <cell r="AT274" t="str">
            <v/>
          </cell>
          <cell r="AV274">
            <v>10</v>
          </cell>
          <cell r="AW274">
            <v>3</v>
          </cell>
          <cell r="AX274" t="str">
            <v/>
          </cell>
          <cell r="AY274" t="str">
            <v/>
          </cell>
          <cell r="AZ274" t="str">
            <v/>
          </cell>
          <cell r="BA274" t="str">
            <v/>
          </cell>
          <cell r="BB274">
            <v>120</v>
          </cell>
          <cell r="BC274" t="str">
            <v/>
          </cell>
          <cell r="BD274" t="str">
            <v/>
          </cell>
          <cell r="BE274" t="str">
            <v/>
          </cell>
          <cell r="BF274" t="str">
            <v/>
          </cell>
          <cell r="BG274" t="str">
            <v/>
          </cell>
          <cell r="BH274" t="str">
            <v/>
          </cell>
          <cell r="BI274" t="str">
            <v/>
          </cell>
          <cell r="BJ274" t="str">
            <v/>
          </cell>
          <cell r="BK274">
            <v>6</v>
          </cell>
          <cell r="BL274" t="str">
            <v/>
          </cell>
          <cell r="BM274" t="str">
            <v/>
          </cell>
          <cell r="BN274">
            <v>4</v>
          </cell>
          <cell r="BO274">
            <v>1</v>
          </cell>
          <cell r="BP274">
            <v>1.5</v>
          </cell>
          <cell r="BQ274">
            <v>0</v>
          </cell>
          <cell r="BR274" t="str">
            <v/>
          </cell>
          <cell r="BS274" t="str">
            <v/>
          </cell>
          <cell r="BT274" t="str">
            <v/>
          </cell>
          <cell r="BU274" t="str">
            <v/>
          </cell>
          <cell r="BV274">
            <v>0</v>
          </cell>
          <cell r="BW274">
            <v>12</v>
          </cell>
          <cell r="BX274" t="str">
            <v/>
          </cell>
          <cell r="BY274">
            <v>6.5</v>
          </cell>
          <cell r="BZ274" t="str">
            <v/>
          </cell>
          <cell r="CA274" t="str">
            <v/>
          </cell>
          <cell r="CB274" t="str">
            <v/>
          </cell>
        </row>
        <row r="275">
          <cell r="H275" t="str">
            <v>SVA-51088-WOV005</v>
          </cell>
          <cell r="I275">
            <v>7</v>
          </cell>
          <cell r="J275" t="str">
            <v>Jul</v>
          </cell>
          <cell r="K275">
            <v>2017</v>
          </cell>
          <cell r="L275" t="str">
            <v>SVA-51088-WOV00542927.2916666667</v>
          </cell>
          <cell r="M275" t="str">
            <v>BIRS #29</v>
          </cell>
          <cell r="N275" t="str">
            <v>Other</v>
          </cell>
          <cell r="O275" t="str">
            <v>Other</v>
          </cell>
          <cell r="Q275" t="str">
            <v/>
          </cell>
          <cell r="R275" t="str">
            <v/>
          </cell>
          <cell r="S275" t="str">
            <v/>
          </cell>
          <cell r="T275" t="str">
            <v/>
          </cell>
          <cell r="U275" t="str">
            <v/>
          </cell>
          <cell r="V275" t="str">
            <v/>
          </cell>
          <cell r="W275">
            <v>9</v>
          </cell>
          <cell r="X275" t="str">
            <v/>
          </cell>
          <cell r="Y275" t="str">
            <v/>
          </cell>
          <cell r="Z275" t="str">
            <v/>
          </cell>
          <cell r="AB275">
            <v>11</v>
          </cell>
          <cell r="AC275" t="str">
            <v/>
          </cell>
          <cell r="AD275" t="str">
            <v/>
          </cell>
          <cell r="AE275" t="str">
            <v/>
          </cell>
          <cell r="AF275" t="str">
            <v/>
          </cell>
          <cell r="AG275" t="str">
            <v/>
          </cell>
          <cell r="AH275" t="str">
            <v/>
          </cell>
          <cell r="AI275" t="str">
            <v/>
          </cell>
          <cell r="AJ275">
            <v>6</v>
          </cell>
          <cell r="AK275" t="str">
            <v/>
          </cell>
          <cell r="AL275" t="str">
            <v/>
          </cell>
          <cell r="AM275" t="str">
            <v/>
          </cell>
          <cell r="AN275" t="str">
            <v/>
          </cell>
          <cell r="AO275">
            <v>130</v>
          </cell>
          <cell r="AP275" t="str">
            <v/>
          </cell>
          <cell r="AQ275" t="str">
            <v/>
          </cell>
          <cell r="AR275" t="str">
            <v/>
          </cell>
          <cell r="AT275">
            <v>7</v>
          </cell>
          <cell r="AV275">
            <v>10</v>
          </cell>
          <cell r="AW275" t="str">
            <v/>
          </cell>
          <cell r="AX275">
            <v>7</v>
          </cell>
          <cell r="AY275" t="str">
            <v/>
          </cell>
          <cell r="AZ275">
            <v>23</v>
          </cell>
          <cell r="BA275">
            <v>0</v>
          </cell>
          <cell r="BB275">
            <v>120</v>
          </cell>
          <cell r="BC275">
            <v>23</v>
          </cell>
          <cell r="BD275">
            <v>120.17826086956521</v>
          </cell>
          <cell r="BE275">
            <v>1</v>
          </cell>
          <cell r="BF275">
            <v>2</v>
          </cell>
          <cell r="BG275">
            <v>1</v>
          </cell>
          <cell r="BH275" t="str">
            <v/>
          </cell>
          <cell r="BI275">
            <v>1.5</v>
          </cell>
          <cell r="BJ275">
            <v>0</v>
          </cell>
          <cell r="BK275">
            <v>6</v>
          </cell>
          <cell r="BL275">
            <v>5.5</v>
          </cell>
          <cell r="BM275">
            <v>5.5</v>
          </cell>
          <cell r="BN275" t="str">
            <v/>
          </cell>
          <cell r="BO275" t="str">
            <v/>
          </cell>
          <cell r="BP275" t="str">
            <v/>
          </cell>
          <cell r="BQ275" t="str">
            <v/>
          </cell>
          <cell r="BR275">
            <v>3.5</v>
          </cell>
          <cell r="BS275" t="str">
            <v/>
          </cell>
          <cell r="BT275">
            <v>1.5</v>
          </cell>
          <cell r="BU275">
            <v>2</v>
          </cell>
          <cell r="BV275">
            <v>0</v>
          </cell>
          <cell r="BW275">
            <v>12</v>
          </cell>
          <cell r="BX275" t="str">
            <v/>
          </cell>
          <cell r="BY275">
            <v>7</v>
          </cell>
          <cell r="BZ275" t="str">
            <v/>
          </cell>
          <cell r="CA275" t="str">
            <v/>
          </cell>
          <cell r="CB275" t="str">
            <v/>
          </cell>
        </row>
        <row r="276">
          <cell r="H276" t="str">
            <v>WS-5803-WOV004</v>
          </cell>
          <cell r="I276">
            <v>7</v>
          </cell>
          <cell r="J276" t="str">
            <v>Jul</v>
          </cell>
          <cell r="K276">
            <v>2017</v>
          </cell>
          <cell r="L276" t="str">
            <v>WS-5803-WOV00442927.4583333333</v>
          </cell>
          <cell r="M276" t="str">
            <v>ONR #8</v>
          </cell>
          <cell r="N276" t="str">
            <v>Simple ESP c/o</v>
          </cell>
          <cell r="O276" t="str">
            <v>ESP change</v>
          </cell>
          <cell r="P276">
            <v>1</v>
          </cell>
          <cell r="Q276">
            <v>2</v>
          </cell>
          <cell r="R276">
            <v>4</v>
          </cell>
          <cell r="S276" t="str">
            <v/>
          </cell>
          <cell r="T276" t="str">
            <v/>
          </cell>
          <cell r="U276" t="str">
            <v/>
          </cell>
          <cell r="V276">
            <v>0</v>
          </cell>
          <cell r="W276">
            <v>9</v>
          </cell>
          <cell r="X276">
            <v>6</v>
          </cell>
          <cell r="Y276">
            <v>6</v>
          </cell>
          <cell r="Z276" t="str">
            <v/>
          </cell>
          <cell r="AB276">
            <v>11</v>
          </cell>
          <cell r="AC276" t="str">
            <v/>
          </cell>
          <cell r="AD276">
            <v>2</v>
          </cell>
          <cell r="AE276">
            <v>1</v>
          </cell>
          <cell r="AF276">
            <v>1</v>
          </cell>
          <cell r="AG276" t="str">
            <v/>
          </cell>
          <cell r="AH276">
            <v>2</v>
          </cell>
          <cell r="AI276">
            <v>1</v>
          </cell>
          <cell r="AJ276">
            <v>6</v>
          </cell>
          <cell r="AK276">
            <v>6</v>
          </cell>
          <cell r="AL276">
            <v>7</v>
          </cell>
          <cell r="AM276">
            <v>21</v>
          </cell>
          <cell r="AN276">
            <v>0</v>
          </cell>
          <cell r="AO276">
            <v>130</v>
          </cell>
          <cell r="AP276">
            <v>21</v>
          </cell>
          <cell r="AQ276">
            <v>141.42857142857142</v>
          </cell>
          <cell r="AR276">
            <v>2</v>
          </cell>
          <cell r="AT276" t="str">
            <v/>
          </cell>
          <cell r="AV276">
            <v>10</v>
          </cell>
          <cell r="AW276">
            <v>2</v>
          </cell>
          <cell r="AX276" t="str">
            <v/>
          </cell>
          <cell r="AY276" t="str">
            <v/>
          </cell>
          <cell r="AZ276">
            <v>23.5</v>
          </cell>
          <cell r="BA276">
            <v>0</v>
          </cell>
          <cell r="BB276">
            <v>120</v>
          </cell>
          <cell r="BC276">
            <v>23.5</v>
          </cell>
          <cell r="BD276">
            <v>125.13148936170214</v>
          </cell>
          <cell r="BE276">
            <v>1</v>
          </cell>
          <cell r="BF276">
            <v>1</v>
          </cell>
          <cell r="BG276">
            <v>1</v>
          </cell>
          <cell r="BH276" t="str">
            <v/>
          </cell>
          <cell r="BI276">
            <v>2</v>
          </cell>
          <cell r="BJ276">
            <v>0</v>
          </cell>
          <cell r="BK276">
            <v>6</v>
          </cell>
          <cell r="BL276">
            <v>5</v>
          </cell>
          <cell r="BM276">
            <v>5</v>
          </cell>
          <cell r="BN276">
            <v>4</v>
          </cell>
          <cell r="BO276">
            <v>1</v>
          </cell>
          <cell r="BP276">
            <v>0.5</v>
          </cell>
          <cell r="BQ276">
            <v>0</v>
          </cell>
          <cell r="BR276">
            <v>2</v>
          </cell>
          <cell r="BS276" t="str">
            <v/>
          </cell>
          <cell r="BT276">
            <v>1</v>
          </cell>
          <cell r="BU276">
            <v>2</v>
          </cell>
          <cell r="BV276">
            <v>0</v>
          </cell>
          <cell r="BW276">
            <v>12</v>
          </cell>
          <cell r="BX276">
            <v>10.5</v>
          </cell>
          <cell r="BY276">
            <v>10.5</v>
          </cell>
          <cell r="BZ276">
            <v>74</v>
          </cell>
          <cell r="CA276">
            <v>1</v>
          </cell>
          <cell r="CB276">
            <v>75</v>
          </cell>
        </row>
        <row r="277">
          <cell r="H277" t="str">
            <v>SVA-51201-WOV002</v>
          </cell>
          <cell r="I277">
            <v>7</v>
          </cell>
          <cell r="J277" t="str">
            <v>Jul</v>
          </cell>
          <cell r="K277">
            <v>2017</v>
          </cell>
          <cell r="L277" t="str">
            <v>SVA-51201-WOV00242928.1666666667</v>
          </cell>
          <cell r="M277" t="str">
            <v>BIRS #30</v>
          </cell>
          <cell r="N277" t="str">
            <v>Simple ESP c/o</v>
          </cell>
          <cell r="O277" t="str">
            <v>ESP change</v>
          </cell>
          <cell r="P277">
            <v>1</v>
          </cell>
          <cell r="Q277">
            <v>4</v>
          </cell>
          <cell r="R277">
            <v>9</v>
          </cell>
          <cell r="S277" t="str">
            <v/>
          </cell>
          <cell r="T277" t="str">
            <v/>
          </cell>
          <cell r="U277" t="str">
            <v/>
          </cell>
          <cell r="V277">
            <v>0</v>
          </cell>
          <cell r="W277">
            <v>9</v>
          </cell>
          <cell r="X277">
            <v>13</v>
          </cell>
          <cell r="Y277">
            <v>13</v>
          </cell>
          <cell r="Z277" t="str">
            <v/>
          </cell>
          <cell r="AB277">
            <v>11</v>
          </cell>
          <cell r="AC277" t="str">
            <v/>
          </cell>
          <cell r="AD277">
            <v>2</v>
          </cell>
          <cell r="AE277">
            <v>1</v>
          </cell>
          <cell r="AF277">
            <v>1</v>
          </cell>
          <cell r="AG277" t="str">
            <v/>
          </cell>
          <cell r="AH277">
            <v>2</v>
          </cell>
          <cell r="AI277">
            <v>0</v>
          </cell>
          <cell r="AJ277">
            <v>6</v>
          </cell>
          <cell r="AK277">
            <v>6</v>
          </cell>
          <cell r="AL277">
            <v>6</v>
          </cell>
          <cell r="AM277">
            <v>25</v>
          </cell>
          <cell r="AN277">
            <v>0</v>
          </cell>
          <cell r="AO277">
            <v>130</v>
          </cell>
          <cell r="AP277">
            <v>25</v>
          </cell>
          <cell r="AQ277">
            <v>131.80000000000001</v>
          </cell>
          <cell r="AR277">
            <v>4</v>
          </cell>
          <cell r="AT277">
            <v>5</v>
          </cell>
          <cell r="AV277">
            <v>10</v>
          </cell>
          <cell r="AW277">
            <v>4</v>
          </cell>
          <cell r="AX277">
            <v>5</v>
          </cell>
          <cell r="AY277">
            <v>9</v>
          </cell>
          <cell r="AZ277">
            <v>24</v>
          </cell>
          <cell r="BA277">
            <v>1</v>
          </cell>
          <cell r="BB277">
            <v>120</v>
          </cell>
          <cell r="BC277">
            <v>25</v>
          </cell>
          <cell r="BD277">
            <v>137.35958333333335</v>
          </cell>
          <cell r="BE277">
            <v>1</v>
          </cell>
          <cell r="BF277">
            <v>1</v>
          </cell>
          <cell r="BG277">
            <v>2</v>
          </cell>
          <cell r="BH277" t="str">
            <v/>
          </cell>
          <cell r="BI277">
            <v>1.5</v>
          </cell>
          <cell r="BJ277">
            <v>0</v>
          </cell>
          <cell r="BK277">
            <v>6</v>
          </cell>
          <cell r="BL277">
            <v>5.5</v>
          </cell>
          <cell r="BM277">
            <v>5.5</v>
          </cell>
          <cell r="BN277">
            <v>4</v>
          </cell>
          <cell r="BO277">
            <v>1</v>
          </cell>
          <cell r="BP277">
            <v>0.5</v>
          </cell>
          <cell r="BQ277">
            <v>0</v>
          </cell>
          <cell r="BR277">
            <v>4</v>
          </cell>
          <cell r="BS277" t="str">
            <v/>
          </cell>
          <cell r="BT277">
            <v>1</v>
          </cell>
          <cell r="BU277">
            <v>2</v>
          </cell>
          <cell r="BV277">
            <v>0</v>
          </cell>
          <cell r="BW277">
            <v>12</v>
          </cell>
          <cell r="BX277">
            <v>12.5</v>
          </cell>
          <cell r="BY277">
            <v>12.5</v>
          </cell>
          <cell r="BZ277">
            <v>95</v>
          </cell>
          <cell r="CA277">
            <v>1</v>
          </cell>
          <cell r="CB277">
            <v>96</v>
          </cell>
        </row>
        <row r="278">
          <cell r="H278" t="str">
            <v>WS-1183-WOV013</v>
          </cell>
          <cell r="I278">
            <v>7</v>
          </cell>
          <cell r="J278" t="str">
            <v>Jul</v>
          </cell>
          <cell r="K278">
            <v>2017</v>
          </cell>
          <cell r="L278" t="str">
            <v>WS-1183-WOV01342928.8333333333</v>
          </cell>
          <cell r="M278" t="str">
            <v>ONR #16</v>
          </cell>
          <cell r="N278" t="str">
            <v>Simple ESP c/o</v>
          </cell>
          <cell r="O278" t="str">
            <v>ESP change</v>
          </cell>
          <cell r="P278">
            <v>0</v>
          </cell>
          <cell r="Q278">
            <v>3.5</v>
          </cell>
          <cell r="R278" t="str">
            <v/>
          </cell>
          <cell r="S278" t="str">
            <v/>
          </cell>
          <cell r="T278" t="str">
            <v/>
          </cell>
          <cell r="U278">
            <v>1</v>
          </cell>
          <cell r="V278">
            <v>0</v>
          </cell>
          <cell r="W278">
            <v>9</v>
          </cell>
          <cell r="X278">
            <v>4.5</v>
          </cell>
          <cell r="Y278">
            <v>4.5</v>
          </cell>
          <cell r="Z278">
            <v>8</v>
          </cell>
          <cell r="AB278">
            <v>11</v>
          </cell>
          <cell r="AC278">
            <v>8</v>
          </cell>
          <cell r="AD278">
            <v>1</v>
          </cell>
          <cell r="AE278">
            <v>1</v>
          </cell>
          <cell r="AF278">
            <v>1</v>
          </cell>
          <cell r="AG278" t="str">
            <v/>
          </cell>
          <cell r="AH278">
            <v>1</v>
          </cell>
          <cell r="AI278">
            <v>0</v>
          </cell>
          <cell r="AJ278">
            <v>6</v>
          </cell>
          <cell r="AK278">
            <v>4</v>
          </cell>
          <cell r="AL278">
            <v>4</v>
          </cell>
          <cell r="AM278">
            <v>18</v>
          </cell>
          <cell r="AN278">
            <v>0</v>
          </cell>
          <cell r="AO278">
            <v>130</v>
          </cell>
          <cell r="AP278">
            <v>18</v>
          </cell>
          <cell r="AQ278">
            <v>129.94944444444445</v>
          </cell>
          <cell r="AR278">
            <v>4</v>
          </cell>
          <cell r="AT278">
            <v>7</v>
          </cell>
          <cell r="AV278">
            <v>10</v>
          </cell>
          <cell r="AW278">
            <v>4</v>
          </cell>
          <cell r="AX278">
            <v>7</v>
          </cell>
          <cell r="AY278">
            <v>11</v>
          </cell>
          <cell r="AZ278">
            <v>19</v>
          </cell>
          <cell r="BA278">
            <v>0</v>
          </cell>
          <cell r="BB278">
            <v>120</v>
          </cell>
          <cell r="BC278">
            <v>19</v>
          </cell>
          <cell r="BD278">
            <v>123.50157894736843</v>
          </cell>
          <cell r="BE278">
            <v>1</v>
          </cell>
          <cell r="BF278">
            <v>2</v>
          </cell>
          <cell r="BG278" t="str">
            <v/>
          </cell>
          <cell r="BH278" t="str">
            <v/>
          </cell>
          <cell r="BI278">
            <v>2</v>
          </cell>
          <cell r="BJ278">
            <v>0</v>
          </cell>
          <cell r="BK278">
            <v>6</v>
          </cell>
          <cell r="BL278">
            <v>5</v>
          </cell>
          <cell r="BM278">
            <v>5</v>
          </cell>
          <cell r="BN278">
            <v>4</v>
          </cell>
          <cell r="BO278">
            <v>1</v>
          </cell>
          <cell r="BP278">
            <v>1</v>
          </cell>
          <cell r="BQ278">
            <v>0</v>
          </cell>
          <cell r="BR278">
            <v>2.5</v>
          </cell>
          <cell r="BS278" t="str">
            <v/>
          </cell>
          <cell r="BT278">
            <v>0.5</v>
          </cell>
          <cell r="BU278">
            <v>2</v>
          </cell>
          <cell r="BV278">
            <v>0</v>
          </cell>
          <cell r="BW278">
            <v>12</v>
          </cell>
          <cell r="BX278">
            <v>11</v>
          </cell>
          <cell r="BY278">
            <v>11</v>
          </cell>
          <cell r="BZ278">
            <v>80.5</v>
          </cell>
          <cell r="CA278">
            <v>0</v>
          </cell>
          <cell r="CB278">
            <v>80.5</v>
          </cell>
        </row>
        <row r="279">
          <cell r="H279" t="str">
            <v>US-353-WOV002</v>
          </cell>
          <cell r="I279">
            <v>7</v>
          </cell>
          <cell r="J279" t="str">
            <v>Jul</v>
          </cell>
          <cell r="K279">
            <v>2017</v>
          </cell>
          <cell r="L279" t="str">
            <v>US-353-WOV00242929.75</v>
          </cell>
          <cell r="M279" t="str">
            <v>ONR #4</v>
          </cell>
          <cell r="N279" t="str">
            <v>Other</v>
          </cell>
          <cell r="O279" t="str">
            <v>ESP change</v>
          </cell>
          <cell r="P279">
            <v>3</v>
          </cell>
          <cell r="Q279">
            <v>3</v>
          </cell>
          <cell r="R279">
            <v>5</v>
          </cell>
          <cell r="S279">
            <v>2</v>
          </cell>
          <cell r="T279" t="str">
            <v/>
          </cell>
          <cell r="U279" t="str">
            <v/>
          </cell>
          <cell r="V279">
            <v>2</v>
          </cell>
          <cell r="W279">
            <v>9</v>
          </cell>
          <cell r="X279">
            <v>10</v>
          </cell>
          <cell r="Y279">
            <v>12</v>
          </cell>
          <cell r="Z279">
            <v>4</v>
          </cell>
          <cell r="AB279">
            <v>11</v>
          </cell>
          <cell r="AC279">
            <v>4</v>
          </cell>
          <cell r="AD279">
            <v>2</v>
          </cell>
          <cell r="AE279">
            <v>1</v>
          </cell>
          <cell r="AF279">
            <v>1</v>
          </cell>
          <cell r="AG279" t="str">
            <v/>
          </cell>
          <cell r="AH279">
            <v>3</v>
          </cell>
          <cell r="AI279">
            <v>1</v>
          </cell>
          <cell r="AJ279">
            <v>6</v>
          </cell>
          <cell r="AK279">
            <v>7</v>
          </cell>
          <cell r="AL279">
            <v>8</v>
          </cell>
          <cell r="AM279">
            <v>21</v>
          </cell>
          <cell r="AN279">
            <v>1</v>
          </cell>
          <cell r="AO279">
            <v>130</v>
          </cell>
          <cell r="AP279">
            <v>22</v>
          </cell>
          <cell r="AQ279">
            <v>139.9047619047619</v>
          </cell>
          <cell r="AR279">
            <v>3</v>
          </cell>
          <cell r="AT279">
            <v>5</v>
          </cell>
          <cell r="AV279">
            <v>10</v>
          </cell>
          <cell r="AW279">
            <v>3</v>
          </cell>
          <cell r="AX279">
            <v>5</v>
          </cell>
          <cell r="AY279">
            <v>8</v>
          </cell>
          <cell r="AZ279">
            <v>22.5</v>
          </cell>
          <cell r="BA279">
            <v>0</v>
          </cell>
          <cell r="BB279">
            <v>120</v>
          </cell>
          <cell r="BC279">
            <v>22.5</v>
          </cell>
          <cell r="BD279">
            <v>131.50222222222223</v>
          </cell>
          <cell r="BE279">
            <v>1</v>
          </cell>
          <cell r="BF279">
            <v>1</v>
          </cell>
          <cell r="BG279">
            <v>2</v>
          </cell>
          <cell r="BH279" t="str">
            <v/>
          </cell>
          <cell r="BI279">
            <v>1.5</v>
          </cell>
          <cell r="BJ279">
            <v>0</v>
          </cell>
          <cell r="BK279">
            <v>6</v>
          </cell>
          <cell r="BL279">
            <v>5.5</v>
          </cell>
          <cell r="BM279">
            <v>5.5</v>
          </cell>
          <cell r="BN279">
            <v>4</v>
          </cell>
          <cell r="BO279">
            <v>1</v>
          </cell>
          <cell r="BP279">
            <v>1</v>
          </cell>
          <cell r="BQ279">
            <v>0</v>
          </cell>
          <cell r="BR279">
            <v>4</v>
          </cell>
          <cell r="BS279" t="str">
            <v/>
          </cell>
          <cell r="BT279">
            <v>1.5</v>
          </cell>
          <cell r="BU279">
            <v>2</v>
          </cell>
          <cell r="BV279">
            <v>0</v>
          </cell>
          <cell r="BW279">
            <v>12</v>
          </cell>
          <cell r="BX279">
            <v>13.5</v>
          </cell>
          <cell r="BY279">
            <v>13.5</v>
          </cell>
          <cell r="BZ279">
            <v>91.5</v>
          </cell>
          <cell r="CA279">
            <v>4</v>
          </cell>
          <cell r="CB279">
            <v>95.5</v>
          </cell>
        </row>
        <row r="280">
          <cell r="H280" t="str">
            <v>WS-1360-WOV010</v>
          </cell>
          <cell r="I280">
            <v>7</v>
          </cell>
          <cell r="J280" t="str">
            <v>Jul</v>
          </cell>
          <cell r="K280">
            <v>2017</v>
          </cell>
          <cell r="L280" t="str">
            <v>WS-1360-WOV01042929.5416666667</v>
          </cell>
          <cell r="M280" t="str">
            <v>BIRS #10</v>
          </cell>
          <cell r="N280" t="str">
            <v>Simple ESP c/o</v>
          </cell>
          <cell r="O280" t="str">
            <v>ESP change</v>
          </cell>
          <cell r="P280">
            <v>0</v>
          </cell>
          <cell r="Q280">
            <v>2.5</v>
          </cell>
          <cell r="R280">
            <v>4.5</v>
          </cell>
          <cell r="S280" t="str">
            <v/>
          </cell>
          <cell r="T280" t="str">
            <v/>
          </cell>
          <cell r="U280">
            <v>1.5</v>
          </cell>
          <cell r="V280">
            <v>0</v>
          </cell>
          <cell r="W280">
            <v>9</v>
          </cell>
          <cell r="X280">
            <v>8.5</v>
          </cell>
          <cell r="Y280">
            <v>8.5</v>
          </cell>
          <cell r="Z280">
            <v>7</v>
          </cell>
          <cell r="AB280">
            <v>11</v>
          </cell>
          <cell r="AC280">
            <v>7</v>
          </cell>
          <cell r="AD280">
            <v>2</v>
          </cell>
          <cell r="AE280">
            <v>1</v>
          </cell>
          <cell r="AF280">
            <v>1</v>
          </cell>
          <cell r="AG280" t="str">
            <v/>
          </cell>
          <cell r="AH280">
            <v>2</v>
          </cell>
          <cell r="AI280">
            <v>0</v>
          </cell>
          <cell r="AJ280">
            <v>6</v>
          </cell>
          <cell r="AK280">
            <v>6</v>
          </cell>
          <cell r="AL280">
            <v>6</v>
          </cell>
          <cell r="AM280">
            <v>19</v>
          </cell>
          <cell r="AN280">
            <v>0</v>
          </cell>
          <cell r="AO280">
            <v>130</v>
          </cell>
          <cell r="AP280">
            <v>19</v>
          </cell>
          <cell r="AQ280">
            <v>119.89473684210526</v>
          </cell>
          <cell r="AR280">
            <v>4</v>
          </cell>
          <cell r="AT280">
            <v>4</v>
          </cell>
          <cell r="AV280">
            <v>10</v>
          </cell>
          <cell r="AW280">
            <v>4</v>
          </cell>
          <cell r="AX280">
            <v>4</v>
          </cell>
          <cell r="AY280">
            <v>8</v>
          </cell>
          <cell r="AZ280">
            <v>20</v>
          </cell>
          <cell r="BA280">
            <v>0</v>
          </cell>
          <cell r="BB280">
            <v>120</v>
          </cell>
          <cell r="BC280">
            <v>20</v>
          </cell>
          <cell r="BD280">
            <v>114.0205</v>
          </cell>
          <cell r="BE280">
            <v>1</v>
          </cell>
          <cell r="BF280">
            <v>3</v>
          </cell>
          <cell r="BG280" t="str">
            <v/>
          </cell>
          <cell r="BH280" t="str">
            <v/>
          </cell>
          <cell r="BI280">
            <v>1.5</v>
          </cell>
          <cell r="BJ280">
            <v>0</v>
          </cell>
          <cell r="BK280">
            <v>6</v>
          </cell>
          <cell r="BL280">
            <v>5.5</v>
          </cell>
          <cell r="BM280">
            <v>5.5</v>
          </cell>
          <cell r="BN280">
            <v>4</v>
          </cell>
          <cell r="BO280">
            <v>1</v>
          </cell>
          <cell r="BP280">
            <v>1</v>
          </cell>
          <cell r="BQ280">
            <v>0</v>
          </cell>
          <cell r="BR280">
            <v>4</v>
          </cell>
          <cell r="BS280" t="str">
            <v/>
          </cell>
          <cell r="BT280">
            <v>1</v>
          </cell>
          <cell r="BU280">
            <v>2</v>
          </cell>
          <cell r="BV280">
            <v>0</v>
          </cell>
          <cell r="BW280">
            <v>12</v>
          </cell>
          <cell r="BX280">
            <v>13</v>
          </cell>
          <cell r="BY280">
            <v>13</v>
          </cell>
          <cell r="BZ280">
            <v>87</v>
          </cell>
          <cell r="CA280">
            <v>0</v>
          </cell>
          <cell r="CB280">
            <v>87</v>
          </cell>
        </row>
        <row r="281">
          <cell r="H281" t="str">
            <v>WS-7637-WOV005</v>
          </cell>
          <cell r="I281">
            <v>7</v>
          </cell>
          <cell r="J281" t="str">
            <v>Jul</v>
          </cell>
          <cell r="K281">
            <v>2017</v>
          </cell>
          <cell r="L281" t="str">
            <v>WS-7637-WOV00542929.75</v>
          </cell>
          <cell r="M281" t="str">
            <v>ONR #27</v>
          </cell>
          <cell r="N281" t="str">
            <v>Simple ESP c/o</v>
          </cell>
          <cell r="O281" t="str">
            <v>ESP change</v>
          </cell>
          <cell r="P281">
            <v>0</v>
          </cell>
          <cell r="Q281">
            <v>3</v>
          </cell>
          <cell r="R281">
            <v>5</v>
          </cell>
          <cell r="S281" t="str">
            <v/>
          </cell>
          <cell r="T281" t="str">
            <v/>
          </cell>
          <cell r="U281">
            <v>1</v>
          </cell>
          <cell r="V281">
            <v>0</v>
          </cell>
          <cell r="W281">
            <v>9</v>
          </cell>
          <cell r="X281">
            <v>9</v>
          </cell>
          <cell r="Y281">
            <v>9</v>
          </cell>
          <cell r="Z281">
            <v>11.5</v>
          </cell>
          <cell r="AB281">
            <v>11</v>
          </cell>
          <cell r="AC281">
            <v>11.5</v>
          </cell>
          <cell r="AD281">
            <v>2.5</v>
          </cell>
          <cell r="AE281">
            <v>1</v>
          </cell>
          <cell r="AF281">
            <v>1</v>
          </cell>
          <cell r="AG281" t="str">
            <v/>
          </cell>
          <cell r="AH281">
            <v>2</v>
          </cell>
          <cell r="AI281">
            <v>0</v>
          </cell>
          <cell r="AJ281">
            <v>6</v>
          </cell>
          <cell r="AK281">
            <v>6.5</v>
          </cell>
          <cell r="AL281">
            <v>6.5</v>
          </cell>
          <cell r="AM281">
            <v>21</v>
          </cell>
          <cell r="AN281">
            <v>0</v>
          </cell>
          <cell r="AO281">
            <v>130</v>
          </cell>
          <cell r="AP281">
            <v>21</v>
          </cell>
          <cell r="AQ281">
            <v>135.57142857142858</v>
          </cell>
          <cell r="AR281">
            <v>3</v>
          </cell>
          <cell r="AT281">
            <v>5</v>
          </cell>
          <cell r="AV281">
            <v>10</v>
          </cell>
          <cell r="AW281">
            <v>3</v>
          </cell>
          <cell r="AX281">
            <v>5</v>
          </cell>
          <cell r="AY281">
            <v>8</v>
          </cell>
          <cell r="AZ281">
            <v>20.5</v>
          </cell>
          <cell r="BA281">
            <v>0</v>
          </cell>
          <cell r="BB281">
            <v>120</v>
          </cell>
          <cell r="BC281">
            <v>20.5</v>
          </cell>
          <cell r="BD281">
            <v>138.39902439024388</v>
          </cell>
          <cell r="BE281">
            <v>1</v>
          </cell>
          <cell r="BF281">
            <v>3.5</v>
          </cell>
          <cell r="BG281" t="str">
            <v/>
          </cell>
          <cell r="BH281" t="str">
            <v/>
          </cell>
          <cell r="BI281">
            <v>1.5</v>
          </cell>
          <cell r="BJ281">
            <v>0</v>
          </cell>
          <cell r="BK281">
            <v>6</v>
          </cell>
          <cell r="BL281">
            <v>6</v>
          </cell>
          <cell r="BM281">
            <v>6</v>
          </cell>
          <cell r="BN281">
            <v>4</v>
          </cell>
          <cell r="BO281">
            <v>1</v>
          </cell>
          <cell r="BP281">
            <v>1</v>
          </cell>
          <cell r="BQ281">
            <v>0</v>
          </cell>
          <cell r="BR281">
            <v>4</v>
          </cell>
          <cell r="BS281" t="str">
            <v/>
          </cell>
          <cell r="BT281">
            <v>1</v>
          </cell>
          <cell r="BU281">
            <v>2</v>
          </cell>
          <cell r="BV281">
            <v>0</v>
          </cell>
          <cell r="BW281">
            <v>12</v>
          </cell>
          <cell r="BX281">
            <v>13</v>
          </cell>
          <cell r="BY281">
            <v>13</v>
          </cell>
          <cell r="BZ281">
            <v>95.5</v>
          </cell>
          <cell r="CA281">
            <v>0</v>
          </cell>
          <cell r="CB281">
            <v>95.5</v>
          </cell>
        </row>
        <row r="282">
          <cell r="H282" t="str">
            <v>WS-7465-WOV006</v>
          </cell>
          <cell r="I282">
            <v>7</v>
          </cell>
          <cell r="J282" t="str">
            <v>Jul</v>
          </cell>
          <cell r="K282">
            <v>2017</v>
          </cell>
          <cell r="L282" t="str">
            <v>WS-7465-WOV00642931.375</v>
          </cell>
          <cell r="M282" t="str">
            <v>ONR #9</v>
          </cell>
          <cell r="N282" t="str">
            <v>Other</v>
          </cell>
          <cell r="O282" t="str">
            <v>ESP change</v>
          </cell>
          <cell r="P282">
            <v>0</v>
          </cell>
          <cell r="Q282">
            <v>4</v>
          </cell>
          <cell r="R282" t="str">
            <v/>
          </cell>
          <cell r="S282" t="str">
            <v/>
          </cell>
          <cell r="T282" t="str">
            <v/>
          </cell>
          <cell r="U282">
            <v>0.5</v>
          </cell>
          <cell r="V282">
            <v>0</v>
          </cell>
          <cell r="W282">
            <v>9</v>
          </cell>
          <cell r="X282">
            <v>4.5</v>
          </cell>
          <cell r="Y282">
            <v>4.5</v>
          </cell>
          <cell r="Z282">
            <v>7.5</v>
          </cell>
          <cell r="AB282">
            <v>11</v>
          </cell>
          <cell r="AC282">
            <v>7.5</v>
          </cell>
          <cell r="AD282">
            <v>2</v>
          </cell>
          <cell r="AE282">
            <v>1</v>
          </cell>
          <cell r="AF282">
            <v>1</v>
          </cell>
          <cell r="AG282" t="str">
            <v/>
          </cell>
          <cell r="AH282">
            <v>1</v>
          </cell>
          <cell r="AI282">
            <v>0</v>
          </cell>
          <cell r="AJ282">
            <v>6</v>
          </cell>
          <cell r="AK282">
            <v>5</v>
          </cell>
          <cell r="AL282">
            <v>5</v>
          </cell>
          <cell r="AM282">
            <v>24.5</v>
          </cell>
          <cell r="AN282">
            <v>0</v>
          </cell>
          <cell r="AO282">
            <v>130</v>
          </cell>
          <cell r="AP282">
            <v>24.5</v>
          </cell>
          <cell r="AQ282">
            <v>134.08163265306123</v>
          </cell>
          <cell r="AR282">
            <v>3</v>
          </cell>
          <cell r="AT282">
            <v>4.5</v>
          </cell>
          <cell r="AV282">
            <v>10</v>
          </cell>
          <cell r="AW282">
            <v>3</v>
          </cell>
          <cell r="AX282">
            <v>4.5</v>
          </cell>
          <cell r="AY282">
            <v>7.5</v>
          </cell>
          <cell r="AZ282">
            <v>29.5</v>
          </cell>
          <cell r="BA282">
            <v>1</v>
          </cell>
          <cell r="BB282">
            <v>120</v>
          </cell>
          <cell r="BC282">
            <v>30.5</v>
          </cell>
          <cell r="BD282">
            <v>111.47864406779661</v>
          </cell>
          <cell r="BE282">
            <v>1</v>
          </cell>
          <cell r="BF282">
            <v>1</v>
          </cell>
          <cell r="BG282">
            <v>1</v>
          </cell>
          <cell r="BH282" t="str">
            <v/>
          </cell>
          <cell r="BI282">
            <v>2</v>
          </cell>
          <cell r="BJ282">
            <v>0</v>
          </cell>
          <cell r="BK282">
            <v>6</v>
          </cell>
          <cell r="BL282">
            <v>5</v>
          </cell>
          <cell r="BM282">
            <v>5</v>
          </cell>
          <cell r="BN282">
            <v>4</v>
          </cell>
          <cell r="BO282">
            <v>1</v>
          </cell>
          <cell r="BP282">
            <v>1</v>
          </cell>
          <cell r="BQ282">
            <v>0</v>
          </cell>
          <cell r="BR282">
            <v>3</v>
          </cell>
          <cell r="BS282" t="str">
            <v/>
          </cell>
          <cell r="BT282">
            <v>1.5</v>
          </cell>
          <cell r="BU282">
            <v>2</v>
          </cell>
          <cell r="BV282">
            <v>0</v>
          </cell>
          <cell r="BW282">
            <v>12</v>
          </cell>
          <cell r="BX282">
            <v>12.5</v>
          </cell>
          <cell r="BY282">
            <v>12.5</v>
          </cell>
          <cell r="BZ282">
            <v>96</v>
          </cell>
          <cell r="CA282">
            <v>1</v>
          </cell>
          <cell r="CB282">
            <v>97</v>
          </cell>
        </row>
        <row r="283">
          <cell r="H283" t="str">
            <v>WS-1417-WOV005</v>
          </cell>
          <cell r="I283">
            <v>7</v>
          </cell>
          <cell r="J283" t="str">
            <v>Jul</v>
          </cell>
          <cell r="K283">
            <v>2017</v>
          </cell>
          <cell r="L283" t="str">
            <v>WS-1417-WOV00542933.5</v>
          </cell>
          <cell r="M283" t="str">
            <v>BIRS #14</v>
          </cell>
          <cell r="N283" t="str">
            <v>Other</v>
          </cell>
          <cell r="O283" t="str">
            <v>Other</v>
          </cell>
          <cell r="P283">
            <v>0</v>
          </cell>
          <cell r="Q283">
            <v>3</v>
          </cell>
          <cell r="R283">
            <v>5</v>
          </cell>
          <cell r="S283">
            <v>1</v>
          </cell>
          <cell r="T283" t="str">
            <v/>
          </cell>
          <cell r="U283" t="str">
            <v/>
          </cell>
          <cell r="V283">
            <v>0</v>
          </cell>
          <cell r="W283">
            <v>9</v>
          </cell>
          <cell r="X283">
            <v>9</v>
          </cell>
          <cell r="Y283">
            <v>9</v>
          </cell>
          <cell r="Z283">
            <v>4</v>
          </cell>
          <cell r="AB283">
            <v>11</v>
          </cell>
          <cell r="AC283">
            <v>4</v>
          </cell>
          <cell r="AD283">
            <v>2</v>
          </cell>
          <cell r="AE283">
            <v>1</v>
          </cell>
          <cell r="AF283">
            <v>1</v>
          </cell>
          <cell r="AG283" t="str">
            <v/>
          </cell>
          <cell r="AH283">
            <v>2</v>
          </cell>
          <cell r="AI283">
            <v>0</v>
          </cell>
          <cell r="AJ283">
            <v>6</v>
          </cell>
          <cell r="AK283">
            <v>6</v>
          </cell>
          <cell r="AL283">
            <v>6</v>
          </cell>
          <cell r="AM283" t="str">
            <v/>
          </cell>
          <cell r="AN283" t="str">
            <v/>
          </cell>
          <cell r="AO283">
            <v>130</v>
          </cell>
          <cell r="AP283" t="str">
            <v/>
          </cell>
          <cell r="AQ283" t="str">
            <v/>
          </cell>
          <cell r="AR283" t="str">
            <v/>
          </cell>
          <cell r="AT283">
            <v>5</v>
          </cell>
          <cell r="AV283">
            <v>10</v>
          </cell>
          <cell r="AW283" t="str">
            <v/>
          </cell>
          <cell r="AX283">
            <v>5</v>
          </cell>
          <cell r="AY283" t="str">
            <v/>
          </cell>
          <cell r="AZ283">
            <v>30.5</v>
          </cell>
          <cell r="BA283">
            <v>2</v>
          </cell>
          <cell r="BB283">
            <v>120</v>
          </cell>
          <cell r="BC283">
            <v>32.5</v>
          </cell>
          <cell r="BD283">
            <v>100.19245901639344</v>
          </cell>
          <cell r="BE283">
            <v>1</v>
          </cell>
          <cell r="BF283">
            <v>3</v>
          </cell>
          <cell r="BG283">
            <v>2</v>
          </cell>
          <cell r="BH283" t="str">
            <v/>
          </cell>
          <cell r="BI283">
            <v>1.5</v>
          </cell>
          <cell r="BJ283">
            <v>0</v>
          </cell>
          <cell r="BK283">
            <v>6</v>
          </cell>
          <cell r="BL283">
            <v>7.5</v>
          </cell>
          <cell r="BM283">
            <v>7.5</v>
          </cell>
          <cell r="BN283">
            <v>4</v>
          </cell>
          <cell r="BO283">
            <v>1</v>
          </cell>
          <cell r="BP283" t="str">
            <v/>
          </cell>
          <cell r="BQ283">
            <v>0</v>
          </cell>
          <cell r="BR283">
            <v>4</v>
          </cell>
          <cell r="BS283" t="str">
            <v/>
          </cell>
          <cell r="BT283">
            <v>1</v>
          </cell>
          <cell r="BU283">
            <v>1.5</v>
          </cell>
          <cell r="BV283">
            <v>0</v>
          </cell>
          <cell r="BW283">
            <v>12</v>
          </cell>
          <cell r="BX283">
            <v>11.5</v>
          </cell>
          <cell r="BY283">
            <v>11.5</v>
          </cell>
          <cell r="BZ283" t="str">
            <v/>
          </cell>
          <cell r="CA283" t="str">
            <v/>
          </cell>
          <cell r="CB283" t="str">
            <v/>
          </cell>
        </row>
        <row r="284">
          <cell r="H284" t="str">
            <v>WS-7801-WOV002</v>
          </cell>
          <cell r="I284">
            <v>7</v>
          </cell>
          <cell r="J284" t="str">
            <v>Jul</v>
          </cell>
          <cell r="K284">
            <v>2017</v>
          </cell>
          <cell r="L284" t="str">
            <v>WS-7801-WOV00242934.5833333333</v>
          </cell>
          <cell r="M284" t="str">
            <v>ONR #8</v>
          </cell>
          <cell r="N284" t="str">
            <v>Other</v>
          </cell>
          <cell r="O284" t="str">
            <v>ESP change</v>
          </cell>
          <cell r="P284">
            <v>0</v>
          </cell>
          <cell r="Q284">
            <v>3</v>
          </cell>
          <cell r="R284">
            <v>2</v>
          </cell>
          <cell r="S284">
            <v>0.5</v>
          </cell>
          <cell r="T284" t="str">
            <v/>
          </cell>
          <cell r="U284">
            <v>2</v>
          </cell>
          <cell r="V284">
            <v>0</v>
          </cell>
          <cell r="W284">
            <v>9</v>
          </cell>
          <cell r="X284">
            <v>7.5</v>
          </cell>
          <cell r="Y284">
            <v>7.5</v>
          </cell>
          <cell r="Z284">
            <v>9</v>
          </cell>
          <cell r="AB284">
            <v>11</v>
          </cell>
          <cell r="AC284">
            <v>9</v>
          </cell>
          <cell r="AD284">
            <v>2</v>
          </cell>
          <cell r="AE284">
            <v>1</v>
          </cell>
          <cell r="AF284">
            <v>1</v>
          </cell>
          <cell r="AG284" t="str">
            <v/>
          </cell>
          <cell r="AH284">
            <v>0.5</v>
          </cell>
          <cell r="AI284">
            <v>0</v>
          </cell>
          <cell r="AJ284">
            <v>6</v>
          </cell>
          <cell r="AK284">
            <v>4.5</v>
          </cell>
          <cell r="AL284">
            <v>4.5</v>
          </cell>
          <cell r="AM284">
            <v>20</v>
          </cell>
          <cell r="AN284">
            <v>0</v>
          </cell>
          <cell r="AO284">
            <v>130</v>
          </cell>
          <cell r="AP284">
            <v>20</v>
          </cell>
          <cell r="AQ284">
            <v>151.44999999999999</v>
          </cell>
          <cell r="AR284">
            <v>2.5</v>
          </cell>
          <cell r="AT284">
            <v>4</v>
          </cell>
          <cell r="AV284">
            <v>10</v>
          </cell>
          <cell r="AW284">
            <v>2.5</v>
          </cell>
          <cell r="AX284">
            <v>4</v>
          </cell>
          <cell r="AY284">
            <v>6.5</v>
          </cell>
          <cell r="AZ284">
            <v>26</v>
          </cell>
          <cell r="BA284">
            <v>0</v>
          </cell>
          <cell r="BB284">
            <v>120</v>
          </cell>
          <cell r="BC284">
            <v>26</v>
          </cell>
          <cell r="BD284">
            <v>116.55615384615385</v>
          </cell>
          <cell r="BE284">
            <v>1</v>
          </cell>
          <cell r="BF284">
            <v>2</v>
          </cell>
          <cell r="BG284">
            <v>1.5</v>
          </cell>
          <cell r="BH284" t="str">
            <v/>
          </cell>
          <cell r="BI284">
            <v>2</v>
          </cell>
          <cell r="BJ284">
            <v>0</v>
          </cell>
          <cell r="BK284">
            <v>6</v>
          </cell>
          <cell r="BL284">
            <v>6.5</v>
          </cell>
          <cell r="BM284">
            <v>6.5</v>
          </cell>
          <cell r="BN284">
            <v>4</v>
          </cell>
          <cell r="BO284">
            <v>1</v>
          </cell>
          <cell r="BP284">
            <v>1</v>
          </cell>
          <cell r="BQ284">
            <v>0</v>
          </cell>
          <cell r="BR284">
            <v>2.25</v>
          </cell>
          <cell r="BS284" t="str">
            <v/>
          </cell>
          <cell r="BT284">
            <v>1.25</v>
          </cell>
          <cell r="BU284">
            <v>1.5</v>
          </cell>
          <cell r="BV284">
            <v>0</v>
          </cell>
          <cell r="BW284">
            <v>12</v>
          </cell>
          <cell r="BX284">
            <v>11</v>
          </cell>
          <cell r="BY284">
            <v>11</v>
          </cell>
          <cell r="BZ284">
            <v>91</v>
          </cell>
          <cell r="CA284">
            <v>0</v>
          </cell>
          <cell r="CB284">
            <v>91</v>
          </cell>
        </row>
        <row r="285">
          <cell r="H285" t="str">
            <v>US-24007-WOV001</v>
          </cell>
          <cell r="I285">
            <v>7</v>
          </cell>
          <cell r="J285" t="str">
            <v>Jul</v>
          </cell>
          <cell r="K285">
            <v>2017</v>
          </cell>
          <cell r="L285" t="str">
            <v>US-24007-WOV00142893.5</v>
          </cell>
          <cell r="M285" t="str">
            <v>BIRS #26</v>
          </cell>
          <cell r="N285" t="str">
            <v>Other</v>
          </cell>
          <cell r="O285" t="str">
            <v>Other</v>
          </cell>
          <cell r="P285">
            <v>0</v>
          </cell>
          <cell r="Q285">
            <v>3</v>
          </cell>
          <cell r="R285" t="str">
            <v/>
          </cell>
          <cell r="S285" t="str">
            <v/>
          </cell>
          <cell r="T285" t="str">
            <v/>
          </cell>
          <cell r="U285">
            <v>1.5</v>
          </cell>
          <cell r="V285">
            <v>0</v>
          </cell>
          <cell r="W285">
            <v>9</v>
          </cell>
          <cell r="X285">
            <v>4.5</v>
          </cell>
          <cell r="Y285">
            <v>4.5</v>
          </cell>
          <cell r="Z285">
            <v>8.5</v>
          </cell>
          <cell r="AB285">
            <v>11</v>
          </cell>
          <cell r="AC285">
            <v>8.5</v>
          </cell>
          <cell r="AD285">
            <v>2</v>
          </cell>
          <cell r="AE285">
            <v>1</v>
          </cell>
          <cell r="AF285">
            <v>1</v>
          </cell>
          <cell r="AG285" t="str">
            <v/>
          </cell>
          <cell r="AH285">
            <v>7</v>
          </cell>
          <cell r="AI285">
            <v>0</v>
          </cell>
          <cell r="AJ285">
            <v>6</v>
          </cell>
          <cell r="AK285">
            <v>11</v>
          </cell>
          <cell r="AL285">
            <v>11</v>
          </cell>
          <cell r="AM285">
            <v>22.5</v>
          </cell>
          <cell r="AN285">
            <v>0</v>
          </cell>
          <cell r="AO285">
            <v>130</v>
          </cell>
          <cell r="AP285">
            <v>22.5</v>
          </cell>
          <cell r="AQ285">
            <v>133.02222222222221</v>
          </cell>
          <cell r="AR285">
            <v>2.5</v>
          </cell>
          <cell r="AT285" t="str">
            <v/>
          </cell>
          <cell r="AV285">
            <v>10</v>
          </cell>
          <cell r="AW285">
            <v>2.5</v>
          </cell>
          <cell r="AX285" t="str">
            <v/>
          </cell>
          <cell r="AY285" t="str">
            <v/>
          </cell>
          <cell r="AZ285" t="str">
            <v/>
          </cell>
          <cell r="BA285" t="str">
            <v/>
          </cell>
          <cell r="BB285">
            <v>120</v>
          </cell>
          <cell r="BC285" t="str">
            <v/>
          </cell>
          <cell r="BE285" t="str">
            <v/>
          </cell>
          <cell r="BF285" t="str">
            <v/>
          </cell>
          <cell r="BG285" t="str">
            <v/>
          </cell>
          <cell r="BH285" t="str">
            <v/>
          </cell>
          <cell r="BI285" t="str">
            <v/>
          </cell>
          <cell r="BJ285" t="str">
            <v/>
          </cell>
          <cell r="BK285">
            <v>6</v>
          </cell>
          <cell r="BL285" t="str">
            <v/>
          </cell>
          <cell r="BM285" t="str">
            <v/>
          </cell>
          <cell r="BN285">
            <v>4</v>
          </cell>
          <cell r="BO285">
            <v>1</v>
          </cell>
          <cell r="BP285">
            <v>1</v>
          </cell>
          <cell r="BQ285">
            <v>2</v>
          </cell>
          <cell r="BR285" t="str">
            <v/>
          </cell>
          <cell r="BS285" t="str">
            <v/>
          </cell>
          <cell r="BT285" t="str">
            <v/>
          </cell>
          <cell r="BU285" t="str">
            <v/>
          </cell>
          <cell r="BV285">
            <v>0</v>
          </cell>
          <cell r="BW285">
            <v>12</v>
          </cell>
          <cell r="BX285" t="str">
            <v/>
          </cell>
          <cell r="BY285">
            <v>8</v>
          </cell>
          <cell r="BZ285" t="str">
            <v/>
          </cell>
          <cell r="CA285" t="str">
            <v/>
          </cell>
          <cell r="CB285" t="str">
            <v/>
          </cell>
        </row>
        <row r="286">
          <cell r="H286" t="str">
            <v>US-24007-WOV001</v>
          </cell>
          <cell r="I286">
            <v>7</v>
          </cell>
          <cell r="J286" t="str">
            <v>Jul</v>
          </cell>
          <cell r="K286">
            <v>2017</v>
          </cell>
          <cell r="L286" t="str">
            <v>US-24007-WOV00142936.4583333333</v>
          </cell>
          <cell r="M286" t="str">
            <v>BIRS #26</v>
          </cell>
          <cell r="N286" t="str">
            <v>Other</v>
          </cell>
          <cell r="O286" t="str">
            <v>Other</v>
          </cell>
          <cell r="Q286" t="str">
            <v/>
          </cell>
          <cell r="R286" t="str">
            <v/>
          </cell>
          <cell r="S286" t="str">
            <v/>
          </cell>
          <cell r="T286" t="str">
            <v/>
          </cell>
          <cell r="U286" t="str">
            <v/>
          </cell>
          <cell r="V286" t="str">
            <v/>
          </cell>
          <cell r="W286">
            <v>9</v>
          </cell>
          <cell r="X286" t="str">
            <v/>
          </cell>
          <cell r="Y286" t="str">
            <v/>
          </cell>
          <cell r="Z286" t="str">
            <v/>
          </cell>
          <cell r="AB286">
            <v>11</v>
          </cell>
          <cell r="AC286" t="str">
            <v/>
          </cell>
          <cell r="AD286" t="str">
            <v/>
          </cell>
          <cell r="AE286" t="str">
            <v/>
          </cell>
          <cell r="AF286" t="str">
            <v/>
          </cell>
          <cell r="AG286" t="str">
            <v/>
          </cell>
          <cell r="AH286" t="str">
            <v/>
          </cell>
          <cell r="AI286" t="str">
            <v/>
          </cell>
          <cell r="AJ286">
            <v>6</v>
          </cell>
          <cell r="AK286" t="str">
            <v/>
          </cell>
          <cell r="AL286" t="str">
            <v/>
          </cell>
          <cell r="AM286" t="str">
            <v/>
          </cell>
          <cell r="AN286" t="str">
            <v/>
          </cell>
          <cell r="AO286">
            <v>130</v>
          </cell>
          <cell r="AP286" t="str">
            <v/>
          </cell>
          <cell r="AQ286" t="str">
            <v/>
          </cell>
          <cell r="AR286" t="str">
            <v/>
          </cell>
          <cell r="AT286">
            <v>8</v>
          </cell>
          <cell r="AV286">
            <v>10</v>
          </cell>
          <cell r="AW286" t="str">
            <v/>
          </cell>
          <cell r="AX286">
            <v>8</v>
          </cell>
          <cell r="AY286" t="str">
            <v/>
          </cell>
          <cell r="AZ286">
            <v>30</v>
          </cell>
          <cell r="BA286">
            <v>2</v>
          </cell>
          <cell r="BB286">
            <v>120</v>
          </cell>
          <cell r="BC286">
            <v>32</v>
          </cell>
          <cell r="BD286">
            <v>99.069000000000003</v>
          </cell>
          <cell r="BE286">
            <v>1</v>
          </cell>
          <cell r="BF286">
            <v>2.5</v>
          </cell>
          <cell r="BG286">
            <v>2.5</v>
          </cell>
          <cell r="BH286" t="str">
            <v/>
          </cell>
          <cell r="BI286">
            <v>2</v>
          </cell>
          <cell r="BJ286">
            <v>0</v>
          </cell>
          <cell r="BK286">
            <v>6</v>
          </cell>
          <cell r="BL286">
            <v>8</v>
          </cell>
          <cell r="BM286">
            <v>8</v>
          </cell>
          <cell r="BN286" t="str">
            <v/>
          </cell>
          <cell r="BO286" t="str">
            <v/>
          </cell>
          <cell r="BP286" t="str">
            <v/>
          </cell>
          <cell r="BQ286" t="str">
            <v/>
          </cell>
          <cell r="BR286">
            <v>5</v>
          </cell>
          <cell r="BS286" t="str">
            <v/>
          </cell>
          <cell r="BT286">
            <v>2</v>
          </cell>
          <cell r="BU286">
            <v>2</v>
          </cell>
          <cell r="BV286">
            <v>0</v>
          </cell>
          <cell r="BW286">
            <v>12</v>
          </cell>
          <cell r="BX286" t="str">
            <v/>
          </cell>
          <cell r="BY286">
            <v>9</v>
          </cell>
          <cell r="BZ286" t="str">
            <v/>
          </cell>
          <cell r="CA286" t="str">
            <v/>
          </cell>
          <cell r="CB286" t="str">
            <v/>
          </cell>
        </row>
        <row r="287">
          <cell r="H287" t="str">
            <v>WS-1147-WOV006</v>
          </cell>
          <cell r="I287">
            <v>7</v>
          </cell>
          <cell r="J287" t="str">
            <v>Jul</v>
          </cell>
          <cell r="K287">
            <v>2017</v>
          </cell>
          <cell r="L287" t="str">
            <v>WS-1147-WOV00642936.2916666667</v>
          </cell>
          <cell r="M287" t="str">
            <v>BIRS #23</v>
          </cell>
          <cell r="N287" t="str">
            <v>Other</v>
          </cell>
          <cell r="O287" t="str">
            <v>Other</v>
          </cell>
          <cell r="P287">
            <v>0</v>
          </cell>
          <cell r="Q287">
            <v>3</v>
          </cell>
          <cell r="R287">
            <v>5</v>
          </cell>
          <cell r="S287">
            <v>1</v>
          </cell>
          <cell r="T287" t="str">
            <v/>
          </cell>
          <cell r="U287">
            <v>1.5</v>
          </cell>
          <cell r="V287">
            <v>0</v>
          </cell>
          <cell r="W287">
            <v>9</v>
          </cell>
          <cell r="X287">
            <v>10.5</v>
          </cell>
          <cell r="Y287">
            <v>10.5</v>
          </cell>
          <cell r="Z287">
            <v>8.5</v>
          </cell>
          <cell r="AB287">
            <v>11</v>
          </cell>
          <cell r="AC287">
            <v>8.5</v>
          </cell>
          <cell r="AD287">
            <v>2</v>
          </cell>
          <cell r="AE287">
            <v>1</v>
          </cell>
          <cell r="AF287">
            <v>1</v>
          </cell>
          <cell r="AG287" t="str">
            <v/>
          </cell>
          <cell r="AH287">
            <v>2</v>
          </cell>
          <cell r="AI287">
            <v>0</v>
          </cell>
          <cell r="AJ287">
            <v>6</v>
          </cell>
          <cell r="AK287">
            <v>6</v>
          </cell>
          <cell r="AL287">
            <v>6</v>
          </cell>
          <cell r="AM287">
            <v>23</v>
          </cell>
          <cell r="AN287">
            <v>0</v>
          </cell>
          <cell r="AO287">
            <v>130</v>
          </cell>
          <cell r="AP287">
            <v>23</v>
          </cell>
          <cell r="AQ287">
            <v>132.10521739130436</v>
          </cell>
          <cell r="AR287">
            <v>4</v>
          </cell>
          <cell r="AT287" t="str">
            <v/>
          </cell>
          <cell r="AV287">
            <v>10</v>
          </cell>
          <cell r="AW287">
            <v>4</v>
          </cell>
          <cell r="AX287" t="str">
            <v/>
          </cell>
          <cell r="AY287" t="str">
            <v/>
          </cell>
          <cell r="AZ287" t="str">
            <v/>
          </cell>
          <cell r="BA287" t="str">
            <v/>
          </cell>
          <cell r="BB287">
            <v>120</v>
          </cell>
          <cell r="BC287" t="str">
            <v/>
          </cell>
          <cell r="BD287" t="str">
            <v/>
          </cell>
          <cell r="BE287">
            <v>1</v>
          </cell>
          <cell r="BF287">
            <v>3</v>
          </cell>
          <cell r="BG287" t="str">
            <v/>
          </cell>
          <cell r="BH287" t="str">
            <v/>
          </cell>
          <cell r="BI287">
            <v>2</v>
          </cell>
          <cell r="BJ287">
            <v>0</v>
          </cell>
          <cell r="BK287">
            <v>6</v>
          </cell>
          <cell r="BL287">
            <v>6</v>
          </cell>
          <cell r="BM287">
            <v>6</v>
          </cell>
          <cell r="BN287">
            <v>4</v>
          </cell>
          <cell r="BO287">
            <v>1</v>
          </cell>
          <cell r="BP287">
            <v>1</v>
          </cell>
          <cell r="BQ287">
            <v>0</v>
          </cell>
          <cell r="BR287" t="str">
            <v/>
          </cell>
          <cell r="BS287" t="str">
            <v/>
          </cell>
          <cell r="BT287" t="str">
            <v/>
          </cell>
          <cell r="BU287">
            <v>2.5</v>
          </cell>
          <cell r="BV287">
            <v>0</v>
          </cell>
          <cell r="BW287">
            <v>12</v>
          </cell>
          <cell r="BX287">
            <v>8.5</v>
          </cell>
          <cell r="BY287">
            <v>8.5</v>
          </cell>
          <cell r="BZ287" t="str">
            <v/>
          </cell>
          <cell r="CA287" t="str">
            <v/>
          </cell>
          <cell r="CB287" t="str">
            <v/>
          </cell>
        </row>
        <row r="288">
          <cell r="H288" t="str">
            <v>WS-7761-WOV002</v>
          </cell>
          <cell r="I288">
            <v>7</v>
          </cell>
          <cell r="J288" t="str">
            <v>Jul</v>
          </cell>
          <cell r="K288">
            <v>2017</v>
          </cell>
          <cell r="L288" t="str">
            <v>WS-7761-WOV00242936.4791666667</v>
          </cell>
          <cell r="M288" t="str">
            <v>ONR #5</v>
          </cell>
          <cell r="N288" t="str">
            <v>Other</v>
          </cell>
          <cell r="O288" t="str">
            <v>ESP change</v>
          </cell>
          <cell r="P288">
            <v>0</v>
          </cell>
          <cell r="Q288">
            <v>3</v>
          </cell>
          <cell r="R288" t="str">
            <v/>
          </cell>
          <cell r="S288">
            <v>3</v>
          </cell>
          <cell r="T288" t="str">
            <v/>
          </cell>
          <cell r="U288">
            <v>2</v>
          </cell>
          <cell r="V288">
            <v>0</v>
          </cell>
          <cell r="W288">
            <v>9</v>
          </cell>
          <cell r="X288">
            <v>8</v>
          </cell>
          <cell r="Y288">
            <v>8</v>
          </cell>
          <cell r="Z288">
            <v>8</v>
          </cell>
          <cell r="AB288">
            <v>11</v>
          </cell>
          <cell r="AC288">
            <v>8</v>
          </cell>
          <cell r="AD288">
            <v>2</v>
          </cell>
          <cell r="AE288">
            <v>1</v>
          </cell>
          <cell r="AF288">
            <v>1</v>
          </cell>
          <cell r="AG288" t="str">
            <v/>
          </cell>
          <cell r="AH288">
            <v>2</v>
          </cell>
          <cell r="AI288">
            <v>0</v>
          </cell>
          <cell r="AJ288">
            <v>6</v>
          </cell>
          <cell r="AK288">
            <v>6</v>
          </cell>
          <cell r="AL288">
            <v>6</v>
          </cell>
          <cell r="AM288">
            <v>19</v>
          </cell>
          <cell r="AN288">
            <v>0</v>
          </cell>
          <cell r="AO288">
            <v>130</v>
          </cell>
          <cell r="AP288">
            <v>19</v>
          </cell>
          <cell r="AQ288">
            <v>129.73684210526315</v>
          </cell>
          <cell r="AR288">
            <v>3</v>
          </cell>
          <cell r="AT288">
            <v>5.5</v>
          </cell>
          <cell r="AV288">
            <v>10</v>
          </cell>
          <cell r="AW288">
            <v>3</v>
          </cell>
          <cell r="AX288">
            <v>5.5</v>
          </cell>
          <cell r="AY288">
            <v>8.5</v>
          </cell>
          <cell r="AZ288">
            <v>19</v>
          </cell>
          <cell r="BA288">
            <v>0</v>
          </cell>
          <cell r="BB288">
            <v>120</v>
          </cell>
          <cell r="BC288">
            <v>19</v>
          </cell>
          <cell r="BD288">
            <v>129.01105263157896</v>
          </cell>
          <cell r="BE288">
            <v>1</v>
          </cell>
          <cell r="BF288">
            <v>2</v>
          </cell>
          <cell r="BG288">
            <v>2</v>
          </cell>
          <cell r="BH288" t="str">
            <v/>
          </cell>
          <cell r="BI288">
            <v>1.5</v>
          </cell>
          <cell r="BJ288">
            <v>0</v>
          </cell>
          <cell r="BK288">
            <v>6</v>
          </cell>
          <cell r="BL288">
            <v>6.5</v>
          </cell>
          <cell r="BM288">
            <v>6.5</v>
          </cell>
          <cell r="BN288">
            <v>4</v>
          </cell>
          <cell r="BO288">
            <v>1</v>
          </cell>
          <cell r="BP288">
            <v>1</v>
          </cell>
          <cell r="BQ288">
            <v>0</v>
          </cell>
          <cell r="BR288">
            <v>4</v>
          </cell>
          <cell r="BS288" t="str">
            <v/>
          </cell>
          <cell r="BT288">
            <v>0.5</v>
          </cell>
          <cell r="BU288">
            <v>2</v>
          </cell>
          <cell r="BV288">
            <v>0</v>
          </cell>
          <cell r="BW288">
            <v>12</v>
          </cell>
          <cell r="BX288">
            <v>12.5</v>
          </cell>
          <cell r="BY288">
            <v>12.5</v>
          </cell>
          <cell r="BZ288">
            <v>87.5</v>
          </cell>
          <cell r="CA288">
            <v>0</v>
          </cell>
          <cell r="CB288">
            <v>87.5</v>
          </cell>
        </row>
        <row r="289">
          <cell r="H289" t="str">
            <v>WS-1223-WOV005</v>
          </cell>
          <cell r="I289">
            <v>7</v>
          </cell>
          <cell r="J289" t="str">
            <v>Jul</v>
          </cell>
          <cell r="K289">
            <v>2017</v>
          </cell>
          <cell r="L289" t="str">
            <v>WS-1223-WOV00542937.6666666667</v>
          </cell>
          <cell r="M289" t="str">
            <v>BIRS #30</v>
          </cell>
          <cell r="N289" t="str">
            <v>Other</v>
          </cell>
          <cell r="O289" t="str">
            <v>ESP change</v>
          </cell>
          <cell r="P289">
            <v>-1</v>
          </cell>
          <cell r="Q289">
            <v>3</v>
          </cell>
          <cell r="R289">
            <v>5</v>
          </cell>
          <cell r="S289" t="str">
            <v/>
          </cell>
          <cell r="T289" t="str">
            <v/>
          </cell>
          <cell r="U289" t="str">
            <v/>
          </cell>
          <cell r="V289">
            <v>0</v>
          </cell>
          <cell r="W289">
            <v>9</v>
          </cell>
          <cell r="X289">
            <v>8</v>
          </cell>
          <cell r="Y289">
            <v>8</v>
          </cell>
          <cell r="Z289" t="str">
            <v/>
          </cell>
          <cell r="AB289">
            <v>11</v>
          </cell>
          <cell r="AC289" t="str">
            <v/>
          </cell>
          <cell r="AD289">
            <v>2</v>
          </cell>
          <cell r="AE289">
            <v>1</v>
          </cell>
          <cell r="AF289">
            <v>1</v>
          </cell>
          <cell r="AG289" t="str">
            <v/>
          </cell>
          <cell r="AH289">
            <v>2</v>
          </cell>
          <cell r="AI289">
            <v>5</v>
          </cell>
          <cell r="AJ289">
            <v>6</v>
          </cell>
          <cell r="AK289">
            <v>6</v>
          </cell>
          <cell r="AL289">
            <v>11</v>
          </cell>
          <cell r="AM289">
            <v>15</v>
          </cell>
          <cell r="AN289">
            <v>0</v>
          </cell>
          <cell r="AO289">
            <v>130</v>
          </cell>
          <cell r="AP289">
            <v>15</v>
          </cell>
          <cell r="AQ289">
            <v>132.06666666666666</v>
          </cell>
          <cell r="AR289">
            <v>4</v>
          </cell>
          <cell r="AT289">
            <v>8.5</v>
          </cell>
          <cell r="AV289">
            <v>10</v>
          </cell>
          <cell r="AW289">
            <v>4</v>
          </cell>
          <cell r="AX289">
            <v>8.5</v>
          </cell>
          <cell r="AY289">
            <v>12.5</v>
          </cell>
          <cell r="AZ289">
            <v>16.5</v>
          </cell>
          <cell r="BA289">
            <v>0</v>
          </cell>
          <cell r="BB289">
            <v>120</v>
          </cell>
          <cell r="BC289">
            <v>16.5</v>
          </cell>
          <cell r="BD289">
            <v>121.23393939393939</v>
          </cell>
          <cell r="BE289">
            <v>1</v>
          </cell>
          <cell r="BF289">
            <v>1.5</v>
          </cell>
          <cell r="BG289">
            <v>1.5</v>
          </cell>
          <cell r="BH289" t="str">
            <v/>
          </cell>
          <cell r="BI289">
            <v>1</v>
          </cell>
          <cell r="BJ289">
            <v>0</v>
          </cell>
          <cell r="BK289">
            <v>6</v>
          </cell>
          <cell r="BL289">
            <v>5</v>
          </cell>
          <cell r="BM289">
            <v>5</v>
          </cell>
          <cell r="BN289">
            <v>4</v>
          </cell>
          <cell r="BO289">
            <v>1</v>
          </cell>
          <cell r="BP289">
            <v>1</v>
          </cell>
          <cell r="BQ289">
            <v>0</v>
          </cell>
          <cell r="BR289">
            <v>2.5</v>
          </cell>
          <cell r="BS289" t="str">
            <v/>
          </cell>
          <cell r="BT289">
            <v>1</v>
          </cell>
          <cell r="BU289">
            <v>2</v>
          </cell>
          <cell r="BV289">
            <v>0</v>
          </cell>
          <cell r="BW289">
            <v>12</v>
          </cell>
          <cell r="BX289">
            <v>11.5</v>
          </cell>
          <cell r="BY289">
            <v>11.5</v>
          </cell>
          <cell r="BZ289">
            <v>74.5</v>
          </cell>
          <cell r="CA289">
            <v>5</v>
          </cell>
          <cell r="CB289">
            <v>79.5</v>
          </cell>
        </row>
        <row r="290">
          <cell r="H290" t="str">
            <v>SVA-1049-WOV010</v>
          </cell>
          <cell r="I290">
            <v>7</v>
          </cell>
          <cell r="J290" t="str">
            <v>Jul</v>
          </cell>
          <cell r="K290">
            <v>2017</v>
          </cell>
          <cell r="L290" t="str">
            <v>SVA-1049-WOV01042938.1666666667</v>
          </cell>
          <cell r="M290" t="str">
            <v>ONR #8</v>
          </cell>
          <cell r="N290" t="str">
            <v>Simple ESP c/o</v>
          </cell>
          <cell r="O290" t="str">
            <v>ESP change</v>
          </cell>
          <cell r="P290">
            <v>1</v>
          </cell>
          <cell r="Q290">
            <v>2</v>
          </cell>
          <cell r="R290">
            <v>4</v>
          </cell>
          <cell r="S290" t="str">
            <v/>
          </cell>
          <cell r="T290" t="str">
            <v/>
          </cell>
          <cell r="U290" t="str">
            <v/>
          </cell>
          <cell r="V290">
            <v>0</v>
          </cell>
          <cell r="W290">
            <v>9</v>
          </cell>
          <cell r="X290">
            <v>6</v>
          </cell>
          <cell r="Y290">
            <v>6</v>
          </cell>
          <cell r="Z290" t="str">
            <v/>
          </cell>
          <cell r="AB290">
            <v>11</v>
          </cell>
          <cell r="AC290" t="str">
            <v/>
          </cell>
          <cell r="AD290">
            <v>2</v>
          </cell>
          <cell r="AE290">
            <v>1</v>
          </cell>
          <cell r="AF290">
            <v>1</v>
          </cell>
          <cell r="AG290" t="str">
            <v/>
          </cell>
          <cell r="AH290">
            <v>2</v>
          </cell>
          <cell r="AI290">
            <v>0</v>
          </cell>
          <cell r="AJ290">
            <v>6</v>
          </cell>
          <cell r="AK290">
            <v>6</v>
          </cell>
          <cell r="AL290">
            <v>6</v>
          </cell>
          <cell r="AM290">
            <v>19</v>
          </cell>
          <cell r="AN290">
            <v>0</v>
          </cell>
          <cell r="AO290">
            <v>130</v>
          </cell>
          <cell r="AP290">
            <v>19</v>
          </cell>
          <cell r="AQ290">
            <v>132.36842105263159</v>
          </cell>
          <cell r="AR290">
            <v>3</v>
          </cell>
          <cell r="AT290">
            <v>3</v>
          </cell>
          <cell r="AV290">
            <v>10</v>
          </cell>
          <cell r="AW290">
            <v>3</v>
          </cell>
          <cell r="AX290">
            <v>3</v>
          </cell>
          <cell r="AY290">
            <v>6</v>
          </cell>
          <cell r="AZ290">
            <v>21</v>
          </cell>
          <cell r="BA290">
            <v>0</v>
          </cell>
          <cell r="BB290">
            <v>120</v>
          </cell>
          <cell r="BC290">
            <v>21</v>
          </cell>
          <cell r="BD290">
            <v>119.91761904761904</v>
          </cell>
          <cell r="BE290">
            <v>1</v>
          </cell>
          <cell r="BF290">
            <v>1.5</v>
          </cell>
          <cell r="BG290">
            <v>1</v>
          </cell>
          <cell r="BH290" t="str">
            <v/>
          </cell>
          <cell r="BI290">
            <v>1.5</v>
          </cell>
          <cell r="BJ290">
            <v>0</v>
          </cell>
          <cell r="BK290">
            <v>6</v>
          </cell>
          <cell r="BL290">
            <v>5</v>
          </cell>
          <cell r="BM290">
            <v>5</v>
          </cell>
          <cell r="BN290">
            <v>4</v>
          </cell>
          <cell r="BO290">
            <v>1</v>
          </cell>
          <cell r="BP290">
            <v>1</v>
          </cell>
          <cell r="BQ290">
            <v>0</v>
          </cell>
          <cell r="BR290">
            <v>2.5</v>
          </cell>
          <cell r="BS290" t="str">
            <v/>
          </cell>
          <cell r="BT290">
            <v>2</v>
          </cell>
          <cell r="BU290">
            <v>1.5</v>
          </cell>
          <cell r="BV290">
            <v>0</v>
          </cell>
          <cell r="BW290">
            <v>12</v>
          </cell>
          <cell r="BX290">
            <v>12</v>
          </cell>
          <cell r="BY290">
            <v>12</v>
          </cell>
          <cell r="BZ290">
            <v>75</v>
          </cell>
          <cell r="CA290">
            <v>0</v>
          </cell>
          <cell r="CB290">
            <v>75</v>
          </cell>
        </row>
        <row r="291">
          <cell r="H291" t="str">
            <v>US-129-WOV009</v>
          </cell>
          <cell r="I291">
            <v>7</v>
          </cell>
          <cell r="J291" t="str">
            <v>Jul</v>
          </cell>
          <cell r="K291">
            <v>2017</v>
          </cell>
          <cell r="L291" t="str">
            <v>US-129-WOV00942938.4583333333</v>
          </cell>
          <cell r="M291" t="str">
            <v>ONR #27</v>
          </cell>
          <cell r="N291" t="str">
            <v>Other</v>
          </cell>
          <cell r="O291" t="str">
            <v>Other</v>
          </cell>
          <cell r="P291">
            <v>0</v>
          </cell>
          <cell r="Q291">
            <v>5</v>
          </cell>
          <cell r="R291">
            <v>5</v>
          </cell>
          <cell r="S291" t="str">
            <v/>
          </cell>
          <cell r="T291" t="str">
            <v/>
          </cell>
          <cell r="U291">
            <v>1</v>
          </cell>
          <cell r="V291">
            <v>0</v>
          </cell>
          <cell r="W291">
            <v>9</v>
          </cell>
          <cell r="X291">
            <v>11</v>
          </cell>
          <cell r="Y291">
            <v>11</v>
          </cell>
          <cell r="Z291">
            <v>10</v>
          </cell>
          <cell r="AB291">
            <v>11</v>
          </cell>
          <cell r="AC291">
            <v>10</v>
          </cell>
          <cell r="AD291">
            <v>2</v>
          </cell>
          <cell r="AE291">
            <v>1</v>
          </cell>
          <cell r="AF291">
            <v>1</v>
          </cell>
          <cell r="AG291" t="str">
            <v/>
          </cell>
          <cell r="AH291">
            <v>2</v>
          </cell>
          <cell r="AI291">
            <v>0</v>
          </cell>
          <cell r="AJ291">
            <v>6</v>
          </cell>
          <cell r="AK291">
            <v>6</v>
          </cell>
          <cell r="AL291">
            <v>6</v>
          </cell>
          <cell r="AM291">
            <v>23</v>
          </cell>
          <cell r="AN291">
            <v>0</v>
          </cell>
          <cell r="AO291">
            <v>130</v>
          </cell>
          <cell r="AP291">
            <v>23</v>
          </cell>
          <cell r="AQ291">
            <v>130.08695652173913</v>
          </cell>
          <cell r="AR291">
            <v>3</v>
          </cell>
          <cell r="AT291" t="str">
            <v/>
          </cell>
          <cell r="AV291">
            <v>10</v>
          </cell>
          <cell r="AW291">
            <v>3</v>
          </cell>
          <cell r="AX291" t="str">
            <v/>
          </cell>
          <cell r="AY291" t="str">
            <v/>
          </cell>
          <cell r="AZ291" t="str">
            <v/>
          </cell>
          <cell r="BA291" t="str">
            <v/>
          </cell>
          <cell r="BB291">
            <v>120</v>
          </cell>
          <cell r="BC291" t="str">
            <v/>
          </cell>
          <cell r="BD291" t="str">
            <v/>
          </cell>
          <cell r="BE291">
            <v>1</v>
          </cell>
          <cell r="BF291">
            <v>1</v>
          </cell>
          <cell r="BG291">
            <v>2</v>
          </cell>
          <cell r="BH291" t="str">
            <v/>
          </cell>
          <cell r="BI291">
            <v>1.5</v>
          </cell>
          <cell r="BJ291">
            <v>0</v>
          </cell>
          <cell r="BK291">
            <v>6</v>
          </cell>
          <cell r="BL291">
            <v>5.5</v>
          </cell>
          <cell r="BM291">
            <v>5.5</v>
          </cell>
          <cell r="BN291">
            <v>4</v>
          </cell>
          <cell r="BO291">
            <v>1</v>
          </cell>
          <cell r="BP291">
            <v>1</v>
          </cell>
          <cell r="BQ291">
            <v>0</v>
          </cell>
          <cell r="BR291" t="str">
            <v/>
          </cell>
          <cell r="BS291" t="str">
            <v/>
          </cell>
          <cell r="BT291" t="str">
            <v/>
          </cell>
          <cell r="BU291">
            <v>2</v>
          </cell>
          <cell r="BV291">
            <v>0</v>
          </cell>
          <cell r="BW291">
            <v>12</v>
          </cell>
          <cell r="BX291">
            <v>8</v>
          </cell>
          <cell r="BY291">
            <v>8</v>
          </cell>
          <cell r="BZ291" t="str">
            <v/>
          </cell>
          <cell r="CA291" t="str">
            <v/>
          </cell>
          <cell r="CB291" t="str">
            <v/>
          </cell>
        </row>
        <row r="292">
          <cell r="H292" t="str">
            <v>WS-7500-WOV003</v>
          </cell>
          <cell r="I292">
            <v>7</v>
          </cell>
          <cell r="J292" t="str">
            <v>Jul</v>
          </cell>
          <cell r="K292">
            <v>2017</v>
          </cell>
          <cell r="L292" t="str">
            <v>WS-7500-WOV00342940.375</v>
          </cell>
          <cell r="M292" t="str">
            <v>ONR #16</v>
          </cell>
          <cell r="N292" t="str">
            <v>Other</v>
          </cell>
          <cell r="O292" t="str">
            <v>ESP change</v>
          </cell>
          <cell r="P292">
            <v>0</v>
          </cell>
          <cell r="Q292">
            <v>2</v>
          </cell>
          <cell r="R292">
            <v>4</v>
          </cell>
          <cell r="S292" t="str">
            <v/>
          </cell>
          <cell r="T292" t="str">
            <v/>
          </cell>
          <cell r="U292">
            <v>1</v>
          </cell>
          <cell r="V292">
            <v>0</v>
          </cell>
          <cell r="W292">
            <v>9</v>
          </cell>
          <cell r="X292">
            <v>7</v>
          </cell>
          <cell r="Y292">
            <v>7</v>
          </cell>
          <cell r="Z292">
            <v>6</v>
          </cell>
          <cell r="AB292">
            <v>11</v>
          </cell>
          <cell r="AC292">
            <v>6</v>
          </cell>
          <cell r="AD292">
            <v>2</v>
          </cell>
          <cell r="AE292">
            <v>2</v>
          </cell>
          <cell r="AF292">
            <v>1</v>
          </cell>
          <cell r="AG292" t="str">
            <v/>
          </cell>
          <cell r="AH292">
            <v>1</v>
          </cell>
          <cell r="AI292">
            <v>0</v>
          </cell>
          <cell r="AJ292">
            <v>6</v>
          </cell>
          <cell r="AK292">
            <v>6</v>
          </cell>
          <cell r="AL292">
            <v>6</v>
          </cell>
          <cell r="AM292">
            <v>23</v>
          </cell>
          <cell r="AN292">
            <v>0</v>
          </cell>
          <cell r="AO292">
            <v>130</v>
          </cell>
          <cell r="AP292">
            <v>23</v>
          </cell>
          <cell r="AQ292">
            <v>126.43478260869566</v>
          </cell>
          <cell r="AR292">
            <v>4</v>
          </cell>
          <cell r="AT292">
            <v>8</v>
          </cell>
          <cell r="AV292">
            <v>10</v>
          </cell>
          <cell r="AW292">
            <v>4</v>
          </cell>
          <cell r="AX292">
            <v>8</v>
          </cell>
          <cell r="AY292">
            <v>12</v>
          </cell>
          <cell r="AZ292">
            <v>24</v>
          </cell>
          <cell r="BA292">
            <v>0</v>
          </cell>
          <cell r="BB292">
            <v>120</v>
          </cell>
          <cell r="BC292">
            <v>24</v>
          </cell>
          <cell r="BD292">
            <v>116.41458333333333</v>
          </cell>
          <cell r="BE292">
            <v>1</v>
          </cell>
          <cell r="BF292">
            <v>3.5</v>
          </cell>
          <cell r="BG292" t="str">
            <v/>
          </cell>
          <cell r="BH292" t="str">
            <v/>
          </cell>
          <cell r="BI292">
            <v>1.5</v>
          </cell>
          <cell r="BJ292">
            <v>0</v>
          </cell>
          <cell r="BK292">
            <v>6</v>
          </cell>
          <cell r="BL292">
            <v>6</v>
          </cell>
          <cell r="BM292">
            <v>6</v>
          </cell>
          <cell r="BN292">
            <v>4</v>
          </cell>
          <cell r="BO292">
            <v>1</v>
          </cell>
          <cell r="BP292">
            <v>1</v>
          </cell>
          <cell r="BQ292">
            <v>0</v>
          </cell>
          <cell r="BR292">
            <v>4</v>
          </cell>
          <cell r="BS292" t="str">
            <v/>
          </cell>
          <cell r="BT292">
            <v>2</v>
          </cell>
          <cell r="BU292">
            <v>1.5</v>
          </cell>
          <cell r="BV292">
            <v>0</v>
          </cell>
          <cell r="BW292">
            <v>12</v>
          </cell>
          <cell r="BX292">
            <v>13.5</v>
          </cell>
          <cell r="BY292">
            <v>13.5</v>
          </cell>
          <cell r="BZ292">
            <v>97.5</v>
          </cell>
          <cell r="CA292">
            <v>0</v>
          </cell>
          <cell r="CB292">
            <v>97.5</v>
          </cell>
        </row>
        <row r="293">
          <cell r="H293" t="str">
            <v>WS-7554-WOV003</v>
          </cell>
          <cell r="I293">
            <v>7</v>
          </cell>
          <cell r="J293" t="str">
            <v>Jul</v>
          </cell>
          <cell r="K293">
            <v>2017</v>
          </cell>
          <cell r="L293" t="str">
            <v>WS-7554-WOV00342941.7083333333</v>
          </cell>
          <cell r="M293" t="str">
            <v>ONR #6</v>
          </cell>
          <cell r="N293" t="str">
            <v>Other</v>
          </cell>
          <cell r="O293" t="str">
            <v>ESP change</v>
          </cell>
          <cell r="P293">
            <v>0</v>
          </cell>
          <cell r="Q293">
            <v>4</v>
          </cell>
          <cell r="R293">
            <v>5</v>
          </cell>
          <cell r="S293">
            <v>5</v>
          </cell>
          <cell r="T293" t="str">
            <v/>
          </cell>
          <cell r="U293">
            <v>0.5</v>
          </cell>
          <cell r="V293">
            <v>0</v>
          </cell>
          <cell r="W293">
            <v>9</v>
          </cell>
          <cell r="X293">
            <v>14.5</v>
          </cell>
          <cell r="Y293">
            <v>14.5</v>
          </cell>
          <cell r="Z293">
            <v>8.5</v>
          </cell>
          <cell r="AB293">
            <v>11</v>
          </cell>
          <cell r="AC293">
            <v>8.5</v>
          </cell>
          <cell r="AD293">
            <v>2</v>
          </cell>
          <cell r="AE293">
            <v>1</v>
          </cell>
          <cell r="AF293">
            <v>1</v>
          </cell>
          <cell r="AG293" t="str">
            <v/>
          </cell>
          <cell r="AH293">
            <v>2.5</v>
          </cell>
          <cell r="AI293">
            <v>1.5</v>
          </cell>
          <cell r="AJ293">
            <v>6</v>
          </cell>
          <cell r="AK293">
            <v>6.5</v>
          </cell>
          <cell r="AL293">
            <v>8</v>
          </cell>
          <cell r="AM293">
            <v>17.5</v>
          </cell>
          <cell r="AN293">
            <v>0</v>
          </cell>
          <cell r="AO293">
            <v>130</v>
          </cell>
          <cell r="AP293">
            <v>17.5</v>
          </cell>
          <cell r="AQ293">
            <v>146.62857142857143</v>
          </cell>
          <cell r="AR293">
            <v>4</v>
          </cell>
          <cell r="AT293">
            <v>3</v>
          </cell>
          <cell r="AV293">
            <v>10</v>
          </cell>
          <cell r="AW293">
            <v>4</v>
          </cell>
          <cell r="AX293">
            <v>3</v>
          </cell>
          <cell r="AY293">
            <v>7</v>
          </cell>
          <cell r="AZ293">
            <v>17.5</v>
          </cell>
          <cell r="BA293">
            <v>0</v>
          </cell>
          <cell r="BB293">
            <v>120</v>
          </cell>
          <cell r="BC293">
            <v>17.5</v>
          </cell>
          <cell r="BD293">
            <v>146.78857142857143</v>
          </cell>
          <cell r="BE293">
            <v>1</v>
          </cell>
          <cell r="BF293">
            <v>1</v>
          </cell>
          <cell r="BG293">
            <v>2.5</v>
          </cell>
          <cell r="BH293" t="str">
            <v/>
          </cell>
          <cell r="BI293">
            <v>2</v>
          </cell>
          <cell r="BJ293">
            <v>0</v>
          </cell>
          <cell r="BK293">
            <v>6</v>
          </cell>
          <cell r="BL293">
            <v>6.5</v>
          </cell>
          <cell r="BM293">
            <v>6.5</v>
          </cell>
          <cell r="BN293">
            <v>4</v>
          </cell>
          <cell r="BO293">
            <v>1</v>
          </cell>
          <cell r="BP293">
            <v>0.5</v>
          </cell>
          <cell r="BQ293">
            <v>0</v>
          </cell>
          <cell r="BR293">
            <v>4</v>
          </cell>
          <cell r="BS293" t="str">
            <v/>
          </cell>
          <cell r="BT293">
            <v>1.5</v>
          </cell>
          <cell r="BU293">
            <v>1.5</v>
          </cell>
          <cell r="BV293">
            <v>0</v>
          </cell>
          <cell r="BW293">
            <v>12</v>
          </cell>
          <cell r="BX293">
            <v>12.5</v>
          </cell>
          <cell r="BY293">
            <v>12.5</v>
          </cell>
          <cell r="BZ293">
            <v>90.5</v>
          </cell>
          <cell r="CA293">
            <v>1.5</v>
          </cell>
          <cell r="CB293">
            <v>92</v>
          </cell>
        </row>
        <row r="294">
          <cell r="H294" t="str">
            <v>SVA-6148-WOV003</v>
          </cell>
          <cell r="I294">
            <v>7</v>
          </cell>
          <cell r="J294" t="str">
            <v>Jul</v>
          </cell>
          <cell r="K294">
            <v>2017</v>
          </cell>
          <cell r="L294" t="str">
            <v>SVA-6148-WOV00342942.3333333333</v>
          </cell>
          <cell r="M294" t="str">
            <v>BIRS #29</v>
          </cell>
          <cell r="N294" t="str">
            <v>Other</v>
          </cell>
          <cell r="O294" t="str">
            <v>ESP change</v>
          </cell>
          <cell r="P294">
            <v>0</v>
          </cell>
          <cell r="Q294">
            <v>2</v>
          </cell>
          <cell r="R294">
            <v>4</v>
          </cell>
          <cell r="S294">
            <v>1</v>
          </cell>
          <cell r="T294" t="str">
            <v/>
          </cell>
          <cell r="U294">
            <v>1</v>
          </cell>
          <cell r="V294">
            <v>0</v>
          </cell>
          <cell r="W294">
            <v>9</v>
          </cell>
          <cell r="X294">
            <v>8</v>
          </cell>
          <cell r="Y294">
            <v>8</v>
          </cell>
          <cell r="Z294">
            <v>8</v>
          </cell>
          <cell r="AB294">
            <v>11</v>
          </cell>
          <cell r="AC294">
            <v>8</v>
          </cell>
          <cell r="AD294">
            <v>2</v>
          </cell>
          <cell r="AE294">
            <v>1</v>
          </cell>
          <cell r="AF294">
            <v>1</v>
          </cell>
          <cell r="AG294" t="str">
            <v/>
          </cell>
          <cell r="AH294">
            <v>2</v>
          </cell>
          <cell r="AI294">
            <v>0</v>
          </cell>
          <cell r="AJ294">
            <v>6</v>
          </cell>
          <cell r="AK294">
            <v>6</v>
          </cell>
          <cell r="AL294">
            <v>6</v>
          </cell>
          <cell r="AM294">
            <v>22</v>
          </cell>
          <cell r="AN294">
            <v>0</v>
          </cell>
          <cell r="AO294">
            <v>130</v>
          </cell>
          <cell r="AP294">
            <v>22</v>
          </cell>
          <cell r="AQ294">
            <v>130.22727272727272</v>
          </cell>
          <cell r="AR294">
            <v>4</v>
          </cell>
          <cell r="AT294">
            <v>5</v>
          </cell>
          <cell r="AV294">
            <v>10</v>
          </cell>
          <cell r="AW294">
            <v>4</v>
          </cell>
          <cell r="AX294">
            <v>5</v>
          </cell>
          <cell r="AY294">
            <v>9</v>
          </cell>
          <cell r="AZ294">
            <v>24.5</v>
          </cell>
          <cell r="BA294">
            <v>0</v>
          </cell>
          <cell r="BB294">
            <v>120</v>
          </cell>
          <cell r="BC294">
            <v>24.5</v>
          </cell>
          <cell r="BD294">
            <v>119.16612244897959</v>
          </cell>
          <cell r="BE294">
            <v>1</v>
          </cell>
          <cell r="BF294">
            <v>2</v>
          </cell>
          <cell r="BG294">
            <v>1.5</v>
          </cell>
          <cell r="BH294" t="str">
            <v/>
          </cell>
          <cell r="BI294">
            <v>1</v>
          </cell>
          <cell r="BJ294">
            <v>0</v>
          </cell>
          <cell r="BK294">
            <v>6</v>
          </cell>
          <cell r="BL294">
            <v>5.5</v>
          </cell>
          <cell r="BM294">
            <v>5.5</v>
          </cell>
          <cell r="BN294">
            <v>4</v>
          </cell>
          <cell r="BO294">
            <v>1</v>
          </cell>
          <cell r="BP294">
            <v>0.5</v>
          </cell>
          <cell r="BQ294">
            <v>0</v>
          </cell>
          <cell r="BR294">
            <v>2.5</v>
          </cell>
          <cell r="BS294" t="str">
            <v/>
          </cell>
          <cell r="BT294">
            <v>0.5</v>
          </cell>
          <cell r="BU294">
            <v>2</v>
          </cell>
          <cell r="BV294">
            <v>0</v>
          </cell>
          <cell r="BW294">
            <v>12</v>
          </cell>
          <cell r="BX294">
            <v>10.5</v>
          </cell>
          <cell r="BY294">
            <v>10.5</v>
          </cell>
          <cell r="BZ294">
            <v>93.5</v>
          </cell>
          <cell r="CA294">
            <v>0</v>
          </cell>
          <cell r="CB294">
            <v>93.5</v>
          </cell>
        </row>
        <row r="295">
          <cell r="H295" t="str">
            <v>SVA-6168-WOV002</v>
          </cell>
          <cell r="I295">
            <v>7</v>
          </cell>
          <cell r="J295" t="str">
            <v>Jul</v>
          </cell>
          <cell r="K295">
            <v>2017</v>
          </cell>
          <cell r="L295" t="str">
            <v>SVA-6168-WOV00242941</v>
          </cell>
          <cell r="M295" t="str">
            <v>BIRS #23</v>
          </cell>
          <cell r="N295" t="str">
            <v>Simple ESP c/o</v>
          </cell>
          <cell r="O295" t="str">
            <v>ESP change</v>
          </cell>
          <cell r="P295">
            <v>3</v>
          </cell>
          <cell r="Q295">
            <v>3</v>
          </cell>
          <cell r="R295">
            <v>6</v>
          </cell>
          <cell r="S295" t="str">
            <v/>
          </cell>
          <cell r="T295" t="str">
            <v/>
          </cell>
          <cell r="U295" t="str">
            <v/>
          </cell>
          <cell r="V295">
            <v>0</v>
          </cell>
          <cell r="W295">
            <v>9</v>
          </cell>
          <cell r="X295">
            <v>9</v>
          </cell>
          <cell r="Y295">
            <v>9</v>
          </cell>
          <cell r="Z295">
            <v>8</v>
          </cell>
          <cell r="AB295">
            <v>11</v>
          </cell>
          <cell r="AC295">
            <v>8</v>
          </cell>
          <cell r="AD295">
            <v>2</v>
          </cell>
          <cell r="AE295">
            <v>1</v>
          </cell>
          <cell r="AF295">
            <v>1</v>
          </cell>
          <cell r="AG295" t="str">
            <v/>
          </cell>
          <cell r="AH295">
            <v>2</v>
          </cell>
          <cell r="AI295">
            <v>0</v>
          </cell>
          <cell r="AJ295">
            <v>6</v>
          </cell>
          <cell r="AK295">
            <v>6</v>
          </cell>
          <cell r="AL295">
            <v>6</v>
          </cell>
          <cell r="AM295">
            <v>19</v>
          </cell>
          <cell r="AN295">
            <v>0</v>
          </cell>
          <cell r="AO295">
            <v>130</v>
          </cell>
          <cell r="AP295">
            <v>19</v>
          </cell>
          <cell r="AQ295">
            <v>122.05263157894737</v>
          </cell>
          <cell r="AR295">
            <v>4</v>
          </cell>
          <cell r="AT295">
            <v>4</v>
          </cell>
          <cell r="AV295">
            <v>10</v>
          </cell>
          <cell r="AW295">
            <v>4</v>
          </cell>
          <cell r="AX295">
            <v>4</v>
          </cell>
          <cell r="AY295">
            <v>8</v>
          </cell>
          <cell r="AZ295">
            <v>18</v>
          </cell>
          <cell r="BA295">
            <v>0</v>
          </cell>
          <cell r="BB295">
            <v>120</v>
          </cell>
          <cell r="BC295">
            <v>18</v>
          </cell>
          <cell r="BD295">
            <v>129.40055555555557</v>
          </cell>
          <cell r="BE295">
            <v>1</v>
          </cell>
          <cell r="BF295">
            <v>3</v>
          </cell>
          <cell r="BG295" t="str">
            <v/>
          </cell>
          <cell r="BH295" t="str">
            <v/>
          </cell>
          <cell r="BI295">
            <v>2</v>
          </cell>
          <cell r="BJ295">
            <v>0</v>
          </cell>
          <cell r="BK295">
            <v>6</v>
          </cell>
          <cell r="BL295">
            <v>6</v>
          </cell>
          <cell r="BM295">
            <v>6</v>
          </cell>
          <cell r="BN295">
            <v>4</v>
          </cell>
          <cell r="BO295">
            <v>1</v>
          </cell>
          <cell r="BP295">
            <v>0.5</v>
          </cell>
          <cell r="BQ295">
            <v>0</v>
          </cell>
          <cell r="BR295">
            <v>4</v>
          </cell>
          <cell r="BS295" t="str">
            <v/>
          </cell>
          <cell r="BT295">
            <v>2</v>
          </cell>
          <cell r="BU295">
            <v>2</v>
          </cell>
          <cell r="BV295">
            <v>0</v>
          </cell>
          <cell r="BW295">
            <v>12</v>
          </cell>
          <cell r="BX295">
            <v>13.5</v>
          </cell>
          <cell r="BY295">
            <v>13.5</v>
          </cell>
          <cell r="BZ295">
            <v>87.5</v>
          </cell>
          <cell r="CA295">
            <v>0</v>
          </cell>
          <cell r="CB295">
            <v>87.5</v>
          </cell>
        </row>
        <row r="296">
          <cell r="H296" t="str">
            <v>SVA-53022-WOV002</v>
          </cell>
          <cell r="I296">
            <v>7</v>
          </cell>
          <cell r="J296" t="str">
            <v>Jul</v>
          </cell>
          <cell r="K296">
            <v>2017</v>
          </cell>
          <cell r="L296" t="str">
            <v>SVA-53022-WOV00242943.9166666667</v>
          </cell>
          <cell r="M296" t="str">
            <v>BIRS #10</v>
          </cell>
          <cell r="N296" t="str">
            <v>Simple ESP c/o</v>
          </cell>
          <cell r="O296" t="str">
            <v>ESP change</v>
          </cell>
          <cell r="P296">
            <v>0</v>
          </cell>
          <cell r="Q296">
            <v>3</v>
          </cell>
          <cell r="R296">
            <v>5</v>
          </cell>
          <cell r="S296" t="str">
            <v/>
          </cell>
          <cell r="T296" t="str">
            <v/>
          </cell>
          <cell r="U296">
            <v>1</v>
          </cell>
          <cell r="V296">
            <v>0</v>
          </cell>
          <cell r="W296">
            <v>9</v>
          </cell>
          <cell r="X296">
            <v>9</v>
          </cell>
          <cell r="Y296">
            <v>9</v>
          </cell>
          <cell r="Z296">
            <v>8.5</v>
          </cell>
          <cell r="AB296">
            <v>11</v>
          </cell>
          <cell r="AC296">
            <v>8.5</v>
          </cell>
          <cell r="AD296">
            <v>1.5</v>
          </cell>
          <cell r="AE296">
            <v>1</v>
          </cell>
          <cell r="AF296">
            <v>1</v>
          </cell>
          <cell r="AG296" t="str">
            <v/>
          </cell>
          <cell r="AH296">
            <v>2</v>
          </cell>
          <cell r="AI296">
            <v>0</v>
          </cell>
          <cell r="AJ296">
            <v>6</v>
          </cell>
          <cell r="AK296">
            <v>5.5</v>
          </cell>
          <cell r="AL296">
            <v>5.5</v>
          </cell>
          <cell r="AM296">
            <v>25</v>
          </cell>
          <cell r="AN296">
            <v>0</v>
          </cell>
          <cell r="AO296">
            <v>130</v>
          </cell>
          <cell r="AP296">
            <v>25</v>
          </cell>
          <cell r="AQ296">
            <v>125.24</v>
          </cell>
          <cell r="AR296">
            <v>4</v>
          </cell>
          <cell r="AT296">
            <v>4</v>
          </cell>
          <cell r="AV296">
            <v>10</v>
          </cell>
          <cell r="AW296">
            <v>4</v>
          </cell>
          <cell r="AX296">
            <v>4</v>
          </cell>
          <cell r="AY296">
            <v>8</v>
          </cell>
          <cell r="AZ296">
            <v>26</v>
          </cell>
          <cell r="BA296">
            <v>0</v>
          </cell>
          <cell r="BB296">
            <v>120</v>
          </cell>
          <cell r="BC296">
            <v>26</v>
          </cell>
          <cell r="BD296">
            <v>120.32307692307693</v>
          </cell>
          <cell r="BE296">
            <v>1</v>
          </cell>
          <cell r="BF296">
            <v>2</v>
          </cell>
          <cell r="BG296" t="str">
            <v/>
          </cell>
          <cell r="BH296" t="str">
            <v/>
          </cell>
          <cell r="BI296">
            <v>1.5</v>
          </cell>
          <cell r="BJ296">
            <v>0</v>
          </cell>
          <cell r="BK296">
            <v>6</v>
          </cell>
          <cell r="BL296">
            <v>4.5</v>
          </cell>
          <cell r="BM296">
            <v>4.5</v>
          </cell>
          <cell r="BN296">
            <v>4</v>
          </cell>
          <cell r="BO296">
            <v>1</v>
          </cell>
          <cell r="BP296">
            <v>1.5</v>
          </cell>
          <cell r="BQ296">
            <v>0</v>
          </cell>
          <cell r="BR296">
            <v>3.5</v>
          </cell>
          <cell r="BS296" t="str">
            <v/>
          </cell>
          <cell r="BT296">
            <v>1</v>
          </cell>
          <cell r="BU296">
            <v>2</v>
          </cell>
          <cell r="BV296">
            <v>0</v>
          </cell>
          <cell r="BW296">
            <v>12</v>
          </cell>
          <cell r="BX296">
            <v>13</v>
          </cell>
          <cell r="BY296">
            <v>13</v>
          </cell>
          <cell r="BZ296">
            <v>99.5</v>
          </cell>
          <cell r="CA296">
            <v>0</v>
          </cell>
          <cell r="CB296">
            <v>99.5</v>
          </cell>
        </row>
        <row r="297">
          <cell r="H297" t="str">
            <v>WS-7279-ABA001</v>
          </cell>
          <cell r="I297">
            <v>7</v>
          </cell>
          <cell r="J297" t="str">
            <v>Jul</v>
          </cell>
          <cell r="K297">
            <v>2017</v>
          </cell>
          <cell r="L297" t="str">
            <v>WS-7279-ABA00142588</v>
          </cell>
          <cell r="M297" t="str">
            <v>ONR #6</v>
          </cell>
          <cell r="N297" t="str">
            <v>Other</v>
          </cell>
          <cell r="O297" t="str">
            <v>Other</v>
          </cell>
          <cell r="Q297">
            <v>8</v>
          </cell>
          <cell r="R297">
            <v>5</v>
          </cell>
          <cell r="S297">
            <v>3</v>
          </cell>
          <cell r="T297" t="str">
            <v/>
          </cell>
          <cell r="U297">
            <v>1</v>
          </cell>
          <cell r="V297">
            <v>1</v>
          </cell>
          <cell r="W297">
            <v>9</v>
          </cell>
          <cell r="X297">
            <v>17</v>
          </cell>
          <cell r="Y297">
            <v>18</v>
          </cell>
          <cell r="Z297" t="str">
            <v/>
          </cell>
          <cell r="AB297">
            <v>11</v>
          </cell>
          <cell r="AC297" t="str">
            <v/>
          </cell>
          <cell r="AD297">
            <v>2</v>
          </cell>
          <cell r="AE297">
            <v>1</v>
          </cell>
          <cell r="AF297">
            <v>1</v>
          </cell>
          <cell r="AG297" t="str">
            <v/>
          </cell>
          <cell r="AH297">
            <v>2</v>
          </cell>
          <cell r="AI297">
            <v>0</v>
          </cell>
          <cell r="AJ297">
            <v>6</v>
          </cell>
          <cell r="AK297">
            <v>6</v>
          </cell>
          <cell r="AL297">
            <v>6</v>
          </cell>
          <cell r="AM297" t="str">
            <v/>
          </cell>
          <cell r="AN297" t="str">
            <v/>
          </cell>
          <cell r="AO297">
            <v>130</v>
          </cell>
          <cell r="AP297" t="str">
            <v/>
          </cell>
          <cell r="AQ297" t="str">
            <v/>
          </cell>
          <cell r="AR297" t="str">
            <v/>
          </cell>
          <cell r="AT297" t="str">
            <v/>
          </cell>
          <cell r="AV297">
            <v>10</v>
          </cell>
          <cell r="AW297" t="str">
            <v/>
          </cell>
          <cell r="AX297" t="str">
            <v/>
          </cell>
          <cell r="AY297" t="str">
            <v/>
          </cell>
          <cell r="AZ297" t="str">
            <v/>
          </cell>
          <cell r="BA297" t="str">
            <v/>
          </cell>
          <cell r="BB297">
            <v>120</v>
          </cell>
          <cell r="BC297" t="str">
            <v/>
          </cell>
          <cell r="BD297" t="str">
            <v/>
          </cell>
          <cell r="BE297" t="str">
            <v/>
          </cell>
          <cell r="BF297" t="str">
            <v/>
          </cell>
          <cell r="BG297" t="str">
            <v/>
          </cell>
          <cell r="BH297" t="str">
            <v/>
          </cell>
          <cell r="BI297" t="str">
            <v/>
          </cell>
          <cell r="BJ297" t="str">
            <v/>
          </cell>
          <cell r="BK297">
            <v>6</v>
          </cell>
          <cell r="BL297" t="str">
            <v/>
          </cell>
          <cell r="BM297" t="str">
            <v/>
          </cell>
          <cell r="BN297">
            <v>4</v>
          </cell>
          <cell r="BO297">
            <v>1</v>
          </cell>
          <cell r="BP297" t="str">
            <v/>
          </cell>
          <cell r="BQ297">
            <v>0</v>
          </cell>
          <cell r="BR297" t="str">
            <v/>
          </cell>
          <cell r="BS297" t="str">
            <v/>
          </cell>
          <cell r="BT297" t="str">
            <v/>
          </cell>
          <cell r="BU297" t="str">
            <v/>
          </cell>
          <cell r="BV297">
            <v>0</v>
          </cell>
          <cell r="BW297">
            <v>12</v>
          </cell>
          <cell r="BX297" t="str">
            <v/>
          </cell>
          <cell r="BY297">
            <v>5</v>
          </cell>
          <cell r="BZ297" t="str">
            <v/>
          </cell>
          <cell r="CA297" t="str">
            <v/>
          </cell>
          <cell r="CB297" t="str">
            <v/>
          </cell>
        </row>
        <row r="298">
          <cell r="H298" t="str">
            <v>WS-7279-ABA001</v>
          </cell>
          <cell r="I298">
            <v>7</v>
          </cell>
          <cell r="J298" t="str">
            <v>Jul</v>
          </cell>
          <cell r="K298">
            <v>2017</v>
          </cell>
          <cell r="L298" t="str">
            <v>WS-7279-ABA00142639.8333333333</v>
          </cell>
          <cell r="M298" t="str">
            <v>ONR #6</v>
          </cell>
          <cell r="N298" t="str">
            <v>Other</v>
          </cell>
          <cell r="O298" t="str">
            <v>Other</v>
          </cell>
          <cell r="Q298" t="str">
            <v/>
          </cell>
          <cell r="R298" t="str">
            <v/>
          </cell>
          <cell r="S298" t="str">
            <v/>
          </cell>
          <cell r="T298" t="str">
            <v/>
          </cell>
          <cell r="U298" t="str">
            <v/>
          </cell>
          <cell r="V298" t="str">
            <v/>
          </cell>
          <cell r="W298">
            <v>9</v>
          </cell>
          <cell r="X298" t="str">
            <v/>
          </cell>
          <cell r="Y298" t="str">
            <v/>
          </cell>
          <cell r="Z298" t="str">
            <v/>
          </cell>
          <cell r="AB298">
            <v>11</v>
          </cell>
          <cell r="AC298" t="str">
            <v/>
          </cell>
          <cell r="AD298" t="str">
            <v/>
          </cell>
          <cell r="AE298" t="str">
            <v/>
          </cell>
          <cell r="AF298" t="str">
            <v/>
          </cell>
          <cell r="AG298" t="str">
            <v/>
          </cell>
          <cell r="AH298" t="str">
            <v/>
          </cell>
          <cell r="AI298" t="str">
            <v/>
          </cell>
          <cell r="AJ298">
            <v>6</v>
          </cell>
          <cell r="AK298" t="str">
            <v/>
          </cell>
          <cell r="AL298" t="str">
            <v/>
          </cell>
          <cell r="AM298" t="str">
            <v/>
          </cell>
          <cell r="AN298" t="str">
            <v/>
          </cell>
          <cell r="AO298">
            <v>130</v>
          </cell>
          <cell r="AP298" t="str">
            <v/>
          </cell>
          <cell r="AQ298" t="str">
            <v/>
          </cell>
          <cell r="AR298" t="str">
            <v/>
          </cell>
          <cell r="AT298" t="str">
            <v/>
          </cell>
          <cell r="AV298">
            <v>10</v>
          </cell>
          <cell r="AW298" t="str">
            <v/>
          </cell>
          <cell r="AX298" t="str">
            <v/>
          </cell>
          <cell r="AY298" t="str">
            <v/>
          </cell>
          <cell r="AZ298" t="str">
            <v/>
          </cell>
          <cell r="BA298" t="str">
            <v/>
          </cell>
          <cell r="BB298">
            <v>120</v>
          </cell>
          <cell r="BC298" t="str">
            <v/>
          </cell>
          <cell r="BD298" t="str">
            <v/>
          </cell>
          <cell r="BE298" t="str">
            <v/>
          </cell>
          <cell r="BF298" t="str">
            <v/>
          </cell>
          <cell r="BG298" t="str">
            <v/>
          </cell>
          <cell r="BH298" t="str">
            <v/>
          </cell>
          <cell r="BI298" t="str">
            <v/>
          </cell>
          <cell r="BJ298" t="str">
            <v/>
          </cell>
          <cell r="BK298">
            <v>6</v>
          </cell>
          <cell r="BL298" t="str">
            <v/>
          </cell>
          <cell r="BM298" t="str">
            <v/>
          </cell>
          <cell r="BN298" t="str">
            <v/>
          </cell>
          <cell r="BO298" t="str">
            <v/>
          </cell>
          <cell r="BP298" t="str">
            <v/>
          </cell>
          <cell r="BQ298" t="str">
            <v/>
          </cell>
          <cell r="BR298" t="str">
            <v/>
          </cell>
          <cell r="BS298" t="str">
            <v/>
          </cell>
          <cell r="BT298" t="str">
            <v/>
          </cell>
          <cell r="BU298" t="str">
            <v/>
          </cell>
          <cell r="BV298" t="str">
            <v/>
          </cell>
          <cell r="BW298">
            <v>12</v>
          </cell>
          <cell r="BX298" t="str">
            <v/>
          </cell>
          <cell r="BY298" t="str">
            <v/>
          </cell>
          <cell r="BZ298" t="str">
            <v/>
          </cell>
          <cell r="CA298" t="str">
            <v/>
          </cell>
          <cell r="CB298" t="str">
            <v/>
          </cell>
        </row>
        <row r="299">
          <cell r="H299" t="str">
            <v>WS-7279-ABA001</v>
          </cell>
          <cell r="I299">
            <v>7</v>
          </cell>
          <cell r="J299" t="str">
            <v>Jul</v>
          </cell>
          <cell r="K299">
            <v>2017</v>
          </cell>
          <cell r="L299" t="str">
            <v>WS-7279-ABA00142676.75</v>
          </cell>
          <cell r="M299" t="str">
            <v>ONR #16</v>
          </cell>
          <cell r="N299" t="str">
            <v>Other</v>
          </cell>
          <cell r="O299" t="str">
            <v>Other</v>
          </cell>
          <cell r="Q299" t="str">
            <v/>
          </cell>
          <cell r="R299" t="str">
            <v/>
          </cell>
          <cell r="S299" t="str">
            <v/>
          </cell>
          <cell r="T299" t="str">
            <v/>
          </cell>
          <cell r="U299" t="str">
            <v/>
          </cell>
          <cell r="V299" t="str">
            <v/>
          </cell>
          <cell r="W299">
            <v>9</v>
          </cell>
          <cell r="X299" t="str">
            <v/>
          </cell>
          <cell r="Y299" t="str">
            <v/>
          </cell>
          <cell r="Z299" t="str">
            <v/>
          </cell>
          <cell r="AB299">
            <v>11</v>
          </cell>
          <cell r="AC299" t="str">
            <v/>
          </cell>
          <cell r="AD299" t="str">
            <v/>
          </cell>
          <cell r="AE299" t="str">
            <v/>
          </cell>
          <cell r="AF299" t="str">
            <v/>
          </cell>
          <cell r="AG299" t="str">
            <v/>
          </cell>
          <cell r="AH299" t="str">
            <v/>
          </cell>
          <cell r="AI299" t="str">
            <v/>
          </cell>
          <cell r="AJ299">
            <v>6</v>
          </cell>
          <cell r="AK299" t="str">
            <v/>
          </cell>
          <cell r="AL299" t="str">
            <v/>
          </cell>
          <cell r="AM299" t="str">
            <v/>
          </cell>
          <cell r="AN299" t="str">
            <v/>
          </cell>
          <cell r="AO299">
            <v>130</v>
          </cell>
          <cell r="AP299" t="str">
            <v/>
          </cell>
          <cell r="AQ299" t="str">
            <v/>
          </cell>
          <cell r="AR299" t="str">
            <v/>
          </cell>
          <cell r="AT299" t="str">
            <v/>
          </cell>
          <cell r="AV299">
            <v>10</v>
          </cell>
          <cell r="AW299" t="str">
            <v/>
          </cell>
          <cell r="AX299" t="str">
            <v/>
          </cell>
          <cell r="AY299" t="str">
            <v/>
          </cell>
          <cell r="AZ299" t="str">
            <v/>
          </cell>
          <cell r="BA299" t="str">
            <v/>
          </cell>
          <cell r="BB299">
            <v>120</v>
          </cell>
          <cell r="BC299" t="str">
            <v/>
          </cell>
          <cell r="BD299" t="str">
            <v/>
          </cell>
          <cell r="BE299" t="str">
            <v/>
          </cell>
          <cell r="BF299" t="str">
            <v/>
          </cell>
          <cell r="BG299" t="str">
            <v/>
          </cell>
          <cell r="BH299" t="str">
            <v/>
          </cell>
          <cell r="BI299" t="str">
            <v/>
          </cell>
          <cell r="BJ299" t="str">
            <v/>
          </cell>
          <cell r="BK299">
            <v>6</v>
          </cell>
          <cell r="BL299" t="str">
            <v/>
          </cell>
          <cell r="BM299" t="str">
            <v/>
          </cell>
          <cell r="BN299" t="str">
            <v/>
          </cell>
          <cell r="BO299" t="str">
            <v/>
          </cell>
          <cell r="BP299" t="str">
            <v/>
          </cell>
          <cell r="BQ299" t="str">
            <v/>
          </cell>
          <cell r="BR299" t="str">
            <v/>
          </cell>
          <cell r="BS299" t="str">
            <v/>
          </cell>
          <cell r="BT299" t="str">
            <v/>
          </cell>
          <cell r="BU299" t="str">
            <v/>
          </cell>
          <cell r="BV299" t="str">
            <v/>
          </cell>
          <cell r="BW299">
            <v>12</v>
          </cell>
          <cell r="BX299" t="str">
            <v/>
          </cell>
          <cell r="BY299" t="str">
            <v/>
          </cell>
          <cell r="BZ299" t="str">
            <v/>
          </cell>
          <cell r="CA299" t="str">
            <v/>
          </cell>
          <cell r="CB299" t="str">
            <v/>
          </cell>
        </row>
        <row r="300">
          <cell r="H300" t="str">
            <v>WS-7279-ABA001</v>
          </cell>
          <cell r="I300">
            <v>7</v>
          </cell>
          <cell r="J300" t="str">
            <v>Jul</v>
          </cell>
          <cell r="K300">
            <v>2017</v>
          </cell>
          <cell r="L300" t="str">
            <v>WS-7279-ABA00142885.5416666667</v>
          </cell>
          <cell r="M300" t="str">
            <v>BIRS #24</v>
          </cell>
          <cell r="N300" t="str">
            <v>Other</v>
          </cell>
          <cell r="O300" t="str">
            <v>Other</v>
          </cell>
          <cell r="Q300" t="str">
            <v/>
          </cell>
          <cell r="R300" t="str">
            <v/>
          </cell>
          <cell r="S300" t="str">
            <v/>
          </cell>
          <cell r="T300" t="str">
            <v/>
          </cell>
          <cell r="U300" t="str">
            <v/>
          </cell>
          <cell r="V300" t="str">
            <v/>
          </cell>
          <cell r="W300">
            <v>9</v>
          </cell>
          <cell r="X300" t="str">
            <v/>
          </cell>
          <cell r="Y300" t="str">
            <v/>
          </cell>
          <cell r="Z300" t="str">
            <v/>
          </cell>
          <cell r="AB300">
            <v>11</v>
          </cell>
          <cell r="AC300" t="str">
            <v/>
          </cell>
          <cell r="AD300" t="str">
            <v/>
          </cell>
          <cell r="AE300" t="str">
            <v/>
          </cell>
          <cell r="AF300" t="str">
            <v/>
          </cell>
          <cell r="AG300" t="str">
            <v/>
          </cell>
          <cell r="AH300" t="str">
            <v/>
          </cell>
          <cell r="AI300" t="str">
            <v/>
          </cell>
          <cell r="AJ300">
            <v>6</v>
          </cell>
          <cell r="AK300" t="str">
            <v/>
          </cell>
          <cell r="AL300" t="str">
            <v/>
          </cell>
          <cell r="AM300" t="str">
            <v/>
          </cell>
          <cell r="AN300" t="str">
            <v/>
          </cell>
          <cell r="AO300">
            <v>130</v>
          </cell>
          <cell r="AP300" t="str">
            <v/>
          </cell>
          <cell r="AQ300" t="str">
            <v/>
          </cell>
          <cell r="AR300" t="str">
            <v/>
          </cell>
          <cell r="AT300" t="str">
            <v/>
          </cell>
          <cell r="AV300">
            <v>10</v>
          </cell>
          <cell r="AW300" t="str">
            <v/>
          </cell>
          <cell r="AX300" t="str">
            <v/>
          </cell>
          <cell r="AY300" t="str">
            <v/>
          </cell>
          <cell r="AZ300" t="str">
            <v/>
          </cell>
          <cell r="BA300" t="str">
            <v/>
          </cell>
          <cell r="BB300">
            <v>120</v>
          </cell>
          <cell r="BC300" t="str">
            <v/>
          </cell>
          <cell r="BD300" t="str">
            <v/>
          </cell>
          <cell r="BE300" t="str">
            <v/>
          </cell>
          <cell r="BF300" t="str">
            <v/>
          </cell>
          <cell r="BG300" t="str">
            <v/>
          </cell>
          <cell r="BH300" t="str">
            <v/>
          </cell>
          <cell r="BI300" t="str">
            <v/>
          </cell>
          <cell r="BJ300" t="str">
            <v/>
          </cell>
          <cell r="BK300">
            <v>6</v>
          </cell>
          <cell r="BL300" t="str">
            <v/>
          </cell>
          <cell r="BM300" t="str">
            <v/>
          </cell>
          <cell r="BN300" t="str">
            <v/>
          </cell>
          <cell r="BO300" t="str">
            <v/>
          </cell>
          <cell r="BP300" t="str">
            <v/>
          </cell>
          <cell r="BQ300" t="str">
            <v/>
          </cell>
          <cell r="BR300" t="str">
            <v/>
          </cell>
          <cell r="BS300" t="str">
            <v/>
          </cell>
          <cell r="BT300" t="str">
            <v/>
          </cell>
          <cell r="BU300" t="str">
            <v/>
          </cell>
          <cell r="BV300" t="str">
            <v/>
          </cell>
          <cell r="BW300">
            <v>12</v>
          </cell>
          <cell r="BX300" t="str">
            <v/>
          </cell>
          <cell r="BY300" t="str">
            <v/>
          </cell>
          <cell r="BZ300" t="str">
            <v/>
          </cell>
          <cell r="CA300" t="str">
            <v/>
          </cell>
          <cell r="CB300" t="str">
            <v/>
          </cell>
        </row>
        <row r="301">
          <cell r="H301" t="str">
            <v>WS-7279-ABA001</v>
          </cell>
          <cell r="I301">
            <v>7</v>
          </cell>
          <cell r="J301" t="str">
            <v>Jul</v>
          </cell>
          <cell r="K301">
            <v>2017</v>
          </cell>
          <cell r="L301" t="str">
            <v>WS-7279-ABA00142905.8333333333</v>
          </cell>
          <cell r="M301" t="str">
            <v>BIRS #24</v>
          </cell>
          <cell r="N301" t="str">
            <v>Other</v>
          </cell>
          <cell r="O301" t="str">
            <v>Other</v>
          </cell>
          <cell r="Q301" t="str">
            <v/>
          </cell>
          <cell r="R301" t="str">
            <v/>
          </cell>
          <cell r="S301" t="str">
            <v/>
          </cell>
          <cell r="T301" t="str">
            <v/>
          </cell>
          <cell r="U301" t="str">
            <v/>
          </cell>
          <cell r="V301" t="str">
            <v/>
          </cell>
          <cell r="W301">
            <v>9</v>
          </cell>
          <cell r="X301" t="str">
            <v/>
          </cell>
          <cell r="Y301" t="str">
            <v/>
          </cell>
          <cell r="Z301" t="str">
            <v/>
          </cell>
          <cell r="AB301">
            <v>11</v>
          </cell>
          <cell r="AC301" t="str">
            <v/>
          </cell>
          <cell r="AD301" t="str">
            <v/>
          </cell>
          <cell r="AE301" t="str">
            <v/>
          </cell>
          <cell r="AF301" t="str">
            <v/>
          </cell>
          <cell r="AG301" t="str">
            <v/>
          </cell>
          <cell r="AH301" t="str">
            <v/>
          </cell>
          <cell r="AI301" t="str">
            <v/>
          </cell>
          <cell r="AJ301">
            <v>6</v>
          </cell>
          <cell r="AK301" t="str">
            <v/>
          </cell>
          <cell r="AL301" t="str">
            <v/>
          </cell>
          <cell r="AM301" t="str">
            <v/>
          </cell>
          <cell r="AN301" t="str">
            <v/>
          </cell>
          <cell r="AO301">
            <v>130</v>
          </cell>
          <cell r="AP301" t="str">
            <v/>
          </cell>
          <cell r="AQ301" t="str">
            <v/>
          </cell>
          <cell r="AR301" t="str">
            <v/>
          </cell>
          <cell r="AT301" t="str">
            <v/>
          </cell>
          <cell r="AV301">
            <v>10</v>
          </cell>
          <cell r="AW301" t="str">
            <v/>
          </cell>
          <cell r="AX301" t="str">
            <v/>
          </cell>
          <cell r="AY301" t="str">
            <v/>
          </cell>
          <cell r="AZ301" t="str">
            <v/>
          </cell>
          <cell r="BA301" t="str">
            <v/>
          </cell>
          <cell r="BB301">
            <v>120</v>
          </cell>
          <cell r="BC301" t="str">
            <v/>
          </cell>
          <cell r="BD301" t="str">
            <v/>
          </cell>
          <cell r="BE301" t="str">
            <v/>
          </cell>
          <cell r="BF301" t="str">
            <v/>
          </cell>
          <cell r="BG301" t="str">
            <v/>
          </cell>
          <cell r="BH301" t="str">
            <v/>
          </cell>
          <cell r="BI301" t="str">
            <v/>
          </cell>
          <cell r="BJ301" t="str">
            <v/>
          </cell>
          <cell r="BK301">
            <v>6</v>
          </cell>
          <cell r="BL301" t="str">
            <v/>
          </cell>
          <cell r="BM301" t="str">
            <v/>
          </cell>
          <cell r="BN301" t="str">
            <v/>
          </cell>
          <cell r="BO301" t="str">
            <v/>
          </cell>
          <cell r="BP301" t="str">
            <v/>
          </cell>
          <cell r="BQ301" t="str">
            <v/>
          </cell>
          <cell r="BR301" t="str">
            <v/>
          </cell>
          <cell r="BS301" t="str">
            <v/>
          </cell>
          <cell r="BT301" t="str">
            <v/>
          </cell>
          <cell r="BU301" t="str">
            <v/>
          </cell>
          <cell r="BV301" t="str">
            <v/>
          </cell>
          <cell r="BW301">
            <v>12</v>
          </cell>
          <cell r="BX301" t="str">
            <v/>
          </cell>
          <cell r="BY301" t="str">
            <v/>
          </cell>
          <cell r="BZ301" t="str">
            <v/>
          </cell>
          <cell r="CA301" t="str">
            <v/>
          </cell>
          <cell r="CB301" t="str">
            <v/>
          </cell>
        </row>
        <row r="302">
          <cell r="H302" t="str">
            <v>WS-7279-ABA001</v>
          </cell>
          <cell r="I302">
            <v>7</v>
          </cell>
          <cell r="J302" t="str">
            <v>Jul</v>
          </cell>
          <cell r="K302">
            <v>2017</v>
          </cell>
          <cell r="L302" t="str">
            <v>WS-7279-ABA00142943.75</v>
          </cell>
          <cell r="M302" t="str">
            <v>BIRS #24</v>
          </cell>
          <cell r="N302" t="str">
            <v>Other</v>
          </cell>
          <cell r="O302" t="str">
            <v>Other</v>
          </cell>
          <cell r="Q302" t="str">
            <v/>
          </cell>
          <cell r="R302" t="str">
            <v/>
          </cell>
          <cell r="S302" t="str">
            <v/>
          </cell>
          <cell r="T302" t="str">
            <v/>
          </cell>
          <cell r="U302" t="str">
            <v/>
          </cell>
          <cell r="V302" t="str">
            <v/>
          </cell>
          <cell r="W302">
            <v>9</v>
          </cell>
          <cell r="X302" t="str">
            <v/>
          </cell>
          <cell r="Y302" t="str">
            <v/>
          </cell>
          <cell r="Z302" t="str">
            <v/>
          </cell>
          <cell r="AB302">
            <v>11</v>
          </cell>
          <cell r="AC302" t="str">
            <v/>
          </cell>
          <cell r="AD302" t="str">
            <v/>
          </cell>
          <cell r="AE302" t="str">
            <v/>
          </cell>
          <cell r="AF302" t="str">
            <v/>
          </cell>
          <cell r="AG302" t="str">
            <v/>
          </cell>
          <cell r="AH302" t="str">
            <v/>
          </cell>
          <cell r="AI302" t="str">
            <v/>
          </cell>
          <cell r="AJ302">
            <v>6</v>
          </cell>
          <cell r="AK302" t="str">
            <v/>
          </cell>
          <cell r="AL302" t="str">
            <v/>
          </cell>
          <cell r="AM302" t="str">
            <v/>
          </cell>
          <cell r="AN302" t="str">
            <v/>
          </cell>
          <cell r="AO302">
            <v>130</v>
          </cell>
          <cell r="AP302" t="str">
            <v/>
          </cell>
          <cell r="AQ302" t="str">
            <v/>
          </cell>
          <cell r="AR302" t="str">
            <v/>
          </cell>
          <cell r="AT302" t="str">
            <v/>
          </cell>
          <cell r="AV302">
            <v>10</v>
          </cell>
          <cell r="AW302" t="str">
            <v/>
          </cell>
          <cell r="AX302" t="str">
            <v/>
          </cell>
          <cell r="AY302" t="str">
            <v/>
          </cell>
          <cell r="AZ302" t="str">
            <v/>
          </cell>
          <cell r="BA302" t="str">
            <v/>
          </cell>
          <cell r="BB302">
            <v>120</v>
          </cell>
          <cell r="BC302" t="str">
            <v/>
          </cell>
          <cell r="BD302" t="str">
            <v/>
          </cell>
          <cell r="BE302" t="str">
            <v/>
          </cell>
          <cell r="BF302" t="str">
            <v/>
          </cell>
          <cell r="BG302" t="str">
            <v/>
          </cell>
          <cell r="BH302" t="str">
            <v/>
          </cell>
          <cell r="BI302">
            <v>1</v>
          </cell>
          <cell r="BJ302">
            <v>0</v>
          </cell>
          <cell r="BK302">
            <v>6</v>
          </cell>
          <cell r="BL302">
            <v>1</v>
          </cell>
          <cell r="BM302">
            <v>1</v>
          </cell>
          <cell r="BN302" t="str">
            <v/>
          </cell>
          <cell r="BO302" t="str">
            <v/>
          </cell>
          <cell r="BP302" t="str">
            <v/>
          </cell>
          <cell r="BQ302" t="str">
            <v/>
          </cell>
          <cell r="BR302" t="str">
            <v/>
          </cell>
          <cell r="BS302" t="str">
            <v/>
          </cell>
          <cell r="BT302" t="str">
            <v/>
          </cell>
          <cell r="BU302">
            <v>2.5</v>
          </cell>
          <cell r="BV302">
            <v>0</v>
          </cell>
          <cell r="BW302">
            <v>12</v>
          </cell>
          <cell r="BX302" t="str">
            <v/>
          </cell>
          <cell r="BY302">
            <v>2.5</v>
          </cell>
          <cell r="BZ302" t="str">
            <v/>
          </cell>
          <cell r="CA302" t="str">
            <v/>
          </cell>
          <cell r="CB302" t="str">
            <v/>
          </cell>
        </row>
        <row r="303">
          <cell r="H303" t="str">
            <v>WS-7637-WOV006</v>
          </cell>
          <cell r="I303">
            <v>7</v>
          </cell>
          <cell r="J303" t="str">
            <v>Jul</v>
          </cell>
          <cell r="K303">
            <v>2017</v>
          </cell>
          <cell r="L303" t="str">
            <v>WS-7637-WOV00642943.7916666667</v>
          </cell>
          <cell r="M303" t="str">
            <v>ONR #27</v>
          </cell>
          <cell r="N303" t="str">
            <v>Simple ESP c/o</v>
          </cell>
          <cell r="O303" t="str">
            <v>ESP change</v>
          </cell>
          <cell r="P303">
            <v>0</v>
          </cell>
          <cell r="Q303">
            <v>4</v>
          </cell>
          <cell r="R303">
            <v>7</v>
          </cell>
          <cell r="S303" t="str">
            <v/>
          </cell>
          <cell r="T303" t="str">
            <v/>
          </cell>
          <cell r="U303">
            <v>1</v>
          </cell>
          <cell r="V303">
            <v>0</v>
          </cell>
          <cell r="W303">
            <v>9</v>
          </cell>
          <cell r="X303">
            <v>12</v>
          </cell>
          <cell r="Y303">
            <v>12</v>
          </cell>
          <cell r="Z303">
            <v>9.5</v>
          </cell>
          <cell r="AB303">
            <v>11</v>
          </cell>
          <cell r="AC303">
            <v>9.5</v>
          </cell>
          <cell r="AD303">
            <v>2</v>
          </cell>
          <cell r="AE303">
            <v>1</v>
          </cell>
          <cell r="AF303">
            <v>1</v>
          </cell>
          <cell r="AG303" t="str">
            <v/>
          </cell>
          <cell r="AH303">
            <v>2</v>
          </cell>
          <cell r="AI303">
            <v>0</v>
          </cell>
          <cell r="AJ303">
            <v>6</v>
          </cell>
          <cell r="AK303">
            <v>6</v>
          </cell>
          <cell r="AL303">
            <v>6</v>
          </cell>
          <cell r="AM303">
            <v>22</v>
          </cell>
          <cell r="AN303">
            <v>0</v>
          </cell>
          <cell r="AO303">
            <v>130</v>
          </cell>
          <cell r="AP303">
            <v>22</v>
          </cell>
          <cell r="AQ303">
            <v>128.90909090909091</v>
          </cell>
          <cell r="AR303">
            <v>5</v>
          </cell>
          <cell r="AT303">
            <v>7</v>
          </cell>
          <cell r="AV303">
            <v>10</v>
          </cell>
          <cell r="AW303">
            <v>5</v>
          </cell>
          <cell r="AX303">
            <v>7</v>
          </cell>
          <cell r="AY303">
            <v>12</v>
          </cell>
          <cell r="AZ303">
            <v>23</v>
          </cell>
          <cell r="BA303">
            <v>0</v>
          </cell>
          <cell r="BB303">
            <v>120</v>
          </cell>
          <cell r="BC303">
            <v>23</v>
          </cell>
          <cell r="BD303">
            <v>119.54173913043478</v>
          </cell>
          <cell r="BE303">
            <v>1</v>
          </cell>
          <cell r="BF303">
            <v>3</v>
          </cell>
          <cell r="BG303" t="str">
            <v/>
          </cell>
          <cell r="BH303" t="str">
            <v/>
          </cell>
          <cell r="BI303">
            <v>1.5</v>
          </cell>
          <cell r="BJ303">
            <v>0</v>
          </cell>
          <cell r="BK303">
            <v>6</v>
          </cell>
          <cell r="BL303">
            <v>5.5</v>
          </cell>
          <cell r="BM303">
            <v>5.5</v>
          </cell>
          <cell r="BN303">
            <v>3.5</v>
          </cell>
          <cell r="BO303">
            <v>1</v>
          </cell>
          <cell r="BP303">
            <v>1</v>
          </cell>
          <cell r="BQ303">
            <v>0</v>
          </cell>
          <cell r="BR303">
            <v>4</v>
          </cell>
          <cell r="BS303" t="str">
            <v/>
          </cell>
          <cell r="BT303">
            <v>1.5</v>
          </cell>
          <cell r="BU303">
            <v>2</v>
          </cell>
          <cell r="BV303">
            <v>0</v>
          </cell>
          <cell r="BW303">
            <v>12</v>
          </cell>
          <cell r="BX303">
            <v>13</v>
          </cell>
          <cell r="BY303">
            <v>13</v>
          </cell>
          <cell r="BZ303">
            <v>103</v>
          </cell>
          <cell r="CA303">
            <v>0</v>
          </cell>
          <cell r="CB303">
            <v>103</v>
          </cell>
        </row>
        <row r="304">
          <cell r="H304" t="str">
            <v>SVA-51149-WOV003</v>
          </cell>
          <cell r="I304">
            <v>7</v>
          </cell>
          <cell r="J304" t="str">
            <v>Jul</v>
          </cell>
          <cell r="K304">
            <v>2017</v>
          </cell>
          <cell r="L304" t="str">
            <v>SVA-51149-WOV00342944.0833333333</v>
          </cell>
          <cell r="M304" t="str">
            <v>ONR #25</v>
          </cell>
          <cell r="N304" t="str">
            <v>Other</v>
          </cell>
          <cell r="O304" t="str">
            <v>ESP change</v>
          </cell>
          <cell r="P304">
            <v>3</v>
          </cell>
          <cell r="Q304">
            <v>5</v>
          </cell>
          <cell r="R304">
            <v>6</v>
          </cell>
          <cell r="S304" t="str">
            <v/>
          </cell>
          <cell r="T304" t="str">
            <v/>
          </cell>
          <cell r="U304" t="str">
            <v/>
          </cell>
          <cell r="V304">
            <v>0</v>
          </cell>
          <cell r="W304">
            <v>9</v>
          </cell>
          <cell r="X304">
            <v>11</v>
          </cell>
          <cell r="Y304">
            <v>11</v>
          </cell>
          <cell r="Z304">
            <v>8</v>
          </cell>
          <cell r="AB304">
            <v>11</v>
          </cell>
          <cell r="AC304">
            <v>8</v>
          </cell>
          <cell r="AD304">
            <v>1</v>
          </cell>
          <cell r="AE304">
            <v>1</v>
          </cell>
          <cell r="AF304">
            <v>1</v>
          </cell>
          <cell r="AG304" t="str">
            <v/>
          </cell>
          <cell r="AH304">
            <v>2.5</v>
          </cell>
          <cell r="AI304">
            <v>8</v>
          </cell>
          <cell r="AJ304">
            <v>6</v>
          </cell>
          <cell r="AK304">
            <v>5.5</v>
          </cell>
          <cell r="AL304">
            <v>13.5</v>
          </cell>
          <cell r="AM304">
            <v>18</v>
          </cell>
          <cell r="AN304">
            <v>0</v>
          </cell>
          <cell r="AO304">
            <v>130</v>
          </cell>
          <cell r="AP304">
            <v>18</v>
          </cell>
          <cell r="AQ304">
            <v>137.16666666666666</v>
          </cell>
          <cell r="AR304">
            <v>3</v>
          </cell>
          <cell r="AT304">
            <v>4</v>
          </cell>
          <cell r="AV304">
            <v>10</v>
          </cell>
          <cell r="AW304">
            <v>3</v>
          </cell>
          <cell r="AX304">
            <v>4</v>
          </cell>
          <cell r="AY304">
            <v>7</v>
          </cell>
          <cell r="AZ304">
            <v>22</v>
          </cell>
          <cell r="BA304">
            <v>0</v>
          </cell>
          <cell r="BB304">
            <v>120</v>
          </cell>
          <cell r="BC304">
            <v>22</v>
          </cell>
          <cell r="BD304">
            <v>112.31590909090909</v>
          </cell>
          <cell r="BE304">
            <v>1</v>
          </cell>
          <cell r="BF304">
            <v>1</v>
          </cell>
          <cell r="BG304">
            <v>1</v>
          </cell>
          <cell r="BH304" t="str">
            <v/>
          </cell>
          <cell r="BI304">
            <v>1.5</v>
          </cell>
          <cell r="BJ304">
            <v>0</v>
          </cell>
          <cell r="BK304">
            <v>6</v>
          </cell>
          <cell r="BL304">
            <v>4.5</v>
          </cell>
          <cell r="BM304">
            <v>4.5</v>
          </cell>
          <cell r="BN304">
            <v>4</v>
          </cell>
          <cell r="BO304">
            <v>1</v>
          </cell>
          <cell r="BP304">
            <v>0.5</v>
          </cell>
          <cell r="BQ304">
            <v>0</v>
          </cell>
          <cell r="BR304">
            <v>3.5</v>
          </cell>
          <cell r="BS304" t="str">
            <v/>
          </cell>
          <cell r="BT304">
            <v>1</v>
          </cell>
          <cell r="BU304">
            <v>2</v>
          </cell>
          <cell r="BV304">
            <v>0</v>
          </cell>
          <cell r="BW304">
            <v>12</v>
          </cell>
          <cell r="BX304">
            <v>12</v>
          </cell>
          <cell r="BY304">
            <v>12</v>
          </cell>
          <cell r="BZ304">
            <v>88</v>
          </cell>
          <cell r="CA304">
            <v>8</v>
          </cell>
          <cell r="CB304">
            <v>96</v>
          </cell>
        </row>
        <row r="305">
          <cell r="H305" t="str">
            <v>US-153-WOV004</v>
          </cell>
          <cell r="I305">
            <v>7</v>
          </cell>
          <cell r="J305" t="str">
            <v>Jul</v>
          </cell>
          <cell r="K305">
            <v>2017</v>
          </cell>
          <cell r="L305" t="str">
            <v>US-153-WOV00442944.1041666667</v>
          </cell>
          <cell r="M305" t="str">
            <v>BIRS #26</v>
          </cell>
          <cell r="N305" t="str">
            <v>Other</v>
          </cell>
          <cell r="O305" t="str">
            <v>Other</v>
          </cell>
          <cell r="P305">
            <v>1</v>
          </cell>
          <cell r="Q305">
            <v>1</v>
          </cell>
          <cell r="R305">
            <v>8</v>
          </cell>
          <cell r="S305" t="str">
            <v/>
          </cell>
          <cell r="T305" t="str">
            <v/>
          </cell>
          <cell r="U305" t="str">
            <v/>
          </cell>
          <cell r="V305">
            <v>0</v>
          </cell>
          <cell r="W305">
            <v>9</v>
          </cell>
          <cell r="X305">
            <v>9</v>
          </cell>
          <cell r="Y305">
            <v>9</v>
          </cell>
          <cell r="Z305" t="str">
            <v/>
          </cell>
          <cell r="AB305">
            <v>11</v>
          </cell>
          <cell r="AC305" t="str">
            <v/>
          </cell>
          <cell r="AD305">
            <v>2</v>
          </cell>
          <cell r="AE305">
            <v>2</v>
          </cell>
          <cell r="AF305">
            <v>1</v>
          </cell>
          <cell r="AG305" t="str">
            <v/>
          </cell>
          <cell r="AH305">
            <v>3.5</v>
          </cell>
          <cell r="AI305">
            <v>0</v>
          </cell>
          <cell r="AJ305">
            <v>6</v>
          </cell>
          <cell r="AK305">
            <v>8.5</v>
          </cell>
          <cell r="AL305">
            <v>8.5</v>
          </cell>
          <cell r="AM305">
            <v>23.5</v>
          </cell>
          <cell r="AN305">
            <v>0</v>
          </cell>
          <cell r="AO305">
            <v>130</v>
          </cell>
          <cell r="AP305">
            <v>23.5</v>
          </cell>
          <cell r="AQ305">
            <v>116.29787234042553</v>
          </cell>
          <cell r="AR305">
            <v>4</v>
          </cell>
          <cell r="AT305">
            <v>8.5</v>
          </cell>
          <cell r="AV305">
            <v>10</v>
          </cell>
          <cell r="AW305">
            <v>4</v>
          </cell>
          <cell r="AX305">
            <v>8.5</v>
          </cell>
          <cell r="AY305">
            <v>12.5</v>
          </cell>
          <cell r="AZ305">
            <v>26</v>
          </cell>
          <cell r="BA305">
            <v>1</v>
          </cell>
          <cell r="BB305">
            <v>120</v>
          </cell>
          <cell r="BC305">
            <v>27</v>
          </cell>
          <cell r="BD305">
            <v>105.02538461538461</v>
          </cell>
          <cell r="BE305">
            <v>1.5</v>
          </cell>
          <cell r="BF305">
            <v>2</v>
          </cell>
          <cell r="BG305">
            <v>2.5</v>
          </cell>
          <cell r="BH305" t="str">
            <v/>
          </cell>
          <cell r="BI305">
            <v>2</v>
          </cell>
          <cell r="BJ305">
            <v>0</v>
          </cell>
          <cell r="BK305">
            <v>6</v>
          </cell>
          <cell r="BL305">
            <v>8</v>
          </cell>
          <cell r="BM305">
            <v>8</v>
          </cell>
          <cell r="BN305">
            <v>4</v>
          </cell>
          <cell r="BO305">
            <v>1</v>
          </cell>
          <cell r="BP305">
            <v>1.5</v>
          </cell>
          <cell r="BQ305">
            <v>0</v>
          </cell>
          <cell r="BR305">
            <v>2.5</v>
          </cell>
          <cell r="BS305" t="str">
            <v/>
          </cell>
          <cell r="BT305">
            <v>2.5</v>
          </cell>
          <cell r="BU305">
            <v>1.5</v>
          </cell>
          <cell r="BV305">
            <v>0</v>
          </cell>
          <cell r="BW305">
            <v>12</v>
          </cell>
          <cell r="BX305">
            <v>13</v>
          </cell>
          <cell r="BY305">
            <v>13</v>
          </cell>
          <cell r="BZ305" t="str">
            <v/>
          </cell>
          <cell r="CA305" t="str">
            <v/>
          </cell>
          <cell r="CB305" t="str">
            <v/>
          </cell>
        </row>
        <row r="306">
          <cell r="H306" t="str">
            <v>SVA-3021-WOV006</v>
          </cell>
          <cell r="I306">
            <v>7</v>
          </cell>
          <cell r="J306" t="str">
            <v>Jul</v>
          </cell>
          <cell r="K306">
            <v>2017</v>
          </cell>
          <cell r="L306" t="str">
            <v>SVA-3021-WOV00642945.1875</v>
          </cell>
          <cell r="M306" t="str">
            <v>BIRS #29</v>
          </cell>
          <cell r="N306" t="str">
            <v>Other</v>
          </cell>
          <cell r="O306" t="str">
            <v>Other</v>
          </cell>
          <cell r="P306">
            <v>0</v>
          </cell>
          <cell r="Q306">
            <v>4</v>
          </cell>
          <cell r="R306" t="str">
            <v/>
          </cell>
          <cell r="S306" t="str">
            <v/>
          </cell>
          <cell r="T306" t="str">
            <v/>
          </cell>
          <cell r="U306" t="str">
            <v/>
          </cell>
          <cell r="V306">
            <v>0</v>
          </cell>
          <cell r="W306">
            <v>9</v>
          </cell>
          <cell r="X306">
            <v>4</v>
          </cell>
          <cell r="Y306">
            <v>4</v>
          </cell>
          <cell r="Z306">
            <v>5</v>
          </cell>
          <cell r="AB306">
            <v>11</v>
          </cell>
          <cell r="AC306">
            <v>5</v>
          </cell>
          <cell r="AD306">
            <v>2</v>
          </cell>
          <cell r="AE306">
            <v>2</v>
          </cell>
          <cell r="AF306">
            <v>2.5</v>
          </cell>
          <cell r="AG306" t="str">
            <v/>
          </cell>
          <cell r="AH306" t="str">
            <v/>
          </cell>
          <cell r="AI306">
            <v>0</v>
          </cell>
          <cell r="AJ306">
            <v>6</v>
          </cell>
          <cell r="AK306">
            <v>6.5</v>
          </cell>
          <cell r="AL306">
            <v>6.5</v>
          </cell>
          <cell r="AM306">
            <v>7.5</v>
          </cell>
          <cell r="AN306">
            <v>0</v>
          </cell>
          <cell r="AO306">
            <v>130</v>
          </cell>
          <cell r="AP306">
            <v>7.5</v>
          </cell>
          <cell r="AQ306">
            <v>106.53333333333333</v>
          </cell>
          <cell r="AR306">
            <v>4</v>
          </cell>
          <cell r="AT306">
            <v>11</v>
          </cell>
          <cell r="AV306">
            <v>10</v>
          </cell>
          <cell r="AW306">
            <v>4</v>
          </cell>
          <cell r="AX306">
            <v>11</v>
          </cell>
          <cell r="AY306">
            <v>15</v>
          </cell>
          <cell r="AZ306">
            <v>7</v>
          </cell>
          <cell r="BA306">
            <v>0.5</v>
          </cell>
          <cell r="BB306">
            <v>120</v>
          </cell>
          <cell r="BC306">
            <v>7.5</v>
          </cell>
          <cell r="BD306">
            <v>114.45</v>
          </cell>
          <cell r="BE306">
            <v>2</v>
          </cell>
          <cell r="BF306">
            <v>3</v>
          </cell>
          <cell r="BG306" t="str">
            <v/>
          </cell>
          <cell r="BH306" t="str">
            <v/>
          </cell>
          <cell r="BI306">
            <v>2</v>
          </cell>
          <cell r="BJ306">
            <v>0</v>
          </cell>
          <cell r="BK306">
            <v>6</v>
          </cell>
          <cell r="BL306">
            <v>7</v>
          </cell>
          <cell r="BM306">
            <v>7</v>
          </cell>
          <cell r="BN306">
            <v>4</v>
          </cell>
          <cell r="BO306">
            <v>2</v>
          </cell>
          <cell r="BP306">
            <v>1</v>
          </cell>
          <cell r="BQ306">
            <v>0</v>
          </cell>
          <cell r="BR306" t="str">
            <v/>
          </cell>
          <cell r="BS306" t="str">
            <v/>
          </cell>
          <cell r="BT306">
            <v>2</v>
          </cell>
          <cell r="BU306">
            <v>2</v>
          </cell>
          <cell r="BV306">
            <v>0</v>
          </cell>
          <cell r="BW306">
            <v>12</v>
          </cell>
          <cell r="BX306">
            <v>11</v>
          </cell>
          <cell r="BY306">
            <v>11</v>
          </cell>
          <cell r="BZ306" t="str">
            <v/>
          </cell>
          <cell r="CA306" t="str">
            <v/>
          </cell>
          <cell r="CB306" t="str">
            <v/>
          </cell>
        </row>
        <row r="307">
          <cell r="H307" t="str">
            <v>US-23107-WOV001</v>
          </cell>
          <cell r="I307">
            <v>7</v>
          </cell>
          <cell r="J307" t="str">
            <v>Jul</v>
          </cell>
          <cell r="K307">
            <v>2017</v>
          </cell>
          <cell r="L307" t="str">
            <v>US-23107-WOV00142947.1041666667</v>
          </cell>
          <cell r="M307" t="str">
            <v>BIRS #30</v>
          </cell>
          <cell r="N307" t="str">
            <v>Simple ESP c/o</v>
          </cell>
          <cell r="O307" t="str">
            <v>ESP change</v>
          </cell>
          <cell r="P307">
            <v>0</v>
          </cell>
          <cell r="Q307">
            <v>6</v>
          </cell>
          <cell r="R307">
            <v>4.5</v>
          </cell>
          <cell r="S307" t="str">
            <v/>
          </cell>
          <cell r="T307" t="str">
            <v/>
          </cell>
          <cell r="U307">
            <v>1</v>
          </cell>
          <cell r="V307">
            <v>0</v>
          </cell>
          <cell r="W307">
            <v>9</v>
          </cell>
          <cell r="X307">
            <v>11.5</v>
          </cell>
          <cell r="Y307">
            <v>11.5</v>
          </cell>
          <cell r="Z307">
            <v>6</v>
          </cell>
          <cell r="AB307">
            <v>11</v>
          </cell>
          <cell r="AC307">
            <v>6</v>
          </cell>
          <cell r="AD307">
            <v>2</v>
          </cell>
          <cell r="AE307">
            <v>1</v>
          </cell>
          <cell r="AF307">
            <v>2</v>
          </cell>
          <cell r="AG307" t="str">
            <v/>
          </cell>
          <cell r="AH307">
            <v>2</v>
          </cell>
          <cell r="AI307">
            <v>0</v>
          </cell>
          <cell r="AJ307">
            <v>6</v>
          </cell>
          <cell r="AK307">
            <v>7</v>
          </cell>
          <cell r="AL307">
            <v>7</v>
          </cell>
          <cell r="AM307">
            <v>20.5</v>
          </cell>
          <cell r="AN307">
            <v>1</v>
          </cell>
          <cell r="AO307">
            <v>130</v>
          </cell>
          <cell r="AP307">
            <v>21.5</v>
          </cell>
          <cell r="AQ307">
            <v>131.80487804878049</v>
          </cell>
          <cell r="AR307">
            <v>4.5</v>
          </cell>
          <cell r="AT307">
            <v>3</v>
          </cell>
          <cell r="AV307">
            <v>10</v>
          </cell>
          <cell r="AW307">
            <v>4.5</v>
          </cell>
          <cell r="AX307">
            <v>3</v>
          </cell>
          <cell r="AY307">
            <v>7.5</v>
          </cell>
          <cell r="AZ307">
            <v>23</v>
          </cell>
          <cell r="BA307">
            <v>6</v>
          </cell>
          <cell r="BB307">
            <v>120</v>
          </cell>
          <cell r="BC307">
            <v>29</v>
          </cell>
          <cell r="BD307">
            <v>117.43739130434783</v>
          </cell>
          <cell r="BE307">
            <v>1.5</v>
          </cell>
          <cell r="BF307">
            <v>1</v>
          </cell>
          <cell r="BG307">
            <v>1.5</v>
          </cell>
          <cell r="BH307" t="str">
            <v/>
          </cell>
          <cell r="BI307">
            <v>2</v>
          </cell>
          <cell r="BJ307">
            <v>0</v>
          </cell>
          <cell r="BK307">
            <v>6</v>
          </cell>
          <cell r="BL307">
            <v>6</v>
          </cell>
          <cell r="BM307">
            <v>6</v>
          </cell>
          <cell r="BN307">
            <v>4</v>
          </cell>
          <cell r="BO307">
            <v>1</v>
          </cell>
          <cell r="BP307">
            <v>1</v>
          </cell>
          <cell r="BQ307">
            <v>6</v>
          </cell>
          <cell r="BR307">
            <v>3</v>
          </cell>
          <cell r="BS307" t="str">
            <v/>
          </cell>
          <cell r="BT307">
            <v>1.5</v>
          </cell>
          <cell r="BU307">
            <v>1.5</v>
          </cell>
          <cell r="BV307">
            <v>0</v>
          </cell>
          <cell r="BW307">
            <v>12</v>
          </cell>
          <cell r="BX307">
            <v>12</v>
          </cell>
          <cell r="BY307">
            <v>18</v>
          </cell>
          <cell r="BZ307">
            <v>93.5</v>
          </cell>
          <cell r="CA307">
            <v>13</v>
          </cell>
          <cell r="CB307">
            <v>106.5</v>
          </cell>
        </row>
        <row r="308">
          <cell r="H308" t="str">
            <v>WS-7123-WOV005</v>
          </cell>
          <cell r="I308">
            <v>7</v>
          </cell>
          <cell r="J308" t="str">
            <v>Jul</v>
          </cell>
          <cell r="K308">
            <v>2017</v>
          </cell>
          <cell r="L308" t="str">
            <v>WS-7123-WOV00542947.5416666667</v>
          </cell>
          <cell r="M308" t="str">
            <v>ONR #16</v>
          </cell>
          <cell r="N308" t="str">
            <v>Other</v>
          </cell>
          <cell r="O308" t="str">
            <v>ESP change</v>
          </cell>
          <cell r="P308">
            <v>-1</v>
          </cell>
          <cell r="Q308">
            <v>5</v>
          </cell>
          <cell r="R308">
            <v>4</v>
          </cell>
          <cell r="S308" t="str">
            <v/>
          </cell>
          <cell r="T308" t="str">
            <v/>
          </cell>
          <cell r="U308" t="str">
            <v/>
          </cell>
          <cell r="V308">
            <v>3.5</v>
          </cell>
          <cell r="W308">
            <v>9</v>
          </cell>
          <cell r="X308">
            <v>9</v>
          </cell>
          <cell r="Y308">
            <v>12.5</v>
          </cell>
          <cell r="Z308" t="str">
            <v/>
          </cell>
          <cell r="AB308">
            <v>11</v>
          </cell>
          <cell r="AC308" t="str">
            <v/>
          </cell>
          <cell r="AD308">
            <v>2</v>
          </cell>
          <cell r="AE308">
            <v>1</v>
          </cell>
          <cell r="AF308">
            <v>1</v>
          </cell>
          <cell r="AG308" t="str">
            <v/>
          </cell>
          <cell r="AH308">
            <v>2</v>
          </cell>
          <cell r="AI308">
            <v>0</v>
          </cell>
          <cell r="AJ308">
            <v>6</v>
          </cell>
          <cell r="AK308">
            <v>6</v>
          </cell>
          <cell r="AL308">
            <v>6</v>
          </cell>
          <cell r="AM308">
            <v>20</v>
          </cell>
          <cell r="AN308">
            <v>1</v>
          </cell>
          <cell r="AO308">
            <v>130</v>
          </cell>
          <cell r="AP308">
            <v>21</v>
          </cell>
          <cell r="AQ308">
            <v>120.8</v>
          </cell>
          <cell r="AR308">
            <v>4</v>
          </cell>
          <cell r="AT308">
            <v>6</v>
          </cell>
          <cell r="AV308">
            <v>10</v>
          </cell>
          <cell r="AW308">
            <v>4</v>
          </cell>
          <cell r="AX308">
            <v>6</v>
          </cell>
          <cell r="AY308">
            <v>10</v>
          </cell>
          <cell r="AZ308">
            <v>20</v>
          </cell>
          <cell r="BA308">
            <v>4</v>
          </cell>
          <cell r="BB308">
            <v>120</v>
          </cell>
          <cell r="BC308">
            <v>24</v>
          </cell>
          <cell r="BD308">
            <v>115.54949999999999</v>
          </cell>
          <cell r="BE308">
            <v>1</v>
          </cell>
          <cell r="BF308">
            <v>1</v>
          </cell>
          <cell r="BG308">
            <v>2</v>
          </cell>
          <cell r="BH308" t="str">
            <v/>
          </cell>
          <cell r="BI308">
            <v>1</v>
          </cell>
          <cell r="BJ308">
            <v>0</v>
          </cell>
          <cell r="BK308">
            <v>6</v>
          </cell>
          <cell r="BL308">
            <v>5</v>
          </cell>
          <cell r="BM308">
            <v>5</v>
          </cell>
          <cell r="BN308">
            <v>4</v>
          </cell>
          <cell r="BO308">
            <v>1</v>
          </cell>
          <cell r="BP308">
            <v>1</v>
          </cell>
          <cell r="BQ308">
            <v>4</v>
          </cell>
          <cell r="BR308">
            <v>3</v>
          </cell>
          <cell r="BS308" t="str">
            <v/>
          </cell>
          <cell r="BT308">
            <v>1</v>
          </cell>
          <cell r="BU308">
            <v>2</v>
          </cell>
          <cell r="BV308">
            <v>0</v>
          </cell>
          <cell r="BW308">
            <v>12</v>
          </cell>
          <cell r="BX308">
            <v>12</v>
          </cell>
          <cell r="BY308">
            <v>16</v>
          </cell>
          <cell r="BZ308">
            <v>82</v>
          </cell>
          <cell r="CA308">
            <v>12.5</v>
          </cell>
          <cell r="CB308">
            <v>94.5</v>
          </cell>
        </row>
        <row r="309">
          <cell r="H309" t="str">
            <v>WS-1223-WOV006</v>
          </cell>
          <cell r="I309">
            <v>8</v>
          </cell>
          <cell r="J309" t="str">
            <v>Aug</v>
          </cell>
          <cell r="K309">
            <v>2017</v>
          </cell>
          <cell r="L309" t="str">
            <v>WS-1223-WOV00642948.3333333333</v>
          </cell>
          <cell r="M309" t="str">
            <v>ONR #27</v>
          </cell>
          <cell r="N309" t="str">
            <v>Simple ESP c/o</v>
          </cell>
          <cell r="O309" t="str">
            <v>ESP change</v>
          </cell>
          <cell r="P309">
            <v>0</v>
          </cell>
          <cell r="Q309">
            <v>4</v>
          </cell>
          <cell r="R309">
            <v>7</v>
          </cell>
          <cell r="S309" t="str">
            <v/>
          </cell>
          <cell r="T309" t="str">
            <v/>
          </cell>
          <cell r="U309" t="str">
            <v/>
          </cell>
          <cell r="V309">
            <v>0</v>
          </cell>
          <cell r="W309">
            <v>9</v>
          </cell>
          <cell r="X309">
            <v>11</v>
          </cell>
          <cell r="Y309">
            <v>11</v>
          </cell>
          <cell r="Z309">
            <v>7</v>
          </cell>
          <cell r="AB309">
            <v>11</v>
          </cell>
          <cell r="AC309">
            <v>7</v>
          </cell>
          <cell r="AD309">
            <v>2</v>
          </cell>
          <cell r="AE309">
            <v>1</v>
          </cell>
          <cell r="AF309">
            <v>1</v>
          </cell>
          <cell r="AG309" t="str">
            <v/>
          </cell>
          <cell r="AH309">
            <v>2</v>
          </cell>
          <cell r="AI309">
            <v>0</v>
          </cell>
          <cell r="AJ309">
            <v>6</v>
          </cell>
          <cell r="AK309">
            <v>6</v>
          </cell>
          <cell r="AL309">
            <v>6</v>
          </cell>
          <cell r="AM309">
            <v>14.5</v>
          </cell>
          <cell r="AN309">
            <v>0</v>
          </cell>
          <cell r="AO309">
            <v>130</v>
          </cell>
          <cell r="AP309">
            <v>14.5</v>
          </cell>
          <cell r="AQ309">
            <v>136.62068965517241</v>
          </cell>
          <cell r="AR309">
            <v>3</v>
          </cell>
          <cell r="AT309">
            <v>10</v>
          </cell>
          <cell r="AV309">
            <v>10</v>
          </cell>
          <cell r="AW309">
            <v>3</v>
          </cell>
          <cell r="AX309">
            <v>10</v>
          </cell>
          <cell r="AY309">
            <v>13</v>
          </cell>
          <cell r="AZ309">
            <v>16.5</v>
          </cell>
          <cell r="BA309">
            <v>0</v>
          </cell>
          <cell r="BB309">
            <v>120</v>
          </cell>
          <cell r="BC309">
            <v>16.5</v>
          </cell>
          <cell r="BD309">
            <v>119.56969696969698</v>
          </cell>
          <cell r="BE309">
            <v>1</v>
          </cell>
          <cell r="BF309">
            <v>3.5</v>
          </cell>
          <cell r="BG309" t="str">
            <v/>
          </cell>
          <cell r="BH309" t="str">
            <v/>
          </cell>
          <cell r="BI309">
            <v>1.5</v>
          </cell>
          <cell r="BJ309">
            <v>0</v>
          </cell>
          <cell r="BK309">
            <v>6</v>
          </cell>
          <cell r="BL309">
            <v>6</v>
          </cell>
          <cell r="BM309">
            <v>6</v>
          </cell>
          <cell r="BN309">
            <v>4</v>
          </cell>
          <cell r="BO309">
            <v>1</v>
          </cell>
          <cell r="BP309">
            <v>1.5</v>
          </cell>
          <cell r="BQ309">
            <v>0</v>
          </cell>
          <cell r="BR309">
            <v>4</v>
          </cell>
          <cell r="BS309" t="str">
            <v/>
          </cell>
          <cell r="BT309">
            <v>1.5</v>
          </cell>
          <cell r="BU309">
            <v>2</v>
          </cell>
          <cell r="BV309">
            <v>0</v>
          </cell>
          <cell r="BW309">
            <v>12</v>
          </cell>
          <cell r="BX309">
            <v>14</v>
          </cell>
          <cell r="BY309">
            <v>14</v>
          </cell>
          <cell r="BZ309">
            <v>88</v>
          </cell>
          <cell r="CA309">
            <v>0</v>
          </cell>
          <cell r="CB309">
            <v>88</v>
          </cell>
        </row>
        <row r="310">
          <cell r="H310" t="str">
            <v>WS-1245-WOV006</v>
          </cell>
          <cell r="I310">
            <v>8</v>
          </cell>
          <cell r="J310" t="str">
            <v>Aug</v>
          </cell>
          <cell r="K310">
            <v>2017</v>
          </cell>
          <cell r="L310" t="str">
            <v>WS-1245-WOV00642948</v>
          </cell>
          <cell r="M310" t="str">
            <v>BIRS #23</v>
          </cell>
          <cell r="N310" t="str">
            <v>Other</v>
          </cell>
          <cell r="O310" t="str">
            <v>ESP change</v>
          </cell>
          <cell r="P310">
            <v>1</v>
          </cell>
          <cell r="Q310">
            <v>4.5</v>
          </cell>
          <cell r="R310">
            <v>6</v>
          </cell>
          <cell r="S310" t="str">
            <v/>
          </cell>
          <cell r="T310" t="str">
            <v/>
          </cell>
          <cell r="U310" t="str">
            <v/>
          </cell>
          <cell r="V310">
            <v>0</v>
          </cell>
          <cell r="W310">
            <v>9</v>
          </cell>
          <cell r="X310">
            <v>10.5</v>
          </cell>
          <cell r="Y310">
            <v>10.5</v>
          </cell>
          <cell r="Z310" t="str">
            <v/>
          </cell>
          <cell r="AB310">
            <v>11</v>
          </cell>
          <cell r="AC310" t="str">
            <v/>
          </cell>
          <cell r="AD310">
            <v>2</v>
          </cell>
          <cell r="AE310">
            <v>1</v>
          </cell>
          <cell r="AF310">
            <v>1</v>
          </cell>
          <cell r="AG310" t="str">
            <v/>
          </cell>
          <cell r="AH310">
            <v>2</v>
          </cell>
          <cell r="AI310">
            <v>0</v>
          </cell>
          <cell r="AJ310">
            <v>6</v>
          </cell>
          <cell r="AK310">
            <v>6</v>
          </cell>
          <cell r="AL310">
            <v>6</v>
          </cell>
          <cell r="AM310">
            <v>24</v>
          </cell>
          <cell r="AN310">
            <v>1.5</v>
          </cell>
          <cell r="AO310">
            <v>130</v>
          </cell>
          <cell r="AP310">
            <v>25.5</v>
          </cell>
          <cell r="AQ310">
            <v>120.29166666666667</v>
          </cell>
          <cell r="AR310">
            <v>4</v>
          </cell>
          <cell r="AT310">
            <v>5.5</v>
          </cell>
          <cell r="AV310">
            <v>10</v>
          </cell>
          <cell r="AW310">
            <v>4</v>
          </cell>
          <cell r="AX310">
            <v>5.5</v>
          </cell>
          <cell r="AY310">
            <v>9.5</v>
          </cell>
          <cell r="AZ310">
            <v>24</v>
          </cell>
          <cell r="BA310">
            <v>0</v>
          </cell>
          <cell r="BB310">
            <v>120</v>
          </cell>
          <cell r="BC310">
            <v>24</v>
          </cell>
          <cell r="BD310">
            <v>120.26708333333333</v>
          </cell>
          <cell r="BE310">
            <v>1</v>
          </cell>
          <cell r="BF310">
            <v>3</v>
          </cell>
          <cell r="BG310" t="str">
            <v/>
          </cell>
          <cell r="BH310" t="str">
            <v/>
          </cell>
          <cell r="BI310">
            <v>2</v>
          </cell>
          <cell r="BJ310">
            <v>0</v>
          </cell>
          <cell r="BK310">
            <v>6</v>
          </cell>
          <cell r="BL310">
            <v>6</v>
          </cell>
          <cell r="BM310">
            <v>6</v>
          </cell>
          <cell r="BN310">
            <v>3.5</v>
          </cell>
          <cell r="BO310">
            <v>1</v>
          </cell>
          <cell r="BP310">
            <v>1</v>
          </cell>
          <cell r="BQ310">
            <v>0</v>
          </cell>
          <cell r="BR310">
            <v>3</v>
          </cell>
          <cell r="BS310" t="str">
            <v/>
          </cell>
          <cell r="BT310">
            <v>1.5</v>
          </cell>
          <cell r="BU310">
            <v>2</v>
          </cell>
          <cell r="BV310">
            <v>0</v>
          </cell>
          <cell r="BW310">
            <v>12</v>
          </cell>
          <cell r="BX310">
            <v>12</v>
          </cell>
          <cell r="BY310">
            <v>12</v>
          </cell>
          <cell r="BZ310">
            <v>92</v>
          </cell>
          <cell r="CA310">
            <v>1.5</v>
          </cell>
          <cell r="CB310">
            <v>93.5</v>
          </cell>
        </row>
        <row r="311">
          <cell r="H311" t="str">
            <v>WS-7533-WOV002</v>
          </cell>
          <cell r="I311">
            <v>8</v>
          </cell>
          <cell r="J311" t="str">
            <v>Aug</v>
          </cell>
          <cell r="K311">
            <v>2017</v>
          </cell>
          <cell r="L311" t="str">
            <v>WS-7533-WOV00242948.6458333333</v>
          </cell>
          <cell r="M311" t="str">
            <v>ONR #6</v>
          </cell>
          <cell r="N311" t="str">
            <v>Other</v>
          </cell>
          <cell r="O311" t="str">
            <v>ESP change</v>
          </cell>
          <cell r="P311">
            <v>0</v>
          </cell>
          <cell r="Q311">
            <v>6</v>
          </cell>
          <cell r="R311" t="str">
            <v/>
          </cell>
          <cell r="S311" t="str">
            <v/>
          </cell>
          <cell r="T311" t="str">
            <v/>
          </cell>
          <cell r="U311">
            <v>1</v>
          </cell>
          <cell r="V311">
            <v>0</v>
          </cell>
          <cell r="W311">
            <v>9</v>
          </cell>
          <cell r="X311">
            <v>7</v>
          </cell>
          <cell r="Y311">
            <v>7</v>
          </cell>
          <cell r="Z311">
            <v>9</v>
          </cell>
          <cell r="AB311">
            <v>11</v>
          </cell>
          <cell r="AC311">
            <v>9</v>
          </cell>
          <cell r="AD311">
            <v>2</v>
          </cell>
          <cell r="AE311">
            <v>1</v>
          </cell>
          <cell r="AF311">
            <v>1</v>
          </cell>
          <cell r="AG311" t="str">
            <v/>
          </cell>
          <cell r="AH311">
            <v>2.5</v>
          </cell>
          <cell r="AI311">
            <v>2</v>
          </cell>
          <cell r="AJ311">
            <v>6</v>
          </cell>
          <cell r="AK311">
            <v>6.5</v>
          </cell>
          <cell r="AL311">
            <v>8.5</v>
          </cell>
          <cell r="AM311">
            <v>16</v>
          </cell>
          <cell r="AN311">
            <v>3.5</v>
          </cell>
          <cell r="AO311">
            <v>130</v>
          </cell>
          <cell r="AP311">
            <v>19.5</v>
          </cell>
          <cell r="AQ311">
            <v>159.625</v>
          </cell>
          <cell r="AR311">
            <v>3.5</v>
          </cell>
          <cell r="AT311">
            <v>5</v>
          </cell>
          <cell r="AV311">
            <v>10</v>
          </cell>
          <cell r="AW311">
            <v>3.5</v>
          </cell>
          <cell r="AX311">
            <v>5</v>
          </cell>
          <cell r="AY311">
            <v>8.5</v>
          </cell>
          <cell r="AZ311">
            <v>20.5</v>
          </cell>
          <cell r="BA311">
            <v>0</v>
          </cell>
          <cell r="BB311">
            <v>120</v>
          </cell>
          <cell r="BC311">
            <v>20.5</v>
          </cell>
          <cell r="BD311">
            <v>126.69024390243902</v>
          </cell>
          <cell r="BE311">
            <v>1</v>
          </cell>
          <cell r="BF311">
            <v>1</v>
          </cell>
          <cell r="BG311">
            <v>2</v>
          </cell>
          <cell r="BH311" t="str">
            <v/>
          </cell>
          <cell r="BI311">
            <v>2</v>
          </cell>
          <cell r="BJ311">
            <v>0</v>
          </cell>
          <cell r="BK311">
            <v>6</v>
          </cell>
          <cell r="BL311">
            <v>6</v>
          </cell>
          <cell r="BM311">
            <v>6</v>
          </cell>
          <cell r="BN311">
            <v>4</v>
          </cell>
          <cell r="BO311">
            <v>1</v>
          </cell>
          <cell r="BP311">
            <v>0.5</v>
          </cell>
          <cell r="BQ311">
            <v>0</v>
          </cell>
          <cell r="BR311">
            <v>4</v>
          </cell>
          <cell r="BS311" t="str">
            <v/>
          </cell>
          <cell r="BT311">
            <v>1.5</v>
          </cell>
          <cell r="BU311">
            <v>2</v>
          </cell>
          <cell r="BV311">
            <v>0</v>
          </cell>
          <cell r="BW311">
            <v>12</v>
          </cell>
          <cell r="BX311">
            <v>13</v>
          </cell>
          <cell r="BY311">
            <v>13</v>
          </cell>
          <cell r="BZ311">
            <v>86.5</v>
          </cell>
          <cell r="CA311">
            <v>5.5</v>
          </cell>
          <cell r="CB311">
            <v>92</v>
          </cell>
        </row>
        <row r="312">
          <cell r="H312" t="str">
            <v>WS-7665-WOV003</v>
          </cell>
          <cell r="I312">
            <v>8</v>
          </cell>
          <cell r="J312" t="str">
            <v>Aug</v>
          </cell>
          <cell r="K312">
            <v>2017</v>
          </cell>
          <cell r="L312" t="str">
            <v>WS-7665-WOV00342948.8333333333</v>
          </cell>
          <cell r="M312" t="str">
            <v>BIRS #24</v>
          </cell>
          <cell r="N312" t="str">
            <v>Simple ESP c/o</v>
          </cell>
          <cell r="O312" t="str">
            <v>ESP change</v>
          </cell>
          <cell r="P312">
            <v>0</v>
          </cell>
          <cell r="Q312">
            <v>5</v>
          </cell>
          <cell r="R312">
            <v>6</v>
          </cell>
          <cell r="S312" t="str">
            <v/>
          </cell>
          <cell r="T312" t="str">
            <v/>
          </cell>
          <cell r="U312">
            <v>1</v>
          </cell>
          <cell r="V312">
            <v>0</v>
          </cell>
          <cell r="W312">
            <v>9</v>
          </cell>
          <cell r="X312">
            <v>12</v>
          </cell>
          <cell r="Y312">
            <v>12</v>
          </cell>
          <cell r="Z312">
            <v>14.5</v>
          </cell>
          <cell r="AB312">
            <v>11</v>
          </cell>
          <cell r="AC312">
            <v>14.5</v>
          </cell>
          <cell r="AD312">
            <v>1.5</v>
          </cell>
          <cell r="AE312">
            <v>1</v>
          </cell>
          <cell r="AF312">
            <v>1</v>
          </cell>
          <cell r="AG312" t="str">
            <v/>
          </cell>
          <cell r="AH312">
            <v>2.5</v>
          </cell>
          <cell r="AI312">
            <v>0</v>
          </cell>
          <cell r="AJ312">
            <v>6</v>
          </cell>
          <cell r="AK312">
            <v>6</v>
          </cell>
          <cell r="AL312">
            <v>6</v>
          </cell>
          <cell r="AM312">
            <v>21</v>
          </cell>
          <cell r="AN312">
            <v>0</v>
          </cell>
          <cell r="AO312">
            <v>130</v>
          </cell>
          <cell r="AP312">
            <v>21</v>
          </cell>
          <cell r="AQ312">
            <v>145.28571428571428</v>
          </cell>
          <cell r="AR312">
            <v>4</v>
          </cell>
          <cell r="AT312">
            <v>5</v>
          </cell>
          <cell r="AV312">
            <v>10</v>
          </cell>
          <cell r="AW312">
            <v>4</v>
          </cell>
          <cell r="AX312">
            <v>5</v>
          </cell>
          <cell r="AY312">
            <v>9</v>
          </cell>
          <cell r="AZ312">
            <v>22</v>
          </cell>
          <cell r="BA312">
            <v>0</v>
          </cell>
          <cell r="BB312">
            <v>120</v>
          </cell>
          <cell r="BC312">
            <v>22</v>
          </cell>
          <cell r="BD312">
            <v>138.96727272727273</v>
          </cell>
          <cell r="BE312">
            <v>1</v>
          </cell>
          <cell r="BF312">
            <v>1.5</v>
          </cell>
          <cell r="BG312">
            <v>1.5</v>
          </cell>
          <cell r="BH312" t="str">
            <v/>
          </cell>
          <cell r="BI312">
            <v>1.5</v>
          </cell>
          <cell r="BJ312">
            <v>0</v>
          </cell>
          <cell r="BK312">
            <v>6</v>
          </cell>
          <cell r="BL312">
            <v>5.5</v>
          </cell>
          <cell r="BM312">
            <v>5.5</v>
          </cell>
          <cell r="BN312">
            <v>4</v>
          </cell>
          <cell r="BO312">
            <v>1</v>
          </cell>
          <cell r="BP312">
            <v>1</v>
          </cell>
          <cell r="BQ312">
            <v>0</v>
          </cell>
          <cell r="BR312">
            <v>4</v>
          </cell>
          <cell r="BS312" t="str">
            <v/>
          </cell>
          <cell r="BT312">
            <v>1</v>
          </cell>
          <cell r="BU312">
            <v>2</v>
          </cell>
          <cell r="BV312">
            <v>0</v>
          </cell>
          <cell r="BW312">
            <v>12</v>
          </cell>
          <cell r="BX312">
            <v>13</v>
          </cell>
          <cell r="BY312">
            <v>13</v>
          </cell>
          <cell r="BZ312">
            <v>103</v>
          </cell>
          <cell r="CA312">
            <v>0</v>
          </cell>
          <cell r="CB312">
            <v>103</v>
          </cell>
        </row>
        <row r="313">
          <cell r="H313" t="str">
            <v>SVA-51309-WOV002</v>
          </cell>
          <cell r="I313">
            <v>8</v>
          </cell>
          <cell r="J313" t="str">
            <v>Aug</v>
          </cell>
          <cell r="K313">
            <v>2017</v>
          </cell>
          <cell r="L313" t="str">
            <v>SVA-51309-WOV00242949.375</v>
          </cell>
          <cell r="M313" t="str">
            <v>ONR #18</v>
          </cell>
          <cell r="N313" t="str">
            <v>Other</v>
          </cell>
          <cell r="O313" t="str">
            <v>Other</v>
          </cell>
          <cell r="P313">
            <v>1</v>
          </cell>
          <cell r="Q313">
            <v>3</v>
          </cell>
          <cell r="R313">
            <v>7.5</v>
          </cell>
          <cell r="S313" t="str">
            <v/>
          </cell>
          <cell r="T313" t="str">
            <v/>
          </cell>
          <cell r="U313" t="str">
            <v/>
          </cell>
          <cell r="V313">
            <v>0</v>
          </cell>
          <cell r="W313">
            <v>9</v>
          </cell>
          <cell r="X313">
            <v>10.5</v>
          </cell>
          <cell r="Y313">
            <v>10.5</v>
          </cell>
          <cell r="Z313">
            <v>3</v>
          </cell>
          <cell r="AB313">
            <v>11</v>
          </cell>
          <cell r="AC313">
            <v>3</v>
          </cell>
          <cell r="AD313">
            <v>2</v>
          </cell>
          <cell r="AE313">
            <v>1</v>
          </cell>
          <cell r="AF313">
            <v>1</v>
          </cell>
          <cell r="AG313" t="str">
            <v/>
          </cell>
          <cell r="AH313">
            <v>2</v>
          </cell>
          <cell r="AI313">
            <v>0</v>
          </cell>
          <cell r="AJ313">
            <v>6</v>
          </cell>
          <cell r="AK313">
            <v>6</v>
          </cell>
          <cell r="AL313">
            <v>6</v>
          </cell>
          <cell r="AM313" t="str">
            <v/>
          </cell>
          <cell r="AN313" t="str">
            <v/>
          </cell>
          <cell r="AO313">
            <v>130</v>
          </cell>
          <cell r="AP313" t="str">
            <v/>
          </cell>
          <cell r="AQ313" t="str">
            <v/>
          </cell>
          <cell r="AR313" t="str">
            <v/>
          </cell>
          <cell r="AT313" t="str">
            <v/>
          </cell>
          <cell r="AV313">
            <v>10</v>
          </cell>
          <cell r="AW313" t="str">
            <v/>
          </cell>
          <cell r="AX313" t="str">
            <v/>
          </cell>
          <cell r="AY313" t="str">
            <v/>
          </cell>
          <cell r="AZ313" t="str">
            <v/>
          </cell>
          <cell r="BA313" t="str">
            <v/>
          </cell>
          <cell r="BB313">
            <v>120</v>
          </cell>
          <cell r="BC313" t="str">
            <v/>
          </cell>
          <cell r="BD313" t="str">
            <v/>
          </cell>
          <cell r="BE313">
            <v>1</v>
          </cell>
          <cell r="BF313">
            <v>1</v>
          </cell>
          <cell r="BG313">
            <v>2</v>
          </cell>
          <cell r="BH313" t="str">
            <v/>
          </cell>
          <cell r="BI313">
            <v>2</v>
          </cell>
          <cell r="BJ313">
            <v>0</v>
          </cell>
          <cell r="BK313">
            <v>6</v>
          </cell>
          <cell r="BL313">
            <v>6</v>
          </cell>
          <cell r="BM313">
            <v>6</v>
          </cell>
          <cell r="BN313">
            <v>4</v>
          </cell>
          <cell r="BO313">
            <v>1</v>
          </cell>
          <cell r="BP313" t="str">
            <v/>
          </cell>
          <cell r="BQ313">
            <v>0</v>
          </cell>
          <cell r="BR313" t="str">
            <v/>
          </cell>
          <cell r="BS313" t="str">
            <v/>
          </cell>
          <cell r="BT313" t="str">
            <v/>
          </cell>
          <cell r="BU313">
            <v>2</v>
          </cell>
          <cell r="BV313">
            <v>0</v>
          </cell>
          <cell r="BW313">
            <v>12</v>
          </cell>
          <cell r="BX313">
            <v>7</v>
          </cell>
          <cell r="BY313">
            <v>7</v>
          </cell>
          <cell r="BZ313" t="str">
            <v/>
          </cell>
          <cell r="CA313" t="str">
            <v/>
          </cell>
          <cell r="CB313" t="str">
            <v/>
          </cell>
        </row>
        <row r="314">
          <cell r="H314" t="str">
            <v>WS-1266-WOV008</v>
          </cell>
          <cell r="I314">
            <v>8</v>
          </cell>
          <cell r="J314" t="str">
            <v>Aug</v>
          </cell>
          <cell r="K314">
            <v>2017</v>
          </cell>
          <cell r="L314" t="str">
            <v>WS-1266-WOV00842950.6666666667</v>
          </cell>
          <cell r="M314" t="str">
            <v>ONR #9</v>
          </cell>
          <cell r="N314" t="str">
            <v>Other</v>
          </cell>
          <cell r="O314" t="str">
            <v>ESP change</v>
          </cell>
          <cell r="P314">
            <v>-1</v>
          </cell>
          <cell r="Q314">
            <v>3</v>
          </cell>
          <cell r="R314">
            <v>5</v>
          </cell>
          <cell r="S314" t="str">
            <v/>
          </cell>
          <cell r="T314" t="str">
            <v/>
          </cell>
          <cell r="U314" t="str">
            <v/>
          </cell>
          <cell r="V314">
            <v>0</v>
          </cell>
          <cell r="W314">
            <v>9</v>
          </cell>
          <cell r="X314">
            <v>8</v>
          </cell>
          <cell r="Y314">
            <v>8</v>
          </cell>
          <cell r="Z314" t="str">
            <v/>
          </cell>
          <cell r="AB314">
            <v>11</v>
          </cell>
          <cell r="AC314" t="str">
            <v/>
          </cell>
          <cell r="AD314">
            <v>2</v>
          </cell>
          <cell r="AE314">
            <v>1</v>
          </cell>
          <cell r="AF314">
            <v>1</v>
          </cell>
          <cell r="AG314" t="str">
            <v/>
          </cell>
          <cell r="AH314">
            <v>1</v>
          </cell>
          <cell r="AI314">
            <v>0</v>
          </cell>
          <cell r="AJ314">
            <v>6</v>
          </cell>
          <cell r="AK314">
            <v>5</v>
          </cell>
          <cell r="AL314">
            <v>5</v>
          </cell>
          <cell r="AM314">
            <v>22.5</v>
          </cell>
          <cell r="AN314">
            <v>0</v>
          </cell>
          <cell r="AO314">
            <v>130</v>
          </cell>
          <cell r="AP314">
            <v>22.5</v>
          </cell>
          <cell r="AQ314">
            <v>119.64444444444445</v>
          </cell>
          <cell r="AR314">
            <v>5</v>
          </cell>
          <cell r="AT314">
            <v>8</v>
          </cell>
          <cell r="AV314">
            <v>10</v>
          </cell>
          <cell r="AW314">
            <v>5</v>
          </cell>
          <cell r="AX314">
            <v>8</v>
          </cell>
          <cell r="AY314">
            <v>13</v>
          </cell>
          <cell r="AZ314">
            <v>24.5</v>
          </cell>
          <cell r="BA314">
            <v>2</v>
          </cell>
          <cell r="BB314">
            <v>120</v>
          </cell>
          <cell r="BC314">
            <v>26.5</v>
          </cell>
          <cell r="BD314">
            <v>109.91836734693878</v>
          </cell>
          <cell r="BE314">
            <v>1</v>
          </cell>
          <cell r="BF314">
            <v>1</v>
          </cell>
          <cell r="BG314">
            <v>1</v>
          </cell>
          <cell r="BH314" t="str">
            <v/>
          </cell>
          <cell r="BI314">
            <v>1.5</v>
          </cell>
          <cell r="BJ314">
            <v>0</v>
          </cell>
          <cell r="BK314">
            <v>6</v>
          </cell>
          <cell r="BL314">
            <v>4.5</v>
          </cell>
          <cell r="BM314">
            <v>4.5</v>
          </cell>
          <cell r="BN314">
            <v>4</v>
          </cell>
          <cell r="BO314">
            <v>1</v>
          </cell>
          <cell r="BP314">
            <v>0.5</v>
          </cell>
          <cell r="BQ314">
            <v>0</v>
          </cell>
          <cell r="BR314">
            <v>2.5</v>
          </cell>
          <cell r="BS314" t="str">
            <v/>
          </cell>
          <cell r="BT314">
            <v>1.5</v>
          </cell>
          <cell r="BU314">
            <v>2</v>
          </cell>
          <cell r="BV314">
            <v>0</v>
          </cell>
          <cell r="BW314">
            <v>12</v>
          </cell>
          <cell r="BX314">
            <v>11.5</v>
          </cell>
          <cell r="BY314">
            <v>11.5</v>
          </cell>
          <cell r="BZ314">
            <v>89</v>
          </cell>
          <cell r="CA314">
            <v>2</v>
          </cell>
          <cell r="CB314">
            <v>91</v>
          </cell>
        </row>
        <row r="315">
          <cell r="H315" t="str">
            <v>WS-1562-WOV002</v>
          </cell>
          <cell r="I315">
            <v>8</v>
          </cell>
          <cell r="J315" t="str">
            <v>Aug</v>
          </cell>
          <cell r="K315">
            <v>2017</v>
          </cell>
          <cell r="L315" t="str">
            <v>WS-1562-WOV00242950.375</v>
          </cell>
          <cell r="M315" t="str">
            <v>ONR #5</v>
          </cell>
          <cell r="N315" t="str">
            <v>Other</v>
          </cell>
          <cell r="O315" t="str">
            <v>Other</v>
          </cell>
          <cell r="P315">
            <v>0</v>
          </cell>
          <cell r="Q315" t="str">
            <v/>
          </cell>
          <cell r="R315">
            <v>5.5</v>
          </cell>
          <cell r="S315">
            <v>4</v>
          </cell>
          <cell r="T315" t="str">
            <v/>
          </cell>
          <cell r="U315">
            <v>1.5</v>
          </cell>
          <cell r="V315">
            <v>0</v>
          </cell>
          <cell r="W315">
            <v>9</v>
          </cell>
          <cell r="X315">
            <v>11</v>
          </cell>
          <cell r="Y315">
            <v>11</v>
          </cell>
          <cell r="Z315">
            <v>6.5</v>
          </cell>
          <cell r="AB315">
            <v>11</v>
          </cell>
          <cell r="AC315">
            <v>6.5</v>
          </cell>
          <cell r="AD315">
            <v>2</v>
          </cell>
          <cell r="AE315">
            <v>1</v>
          </cell>
          <cell r="AF315">
            <v>1</v>
          </cell>
          <cell r="AG315" t="str">
            <v/>
          </cell>
          <cell r="AH315">
            <v>2</v>
          </cell>
          <cell r="AI315">
            <v>0</v>
          </cell>
          <cell r="AJ315">
            <v>6</v>
          </cell>
          <cell r="AK315">
            <v>6</v>
          </cell>
          <cell r="AL315">
            <v>6</v>
          </cell>
          <cell r="AM315" t="str">
            <v/>
          </cell>
          <cell r="AN315" t="str">
            <v/>
          </cell>
          <cell r="AO315">
            <v>130</v>
          </cell>
          <cell r="AP315" t="str">
            <v/>
          </cell>
          <cell r="AQ315" t="str">
            <v/>
          </cell>
          <cell r="AR315" t="str">
            <v/>
          </cell>
          <cell r="AT315" t="str">
            <v/>
          </cell>
          <cell r="AV315">
            <v>10</v>
          </cell>
          <cell r="AW315" t="str">
            <v/>
          </cell>
          <cell r="AX315" t="str">
            <v/>
          </cell>
          <cell r="AY315" t="str">
            <v/>
          </cell>
          <cell r="AZ315" t="str">
            <v/>
          </cell>
          <cell r="BA315" t="str">
            <v/>
          </cell>
          <cell r="BB315">
            <v>120</v>
          </cell>
          <cell r="BC315" t="str">
            <v/>
          </cell>
          <cell r="BD315" t="str">
            <v/>
          </cell>
          <cell r="BE315">
            <v>1</v>
          </cell>
          <cell r="BF315">
            <v>2</v>
          </cell>
          <cell r="BG315">
            <v>3</v>
          </cell>
          <cell r="BH315" t="str">
            <v/>
          </cell>
          <cell r="BI315">
            <v>1.5</v>
          </cell>
          <cell r="BJ315">
            <v>0</v>
          </cell>
          <cell r="BK315">
            <v>6</v>
          </cell>
          <cell r="BL315">
            <v>7.5</v>
          </cell>
          <cell r="BM315">
            <v>7.5</v>
          </cell>
          <cell r="BN315">
            <v>4</v>
          </cell>
          <cell r="BO315">
            <v>1</v>
          </cell>
          <cell r="BP315" t="str">
            <v/>
          </cell>
          <cell r="BQ315">
            <v>0</v>
          </cell>
          <cell r="BR315" t="str">
            <v/>
          </cell>
          <cell r="BS315" t="str">
            <v/>
          </cell>
          <cell r="BT315" t="str">
            <v/>
          </cell>
          <cell r="BU315">
            <v>2</v>
          </cell>
          <cell r="BV315">
            <v>0</v>
          </cell>
          <cell r="BW315">
            <v>12</v>
          </cell>
          <cell r="BX315">
            <v>7</v>
          </cell>
          <cell r="BY315">
            <v>7</v>
          </cell>
          <cell r="BZ315" t="str">
            <v/>
          </cell>
          <cell r="CA315" t="str">
            <v/>
          </cell>
          <cell r="CB315" t="str">
            <v/>
          </cell>
        </row>
        <row r="316">
          <cell r="H316" t="str">
            <v>WS-5797-WOV002</v>
          </cell>
          <cell r="I316">
            <v>8</v>
          </cell>
          <cell r="J316" t="str">
            <v>Aug</v>
          </cell>
          <cell r="K316">
            <v>2017</v>
          </cell>
          <cell r="L316" t="str">
            <v>WS-5797-WOV00242950.0416666667</v>
          </cell>
          <cell r="M316" t="str">
            <v>BIRS #10</v>
          </cell>
          <cell r="N316" t="str">
            <v>Other</v>
          </cell>
          <cell r="O316" t="str">
            <v>ESP change</v>
          </cell>
          <cell r="P316">
            <v>0</v>
          </cell>
          <cell r="Q316">
            <v>3</v>
          </cell>
          <cell r="R316">
            <v>5</v>
          </cell>
          <cell r="S316">
            <v>6</v>
          </cell>
          <cell r="T316" t="str">
            <v/>
          </cell>
          <cell r="U316">
            <v>1</v>
          </cell>
          <cell r="V316">
            <v>0</v>
          </cell>
          <cell r="W316">
            <v>9</v>
          </cell>
          <cell r="X316">
            <v>15</v>
          </cell>
          <cell r="Y316">
            <v>15</v>
          </cell>
          <cell r="Z316">
            <v>9</v>
          </cell>
          <cell r="AB316">
            <v>11</v>
          </cell>
          <cell r="AC316">
            <v>9</v>
          </cell>
          <cell r="AD316">
            <v>1.5</v>
          </cell>
          <cell r="AE316">
            <v>1</v>
          </cell>
          <cell r="AF316">
            <v>1</v>
          </cell>
          <cell r="AG316" t="str">
            <v/>
          </cell>
          <cell r="AH316">
            <v>2</v>
          </cell>
          <cell r="AI316">
            <v>0</v>
          </cell>
          <cell r="AJ316">
            <v>6</v>
          </cell>
          <cell r="AK316">
            <v>5.5</v>
          </cell>
          <cell r="AL316">
            <v>5.5</v>
          </cell>
          <cell r="AM316">
            <v>23.5</v>
          </cell>
          <cell r="AN316">
            <v>0</v>
          </cell>
          <cell r="AO316">
            <v>130</v>
          </cell>
          <cell r="AP316">
            <v>23.5</v>
          </cell>
          <cell r="AQ316">
            <v>129.10340425531916</v>
          </cell>
          <cell r="AR316">
            <v>4</v>
          </cell>
          <cell r="AT316">
            <v>6</v>
          </cell>
          <cell r="AV316">
            <v>10</v>
          </cell>
          <cell r="AW316">
            <v>4</v>
          </cell>
          <cell r="AX316">
            <v>6</v>
          </cell>
          <cell r="AY316">
            <v>10</v>
          </cell>
          <cell r="AZ316">
            <v>24</v>
          </cell>
          <cell r="BA316">
            <v>0</v>
          </cell>
          <cell r="BB316">
            <v>120</v>
          </cell>
          <cell r="BC316">
            <v>24</v>
          </cell>
          <cell r="BD316">
            <v>126.51708333333333</v>
          </cell>
          <cell r="BE316">
            <v>1</v>
          </cell>
          <cell r="BF316">
            <v>3</v>
          </cell>
          <cell r="BG316" t="str">
            <v/>
          </cell>
          <cell r="BH316" t="str">
            <v/>
          </cell>
          <cell r="BI316">
            <v>2</v>
          </cell>
          <cell r="BJ316">
            <v>0</v>
          </cell>
          <cell r="BK316">
            <v>6</v>
          </cell>
          <cell r="BL316">
            <v>6</v>
          </cell>
          <cell r="BM316">
            <v>6</v>
          </cell>
          <cell r="BN316">
            <v>4</v>
          </cell>
          <cell r="BO316">
            <v>1</v>
          </cell>
          <cell r="BP316">
            <v>1</v>
          </cell>
          <cell r="BQ316">
            <v>0</v>
          </cell>
          <cell r="BR316">
            <v>4</v>
          </cell>
          <cell r="BS316" t="str">
            <v/>
          </cell>
          <cell r="BT316">
            <v>1</v>
          </cell>
          <cell r="BU316">
            <v>2</v>
          </cell>
          <cell r="BV316">
            <v>0</v>
          </cell>
          <cell r="BW316">
            <v>12</v>
          </cell>
          <cell r="BX316">
            <v>13</v>
          </cell>
          <cell r="BY316">
            <v>13</v>
          </cell>
          <cell r="BZ316">
            <v>106</v>
          </cell>
          <cell r="CA316">
            <v>0</v>
          </cell>
          <cell r="CB316">
            <v>106</v>
          </cell>
        </row>
        <row r="317">
          <cell r="H317" t="str">
            <v>SVA-6159-WOV004</v>
          </cell>
          <cell r="I317">
            <v>8</v>
          </cell>
          <cell r="J317" t="str">
            <v>Aug</v>
          </cell>
          <cell r="K317">
            <v>2017</v>
          </cell>
          <cell r="L317" t="str">
            <v>SVA-6159-WOV00442951.9375</v>
          </cell>
          <cell r="M317" t="str">
            <v>ONR #4</v>
          </cell>
          <cell r="N317" t="str">
            <v>Other</v>
          </cell>
          <cell r="O317" t="str">
            <v>ESP change</v>
          </cell>
          <cell r="P317">
            <v>1</v>
          </cell>
          <cell r="Q317">
            <v>5</v>
          </cell>
          <cell r="R317">
            <v>7</v>
          </cell>
          <cell r="S317" t="str">
            <v/>
          </cell>
          <cell r="T317" t="str">
            <v/>
          </cell>
          <cell r="U317" t="str">
            <v/>
          </cell>
          <cell r="V317">
            <v>0</v>
          </cell>
          <cell r="W317">
            <v>9</v>
          </cell>
          <cell r="X317">
            <v>12</v>
          </cell>
          <cell r="Y317">
            <v>12</v>
          </cell>
          <cell r="Z317" t="str">
            <v/>
          </cell>
          <cell r="AB317">
            <v>11</v>
          </cell>
          <cell r="AC317" t="str">
            <v/>
          </cell>
          <cell r="AD317">
            <v>2</v>
          </cell>
          <cell r="AE317">
            <v>1</v>
          </cell>
          <cell r="AF317">
            <v>1</v>
          </cell>
          <cell r="AG317" t="str">
            <v/>
          </cell>
          <cell r="AH317">
            <v>3</v>
          </cell>
          <cell r="AI317">
            <v>0</v>
          </cell>
          <cell r="AJ317">
            <v>6</v>
          </cell>
          <cell r="AK317">
            <v>7</v>
          </cell>
          <cell r="AL317">
            <v>7</v>
          </cell>
          <cell r="AM317">
            <v>19.5</v>
          </cell>
          <cell r="AN317">
            <v>0</v>
          </cell>
          <cell r="AO317">
            <v>130</v>
          </cell>
          <cell r="AP317">
            <v>19.5</v>
          </cell>
          <cell r="AQ317">
            <v>135.53846153846155</v>
          </cell>
          <cell r="AR317">
            <v>4</v>
          </cell>
          <cell r="AT317">
            <v>3.5</v>
          </cell>
          <cell r="AV317">
            <v>10</v>
          </cell>
          <cell r="AW317">
            <v>4</v>
          </cell>
          <cell r="AX317">
            <v>3.5</v>
          </cell>
          <cell r="AY317">
            <v>7.5</v>
          </cell>
          <cell r="AZ317">
            <v>22</v>
          </cell>
          <cell r="BA317">
            <v>0</v>
          </cell>
          <cell r="BB317">
            <v>120</v>
          </cell>
          <cell r="BC317">
            <v>22</v>
          </cell>
          <cell r="BD317">
            <v>120.17954545454545</v>
          </cell>
          <cell r="BE317">
            <v>1</v>
          </cell>
          <cell r="BF317">
            <v>1</v>
          </cell>
          <cell r="BG317">
            <v>2</v>
          </cell>
          <cell r="BH317" t="str">
            <v/>
          </cell>
          <cell r="BI317">
            <v>2</v>
          </cell>
          <cell r="BJ317">
            <v>0</v>
          </cell>
          <cell r="BK317">
            <v>6</v>
          </cell>
          <cell r="BL317">
            <v>6</v>
          </cell>
          <cell r="BM317">
            <v>6</v>
          </cell>
          <cell r="BN317">
            <v>4</v>
          </cell>
          <cell r="BO317">
            <v>1</v>
          </cell>
          <cell r="BP317">
            <v>1</v>
          </cell>
          <cell r="BQ317">
            <v>0</v>
          </cell>
          <cell r="BR317">
            <v>3</v>
          </cell>
          <cell r="BS317" t="str">
            <v/>
          </cell>
          <cell r="BT317">
            <v>1.5</v>
          </cell>
          <cell r="BU317">
            <v>2</v>
          </cell>
          <cell r="BV317">
            <v>0</v>
          </cell>
          <cell r="BW317">
            <v>12</v>
          </cell>
          <cell r="BX317">
            <v>12.5</v>
          </cell>
          <cell r="BY317">
            <v>12.5</v>
          </cell>
          <cell r="BZ317">
            <v>86.5</v>
          </cell>
          <cell r="CA317">
            <v>0</v>
          </cell>
          <cell r="CB317">
            <v>86.5</v>
          </cell>
        </row>
        <row r="318">
          <cell r="H318" t="str">
            <v>SVA-3021-WOV007</v>
          </cell>
          <cell r="I318">
            <v>8</v>
          </cell>
          <cell r="J318" t="str">
            <v>Aug</v>
          </cell>
          <cell r="K318">
            <v>2017</v>
          </cell>
          <cell r="L318" t="str">
            <v>SVA-3021-WOV00742952.2083333333</v>
          </cell>
          <cell r="M318" t="str">
            <v>ONR #6</v>
          </cell>
          <cell r="N318" t="str">
            <v>Other</v>
          </cell>
          <cell r="O318" t="str">
            <v>Other</v>
          </cell>
          <cell r="P318">
            <v>0</v>
          </cell>
          <cell r="Q318">
            <v>3</v>
          </cell>
          <cell r="R318">
            <v>5.5</v>
          </cell>
          <cell r="S318">
            <v>3</v>
          </cell>
          <cell r="T318" t="str">
            <v/>
          </cell>
          <cell r="U318" t="str">
            <v/>
          </cell>
          <cell r="V318">
            <v>0</v>
          </cell>
          <cell r="W318">
            <v>9</v>
          </cell>
          <cell r="X318">
            <v>11.5</v>
          </cell>
          <cell r="Y318">
            <v>11.5</v>
          </cell>
          <cell r="Z318">
            <v>8</v>
          </cell>
          <cell r="AB318">
            <v>11</v>
          </cell>
          <cell r="AC318">
            <v>8</v>
          </cell>
          <cell r="AD318">
            <v>2</v>
          </cell>
          <cell r="AE318">
            <v>1</v>
          </cell>
          <cell r="AF318">
            <v>2</v>
          </cell>
          <cell r="AG318" t="str">
            <v/>
          </cell>
          <cell r="AH318">
            <v>1</v>
          </cell>
          <cell r="AI318">
            <v>0</v>
          </cell>
          <cell r="AJ318">
            <v>6</v>
          </cell>
          <cell r="AK318">
            <v>6</v>
          </cell>
          <cell r="AL318">
            <v>6</v>
          </cell>
          <cell r="AM318">
            <v>10</v>
          </cell>
          <cell r="AN318">
            <v>0</v>
          </cell>
          <cell r="AO318">
            <v>130</v>
          </cell>
          <cell r="AP318">
            <v>10</v>
          </cell>
          <cell r="AQ318">
            <v>80</v>
          </cell>
          <cell r="AR318">
            <v>5</v>
          </cell>
          <cell r="AT318">
            <v>7.5</v>
          </cell>
          <cell r="AV318">
            <v>10</v>
          </cell>
          <cell r="AW318">
            <v>5</v>
          </cell>
          <cell r="AX318">
            <v>7.5</v>
          </cell>
          <cell r="AY318">
            <v>12.5</v>
          </cell>
          <cell r="AZ318">
            <v>9</v>
          </cell>
          <cell r="BA318">
            <v>5</v>
          </cell>
          <cell r="BB318">
            <v>120</v>
          </cell>
          <cell r="BC318">
            <v>14</v>
          </cell>
          <cell r="BD318">
            <v>89.021111111111111</v>
          </cell>
          <cell r="BE318">
            <v>2</v>
          </cell>
          <cell r="BF318">
            <v>2</v>
          </cell>
          <cell r="BG318">
            <v>2</v>
          </cell>
          <cell r="BH318" t="str">
            <v/>
          </cell>
          <cell r="BI318">
            <v>2</v>
          </cell>
          <cell r="BJ318">
            <v>0</v>
          </cell>
          <cell r="BK318">
            <v>6</v>
          </cell>
          <cell r="BL318">
            <v>8</v>
          </cell>
          <cell r="BM318">
            <v>8</v>
          </cell>
          <cell r="BN318">
            <v>4</v>
          </cell>
          <cell r="BO318">
            <v>1</v>
          </cell>
          <cell r="BP318">
            <v>1</v>
          </cell>
          <cell r="BQ318">
            <v>0</v>
          </cell>
          <cell r="BR318">
            <v>1</v>
          </cell>
          <cell r="BS318" t="str">
            <v/>
          </cell>
          <cell r="BT318">
            <v>1</v>
          </cell>
          <cell r="BU318">
            <v>2</v>
          </cell>
          <cell r="BV318">
            <v>0</v>
          </cell>
          <cell r="BW318">
            <v>12</v>
          </cell>
          <cell r="BX318">
            <v>10</v>
          </cell>
          <cell r="BY318">
            <v>10</v>
          </cell>
          <cell r="BZ318" t="str">
            <v/>
          </cell>
          <cell r="CA318" t="str">
            <v/>
          </cell>
          <cell r="CB318" t="str">
            <v/>
          </cell>
        </row>
        <row r="319">
          <cell r="H319" t="str">
            <v>WS-1530-WOV008</v>
          </cell>
          <cell r="I319">
            <v>8</v>
          </cell>
          <cell r="J319" t="str">
            <v>Aug</v>
          </cell>
          <cell r="K319">
            <v>2017</v>
          </cell>
          <cell r="L319" t="str">
            <v>WS-1530-WOV00842952.4166666667</v>
          </cell>
          <cell r="M319" t="str">
            <v>BIRS #28</v>
          </cell>
          <cell r="N319" t="str">
            <v>Other</v>
          </cell>
          <cell r="O319" t="str">
            <v>ESP change</v>
          </cell>
          <cell r="P319">
            <v>1</v>
          </cell>
          <cell r="Q319">
            <v>3</v>
          </cell>
          <cell r="R319">
            <v>4</v>
          </cell>
          <cell r="S319" t="str">
            <v/>
          </cell>
          <cell r="T319" t="str">
            <v/>
          </cell>
          <cell r="U319" t="str">
            <v/>
          </cell>
          <cell r="V319">
            <v>0</v>
          </cell>
          <cell r="W319">
            <v>9</v>
          </cell>
          <cell r="X319">
            <v>7</v>
          </cell>
          <cell r="Y319">
            <v>7</v>
          </cell>
          <cell r="Z319" t="str">
            <v/>
          </cell>
          <cell r="AB319">
            <v>11</v>
          </cell>
          <cell r="AC319" t="str">
            <v/>
          </cell>
          <cell r="AD319">
            <v>2</v>
          </cell>
          <cell r="AE319">
            <v>1</v>
          </cell>
          <cell r="AF319">
            <v>1</v>
          </cell>
          <cell r="AG319" t="str">
            <v/>
          </cell>
          <cell r="AH319">
            <v>1</v>
          </cell>
          <cell r="AI319">
            <v>0</v>
          </cell>
          <cell r="AJ319">
            <v>6</v>
          </cell>
          <cell r="AK319">
            <v>5</v>
          </cell>
          <cell r="AL319">
            <v>5</v>
          </cell>
          <cell r="AM319">
            <v>17.5</v>
          </cell>
          <cell r="AN319">
            <v>1</v>
          </cell>
          <cell r="AO319">
            <v>130</v>
          </cell>
          <cell r="AP319">
            <v>18.5</v>
          </cell>
          <cell r="AQ319">
            <v>134.4</v>
          </cell>
          <cell r="AR319">
            <v>3.5</v>
          </cell>
          <cell r="AT319">
            <v>5</v>
          </cell>
          <cell r="AV319">
            <v>10</v>
          </cell>
          <cell r="AW319">
            <v>3.5</v>
          </cell>
          <cell r="AX319">
            <v>5</v>
          </cell>
          <cell r="AY319">
            <v>8.5</v>
          </cell>
          <cell r="AZ319">
            <v>20</v>
          </cell>
          <cell r="BA319">
            <v>1</v>
          </cell>
          <cell r="BB319">
            <v>120</v>
          </cell>
          <cell r="BC319">
            <v>21</v>
          </cell>
          <cell r="BD319">
            <v>117.81800000000001</v>
          </cell>
          <cell r="BE319">
            <v>1</v>
          </cell>
          <cell r="BF319">
            <v>2</v>
          </cell>
          <cell r="BG319" t="str">
            <v/>
          </cell>
          <cell r="BH319" t="str">
            <v/>
          </cell>
          <cell r="BI319">
            <v>2</v>
          </cell>
          <cell r="BJ319">
            <v>0</v>
          </cell>
          <cell r="BK319">
            <v>6</v>
          </cell>
          <cell r="BL319">
            <v>5</v>
          </cell>
          <cell r="BM319">
            <v>5</v>
          </cell>
          <cell r="BN319">
            <v>4</v>
          </cell>
          <cell r="BO319">
            <v>1</v>
          </cell>
          <cell r="BP319">
            <v>1</v>
          </cell>
          <cell r="BQ319">
            <v>0</v>
          </cell>
          <cell r="BR319">
            <v>4</v>
          </cell>
          <cell r="BS319" t="str">
            <v/>
          </cell>
          <cell r="BT319">
            <v>2</v>
          </cell>
          <cell r="BU319">
            <v>2</v>
          </cell>
          <cell r="BV319">
            <v>0</v>
          </cell>
          <cell r="BW319">
            <v>12</v>
          </cell>
          <cell r="BX319">
            <v>14</v>
          </cell>
          <cell r="BY319">
            <v>14</v>
          </cell>
          <cell r="BZ319">
            <v>77</v>
          </cell>
          <cell r="CA319">
            <v>2</v>
          </cell>
          <cell r="CB319">
            <v>79</v>
          </cell>
        </row>
        <row r="320">
          <cell r="H320" t="str">
            <v>SVA-53067-WOV003</v>
          </cell>
          <cell r="I320">
            <v>8</v>
          </cell>
          <cell r="J320" t="str">
            <v>Aug</v>
          </cell>
          <cell r="K320">
            <v>2017</v>
          </cell>
          <cell r="L320" t="str">
            <v>SVA-53067-WOV00342954.7916666667</v>
          </cell>
          <cell r="M320" t="str">
            <v>ONR #27</v>
          </cell>
          <cell r="N320" t="str">
            <v>Simple ESP c/o</v>
          </cell>
          <cell r="O320" t="str">
            <v>ESP change</v>
          </cell>
          <cell r="P320">
            <v>0</v>
          </cell>
          <cell r="Q320">
            <v>4</v>
          </cell>
          <cell r="R320">
            <v>7</v>
          </cell>
          <cell r="S320">
            <v>2</v>
          </cell>
          <cell r="T320" t="str">
            <v/>
          </cell>
          <cell r="U320">
            <v>1</v>
          </cell>
          <cell r="V320">
            <v>0</v>
          </cell>
          <cell r="W320">
            <v>9</v>
          </cell>
          <cell r="X320">
            <v>14</v>
          </cell>
          <cell r="Y320">
            <v>14</v>
          </cell>
          <cell r="Z320">
            <v>20</v>
          </cell>
          <cell r="AB320">
            <v>11</v>
          </cell>
          <cell r="AC320">
            <v>20</v>
          </cell>
          <cell r="AD320">
            <v>2</v>
          </cell>
          <cell r="AE320">
            <v>1</v>
          </cell>
          <cell r="AF320">
            <v>1</v>
          </cell>
          <cell r="AG320" t="str">
            <v/>
          </cell>
          <cell r="AH320">
            <v>2</v>
          </cell>
          <cell r="AI320">
            <v>0</v>
          </cell>
          <cell r="AJ320">
            <v>6</v>
          </cell>
          <cell r="AK320">
            <v>6</v>
          </cell>
          <cell r="AL320">
            <v>6</v>
          </cell>
          <cell r="AM320">
            <v>26</v>
          </cell>
          <cell r="AN320">
            <v>0</v>
          </cell>
          <cell r="AO320">
            <v>130</v>
          </cell>
          <cell r="AP320">
            <v>26</v>
          </cell>
          <cell r="AQ320">
            <v>136.69230769230768</v>
          </cell>
          <cell r="AR320">
            <v>3</v>
          </cell>
          <cell r="AT320">
            <v>4</v>
          </cell>
          <cell r="AV320">
            <v>10</v>
          </cell>
          <cell r="AW320">
            <v>3</v>
          </cell>
          <cell r="AX320">
            <v>4</v>
          </cell>
          <cell r="AY320">
            <v>7</v>
          </cell>
          <cell r="AZ320">
            <v>29</v>
          </cell>
          <cell r="BA320">
            <v>0</v>
          </cell>
          <cell r="BB320">
            <v>120</v>
          </cell>
          <cell r="BC320">
            <v>29</v>
          </cell>
          <cell r="BD320">
            <v>121.24103448275861</v>
          </cell>
          <cell r="BE320">
            <v>1</v>
          </cell>
          <cell r="BF320">
            <v>3</v>
          </cell>
          <cell r="BG320" t="str">
            <v/>
          </cell>
          <cell r="BH320" t="str">
            <v/>
          </cell>
          <cell r="BI320">
            <v>1.5</v>
          </cell>
          <cell r="BJ320">
            <v>0</v>
          </cell>
          <cell r="BK320">
            <v>6</v>
          </cell>
          <cell r="BL320">
            <v>5.5</v>
          </cell>
          <cell r="BM320">
            <v>5.5</v>
          </cell>
          <cell r="BN320">
            <v>4</v>
          </cell>
          <cell r="BO320">
            <v>1</v>
          </cell>
          <cell r="BP320">
            <v>1</v>
          </cell>
          <cell r="BQ320">
            <v>0</v>
          </cell>
          <cell r="BR320">
            <v>4</v>
          </cell>
          <cell r="BS320" t="str">
            <v/>
          </cell>
          <cell r="BT320">
            <v>1.5</v>
          </cell>
          <cell r="BU320">
            <v>2</v>
          </cell>
          <cell r="BV320">
            <v>0</v>
          </cell>
          <cell r="BW320">
            <v>12</v>
          </cell>
          <cell r="BX320">
            <v>13.5</v>
          </cell>
          <cell r="BY320">
            <v>13.5</v>
          </cell>
          <cell r="BZ320">
            <v>121</v>
          </cell>
          <cell r="CA320">
            <v>0</v>
          </cell>
          <cell r="CB320">
            <v>121</v>
          </cell>
        </row>
        <row r="321">
          <cell r="H321" t="str">
            <v>US-351-WOV007</v>
          </cell>
          <cell r="I321">
            <v>8</v>
          </cell>
          <cell r="J321" t="str">
            <v>Aug</v>
          </cell>
          <cell r="K321">
            <v>2017</v>
          </cell>
          <cell r="L321" t="str">
            <v>US-351-WOV00742955.0833333333</v>
          </cell>
          <cell r="M321" t="str">
            <v>BIRS #29</v>
          </cell>
          <cell r="N321" t="str">
            <v>Simple ESP c/o</v>
          </cell>
          <cell r="O321" t="str">
            <v>ESP change</v>
          </cell>
          <cell r="P321">
            <v>0</v>
          </cell>
          <cell r="Q321">
            <v>3</v>
          </cell>
          <cell r="R321">
            <v>4</v>
          </cell>
          <cell r="S321" t="str">
            <v/>
          </cell>
          <cell r="T321" t="str">
            <v/>
          </cell>
          <cell r="U321">
            <v>1</v>
          </cell>
          <cell r="V321">
            <v>0</v>
          </cell>
          <cell r="W321">
            <v>9</v>
          </cell>
          <cell r="X321">
            <v>8</v>
          </cell>
          <cell r="Y321">
            <v>8</v>
          </cell>
          <cell r="Z321">
            <v>12.5</v>
          </cell>
          <cell r="AB321">
            <v>11</v>
          </cell>
          <cell r="AC321">
            <v>12.5</v>
          </cell>
          <cell r="AD321">
            <v>1</v>
          </cell>
          <cell r="AE321">
            <v>1</v>
          </cell>
          <cell r="AF321">
            <v>1</v>
          </cell>
          <cell r="AG321" t="str">
            <v/>
          </cell>
          <cell r="AH321">
            <v>2</v>
          </cell>
          <cell r="AI321">
            <v>0</v>
          </cell>
          <cell r="AJ321">
            <v>6</v>
          </cell>
          <cell r="AK321">
            <v>5</v>
          </cell>
          <cell r="AL321">
            <v>5</v>
          </cell>
          <cell r="AM321">
            <v>19</v>
          </cell>
          <cell r="AN321">
            <v>0</v>
          </cell>
          <cell r="AO321">
            <v>130</v>
          </cell>
          <cell r="AP321">
            <v>19</v>
          </cell>
          <cell r="AQ321">
            <v>122.21052631578948</v>
          </cell>
          <cell r="AR321">
            <v>3</v>
          </cell>
          <cell r="AT321">
            <v>4</v>
          </cell>
          <cell r="AV321">
            <v>10</v>
          </cell>
          <cell r="AW321">
            <v>3</v>
          </cell>
          <cell r="AX321">
            <v>4</v>
          </cell>
          <cell r="AY321">
            <v>7</v>
          </cell>
          <cell r="AZ321">
            <v>20</v>
          </cell>
          <cell r="BA321">
            <v>0</v>
          </cell>
          <cell r="BB321">
            <v>120</v>
          </cell>
          <cell r="BC321">
            <v>20</v>
          </cell>
          <cell r="BD321">
            <v>115.346</v>
          </cell>
          <cell r="BE321">
            <v>1</v>
          </cell>
          <cell r="BF321">
            <v>1</v>
          </cell>
          <cell r="BG321">
            <v>2</v>
          </cell>
          <cell r="BH321" t="str">
            <v/>
          </cell>
          <cell r="BI321">
            <v>1.5</v>
          </cell>
          <cell r="BJ321">
            <v>0</v>
          </cell>
          <cell r="BK321">
            <v>6</v>
          </cell>
          <cell r="BL321">
            <v>5.5</v>
          </cell>
          <cell r="BM321">
            <v>5.5</v>
          </cell>
          <cell r="BN321">
            <v>4</v>
          </cell>
          <cell r="BO321">
            <v>1</v>
          </cell>
          <cell r="BP321">
            <v>1.5</v>
          </cell>
          <cell r="BQ321">
            <v>0</v>
          </cell>
          <cell r="BR321">
            <v>2.5</v>
          </cell>
          <cell r="BS321" t="str">
            <v/>
          </cell>
          <cell r="BT321">
            <v>0.5</v>
          </cell>
          <cell r="BU321">
            <v>2</v>
          </cell>
          <cell r="BV321">
            <v>0</v>
          </cell>
          <cell r="BW321">
            <v>12</v>
          </cell>
          <cell r="BX321">
            <v>11.5</v>
          </cell>
          <cell r="BY321">
            <v>11.5</v>
          </cell>
          <cell r="BZ321">
            <v>88.5</v>
          </cell>
          <cell r="CA321">
            <v>0</v>
          </cell>
          <cell r="CB321">
            <v>88.5</v>
          </cell>
        </row>
        <row r="322">
          <cell r="H322" t="str">
            <v>WS-51005-WOV001</v>
          </cell>
          <cell r="I322">
            <v>8</v>
          </cell>
          <cell r="J322" t="str">
            <v>Aug</v>
          </cell>
          <cell r="K322">
            <v>2017</v>
          </cell>
          <cell r="L322" t="str">
            <v>WS-51005-WOV00142955.5833333333</v>
          </cell>
          <cell r="M322" t="str">
            <v>ONR #9</v>
          </cell>
          <cell r="N322" t="str">
            <v>Other</v>
          </cell>
          <cell r="O322" t="str">
            <v>ESP change</v>
          </cell>
          <cell r="P322">
            <v>0</v>
          </cell>
          <cell r="Q322">
            <v>3</v>
          </cell>
          <cell r="R322">
            <v>7</v>
          </cell>
          <cell r="S322">
            <v>2</v>
          </cell>
          <cell r="T322" t="str">
            <v/>
          </cell>
          <cell r="U322">
            <v>1</v>
          </cell>
          <cell r="V322">
            <v>0</v>
          </cell>
          <cell r="W322">
            <v>9</v>
          </cell>
          <cell r="X322">
            <v>13</v>
          </cell>
          <cell r="Y322">
            <v>13</v>
          </cell>
          <cell r="Z322">
            <v>9</v>
          </cell>
          <cell r="AB322">
            <v>11</v>
          </cell>
          <cell r="AC322">
            <v>9</v>
          </cell>
          <cell r="AD322">
            <v>2</v>
          </cell>
          <cell r="AE322">
            <v>1</v>
          </cell>
          <cell r="AF322">
            <v>1</v>
          </cell>
          <cell r="AG322" t="str">
            <v/>
          </cell>
          <cell r="AH322">
            <v>1.5</v>
          </cell>
          <cell r="AI322">
            <v>0</v>
          </cell>
          <cell r="AJ322">
            <v>6</v>
          </cell>
          <cell r="AK322">
            <v>5.5</v>
          </cell>
          <cell r="AL322">
            <v>5.5</v>
          </cell>
          <cell r="AM322">
            <v>21</v>
          </cell>
          <cell r="AN322">
            <v>0</v>
          </cell>
          <cell r="AO322">
            <v>130</v>
          </cell>
          <cell r="AP322">
            <v>21</v>
          </cell>
          <cell r="AQ322">
            <v>118.71428571428571</v>
          </cell>
          <cell r="AR322">
            <v>3</v>
          </cell>
          <cell r="AT322">
            <v>8</v>
          </cell>
          <cell r="AV322">
            <v>10</v>
          </cell>
          <cell r="AW322">
            <v>3</v>
          </cell>
          <cell r="AX322">
            <v>8</v>
          </cell>
          <cell r="AY322">
            <v>11</v>
          </cell>
          <cell r="AZ322">
            <v>20</v>
          </cell>
          <cell r="BA322">
            <v>0</v>
          </cell>
          <cell r="BB322">
            <v>120</v>
          </cell>
          <cell r="BC322">
            <v>20</v>
          </cell>
          <cell r="BD322">
            <v>124.798</v>
          </cell>
          <cell r="BE322">
            <v>1</v>
          </cell>
          <cell r="BF322">
            <v>1</v>
          </cell>
          <cell r="BG322">
            <v>1</v>
          </cell>
          <cell r="BH322" t="str">
            <v/>
          </cell>
          <cell r="BI322">
            <v>1.5</v>
          </cell>
          <cell r="BJ322">
            <v>0</v>
          </cell>
          <cell r="BK322">
            <v>6</v>
          </cell>
          <cell r="BL322">
            <v>4.5</v>
          </cell>
          <cell r="BM322">
            <v>4.5</v>
          </cell>
          <cell r="BN322">
            <v>4</v>
          </cell>
          <cell r="BO322">
            <v>1</v>
          </cell>
          <cell r="BP322">
            <v>1</v>
          </cell>
          <cell r="BQ322">
            <v>0</v>
          </cell>
          <cell r="BR322">
            <v>3</v>
          </cell>
          <cell r="BS322" t="str">
            <v/>
          </cell>
          <cell r="BT322">
            <v>1.5</v>
          </cell>
          <cell r="BU322">
            <v>2</v>
          </cell>
          <cell r="BV322">
            <v>0</v>
          </cell>
          <cell r="BW322">
            <v>12</v>
          </cell>
          <cell r="BX322">
            <v>12.5</v>
          </cell>
          <cell r="BY322">
            <v>12.5</v>
          </cell>
          <cell r="BZ322">
            <v>96.5</v>
          </cell>
          <cell r="CA322">
            <v>0</v>
          </cell>
          <cell r="CB322">
            <v>96.5</v>
          </cell>
        </row>
        <row r="323">
          <cell r="H323" t="str">
            <v>WS-5641-WOV013</v>
          </cell>
          <cell r="I323">
            <v>8</v>
          </cell>
          <cell r="J323" t="str">
            <v>Aug</v>
          </cell>
          <cell r="K323">
            <v>2017</v>
          </cell>
          <cell r="L323" t="str">
            <v>WS-5641-WOV01342955.3541666667</v>
          </cell>
          <cell r="M323" t="str">
            <v>ONR #25</v>
          </cell>
          <cell r="N323" t="str">
            <v>Simple ESP c/o</v>
          </cell>
          <cell r="O323" t="str">
            <v>ESP change</v>
          </cell>
          <cell r="P323">
            <v>0</v>
          </cell>
          <cell r="Q323">
            <v>3</v>
          </cell>
          <cell r="R323">
            <v>5</v>
          </cell>
          <cell r="S323">
            <v>1.5</v>
          </cell>
          <cell r="T323" t="str">
            <v/>
          </cell>
          <cell r="U323" t="str">
            <v/>
          </cell>
          <cell r="V323">
            <v>0</v>
          </cell>
          <cell r="W323">
            <v>9</v>
          </cell>
          <cell r="X323">
            <v>9.5</v>
          </cell>
          <cell r="Y323">
            <v>9.5</v>
          </cell>
          <cell r="Z323">
            <v>15.5</v>
          </cell>
          <cell r="AB323">
            <v>11</v>
          </cell>
          <cell r="AC323">
            <v>15.5</v>
          </cell>
          <cell r="AD323">
            <v>2</v>
          </cell>
          <cell r="AE323">
            <v>1</v>
          </cell>
          <cell r="AF323">
            <v>1</v>
          </cell>
          <cell r="AG323" t="str">
            <v/>
          </cell>
          <cell r="AH323">
            <v>2</v>
          </cell>
          <cell r="AI323">
            <v>0</v>
          </cell>
          <cell r="AJ323">
            <v>6</v>
          </cell>
          <cell r="AK323">
            <v>6</v>
          </cell>
          <cell r="AL323">
            <v>6</v>
          </cell>
          <cell r="AM323">
            <v>22</v>
          </cell>
          <cell r="AN323">
            <v>1.5</v>
          </cell>
          <cell r="AO323">
            <v>130</v>
          </cell>
          <cell r="AP323">
            <v>23.5</v>
          </cell>
          <cell r="AQ323">
            <v>130.40909090909091</v>
          </cell>
          <cell r="AR323">
            <v>4</v>
          </cell>
          <cell r="AT323">
            <v>7</v>
          </cell>
          <cell r="AV323">
            <v>10</v>
          </cell>
          <cell r="AW323">
            <v>4</v>
          </cell>
          <cell r="AX323">
            <v>7</v>
          </cell>
          <cell r="AY323">
            <v>11</v>
          </cell>
          <cell r="AZ323">
            <v>26</v>
          </cell>
          <cell r="BA323">
            <v>0</v>
          </cell>
          <cell r="BB323">
            <v>120</v>
          </cell>
          <cell r="BC323">
            <v>26</v>
          </cell>
          <cell r="BD323">
            <v>110.25269230769231</v>
          </cell>
          <cell r="BE323">
            <v>1</v>
          </cell>
          <cell r="BF323">
            <v>2.5</v>
          </cell>
          <cell r="BG323">
            <v>1</v>
          </cell>
          <cell r="BH323" t="str">
            <v/>
          </cell>
          <cell r="BI323">
            <v>2</v>
          </cell>
          <cell r="BJ323">
            <v>0</v>
          </cell>
          <cell r="BK323">
            <v>6</v>
          </cell>
          <cell r="BL323">
            <v>6.5</v>
          </cell>
          <cell r="BM323">
            <v>6.5</v>
          </cell>
          <cell r="BN323">
            <v>4</v>
          </cell>
          <cell r="BO323">
            <v>1</v>
          </cell>
          <cell r="BP323">
            <v>1</v>
          </cell>
          <cell r="BQ323">
            <v>0</v>
          </cell>
          <cell r="BR323">
            <v>4.5</v>
          </cell>
          <cell r="BS323" t="str">
            <v/>
          </cell>
          <cell r="BT323">
            <v>1</v>
          </cell>
          <cell r="BU323">
            <v>2</v>
          </cell>
          <cell r="BV323">
            <v>0</v>
          </cell>
          <cell r="BW323">
            <v>12</v>
          </cell>
          <cell r="BX323">
            <v>13.5</v>
          </cell>
          <cell r="BY323">
            <v>13.5</v>
          </cell>
          <cell r="BZ323">
            <v>110</v>
          </cell>
          <cell r="CA323">
            <v>1.5</v>
          </cell>
          <cell r="CB323">
            <v>111.5</v>
          </cell>
        </row>
        <row r="324">
          <cell r="H324" t="str">
            <v>WS-1073-WOV005</v>
          </cell>
          <cell r="I324">
            <v>8</v>
          </cell>
          <cell r="J324" t="str">
            <v>Aug</v>
          </cell>
          <cell r="K324">
            <v>2017</v>
          </cell>
          <cell r="L324" t="str">
            <v>WS-1073-WOV00542957.875</v>
          </cell>
          <cell r="M324" t="str">
            <v>ONR #6</v>
          </cell>
          <cell r="N324" t="str">
            <v>Other</v>
          </cell>
          <cell r="O324" t="str">
            <v>ESP change</v>
          </cell>
          <cell r="P324">
            <v>1</v>
          </cell>
          <cell r="Q324">
            <v>4</v>
          </cell>
          <cell r="R324">
            <v>5</v>
          </cell>
          <cell r="S324" t="str">
            <v/>
          </cell>
          <cell r="T324" t="str">
            <v/>
          </cell>
          <cell r="U324" t="str">
            <v/>
          </cell>
          <cell r="V324">
            <v>0</v>
          </cell>
          <cell r="W324">
            <v>9</v>
          </cell>
          <cell r="X324">
            <v>9</v>
          </cell>
          <cell r="Y324">
            <v>9</v>
          </cell>
          <cell r="Z324" t="str">
            <v/>
          </cell>
          <cell r="AB324">
            <v>11</v>
          </cell>
          <cell r="AC324" t="str">
            <v/>
          </cell>
          <cell r="AD324">
            <v>2</v>
          </cell>
          <cell r="AE324">
            <v>1</v>
          </cell>
          <cell r="AF324">
            <v>1</v>
          </cell>
          <cell r="AG324" t="str">
            <v/>
          </cell>
          <cell r="AH324">
            <v>3.5</v>
          </cell>
          <cell r="AI324">
            <v>0</v>
          </cell>
          <cell r="AJ324">
            <v>6</v>
          </cell>
          <cell r="AK324">
            <v>7.5</v>
          </cell>
          <cell r="AL324">
            <v>7.5</v>
          </cell>
          <cell r="AM324">
            <v>14</v>
          </cell>
          <cell r="AN324">
            <v>0</v>
          </cell>
          <cell r="AO324">
            <v>130</v>
          </cell>
          <cell r="AP324">
            <v>14</v>
          </cell>
          <cell r="AQ324">
            <v>167.78571428571428</v>
          </cell>
          <cell r="AR324">
            <v>3</v>
          </cell>
          <cell r="AT324">
            <v>4.5</v>
          </cell>
          <cell r="AV324">
            <v>10</v>
          </cell>
          <cell r="AW324">
            <v>3</v>
          </cell>
          <cell r="AX324">
            <v>4.5</v>
          </cell>
          <cell r="AY324">
            <v>7.5</v>
          </cell>
          <cell r="AZ324">
            <v>19</v>
          </cell>
          <cell r="BA324">
            <v>2</v>
          </cell>
          <cell r="BB324">
            <v>120</v>
          </cell>
          <cell r="BC324">
            <v>21</v>
          </cell>
          <cell r="BD324">
            <v>123.07421052631578</v>
          </cell>
          <cell r="BE324">
            <v>1</v>
          </cell>
          <cell r="BF324">
            <v>1.5</v>
          </cell>
          <cell r="BG324">
            <v>1.5</v>
          </cell>
          <cell r="BH324" t="str">
            <v/>
          </cell>
          <cell r="BI324">
            <v>2</v>
          </cell>
          <cell r="BJ324">
            <v>0</v>
          </cell>
          <cell r="BK324">
            <v>6</v>
          </cell>
          <cell r="BL324">
            <v>6</v>
          </cell>
          <cell r="BM324">
            <v>6</v>
          </cell>
          <cell r="BN324">
            <v>4</v>
          </cell>
          <cell r="BO324">
            <v>1</v>
          </cell>
          <cell r="BP324">
            <v>0.5</v>
          </cell>
          <cell r="BQ324">
            <v>0</v>
          </cell>
          <cell r="BR324">
            <v>4</v>
          </cell>
          <cell r="BS324" t="str">
            <v/>
          </cell>
          <cell r="BT324">
            <v>1.5</v>
          </cell>
          <cell r="BU324">
            <v>2</v>
          </cell>
          <cell r="BV324">
            <v>0</v>
          </cell>
          <cell r="BW324">
            <v>12</v>
          </cell>
          <cell r="BX324">
            <v>13</v>
          </cell>
          <cell r="BY324">
            <v>13</v>
          </cell>
          <cell r="BZ324">
            <v>76</v>
          </cell>
          <cell r="CA324">
            <v>2</v>
          </cell>
          <cell r="CB324">
            <v>78</v>
          </cell>
        </row>
        <row r="325">
          <cell r="H325" t="str">
            <v>WS-7480-WOV005</v>
          </cell>
          <cell r="I325">
            <v>8</v>
          </cell>
          <cell r="J325" t="str">
            <v>Aug</v>
          </cell>
          <cell r="K325">
            <v>2017</v>
          </cell>
          <cell r="L325" t="str">
            <v>WS-7480-WOV00542946.375</v>
          </cell>
          <cell r="M325" t="str">
            <v>BIRS #28</v>
          </cell>
          <cell r="N325" t="str">
            <v>Other</v>
          </cell>
          <cell r="O325" t="str">
            <v>Other</v>
          </cell>
          <cell r="P325">
            <v>3</v>
          </cell>
          <cell r="Q325">
            <v>4</v>
          </cell>
          <cell r="R325">
            <v>7</v>
          </cell>
          <cell r="S325" t="str">
            <v/>
          </cell>
          <cell r="T325" t="str">
            <v/>
          </cell>
          <cell r="U325" t="str">
            <v/>
          </cell>
          <cell r="V325">
            <v>0</v>
          </cell>
          <cell r="W325">
            <v>9</v>
          </cell>
          <cell r="X325">
            <v>11</v>
          </cell>
          <cell r="Y325">
            <v>11</v>
          </cell>
          <cell r="Z325">
            <v>6</v>
          </cell>
          <cell r="AB325">
            <v>11</v>
          </cell>
          <cell r="AC325">
            <v>6</v>
          </cell>
          <cell r="AD325">
            <v>2</v>
          </cell>
          <cell r="AE325">
            <v>1</v>
          </cell>
          <cell r="AF325">
            <v>1</v>
          </cell>
          <cell r="AG325" t="str">
            <v/>
          </cell>
          <cell r="AH325">
            <v>2</v>
          </cell>
          <cell r="AI325">
            <v>0</v>
          </cell>
          <cell r="AJ325">
            <v>6</v>
          </cell>
          <cell r="AK325">
            <v>6</v>
          </cell>
          <cell r="AL325">
            <v>6</v>
          </cell>
          <cell r="AM325">
            <v>27.5</v>
          </cell>
          <cell r="AN325">
            <v>0.5</v>
          </cell>
          <cell r="AO325">
            <v>130</v>
          </cell>
          <cell r="AP325">
            <v>28</v>
          </cell>
          <cell r="AQ325">
            <v>116</v>
          </cell>
          <cell r="AR325">
            <v>4</v>
          </cell>
          <cell r="AT325" t="str">
            <v/>
          </cell>
          <cell r="AV325">
            <v>10</v>
          </cell>
          <cell r="AW325">
            <v>4</v>
          </cell>
          <cell r="AX325" t="str">
            <v/>
          </cell>
          <cell r="AY325" t="str">
            <v/>
          </cell>
          <cell r="AZ325" t="str">
            <v/>
          </cell>
          <cell r="BA325" t="str">
            <v/>
          </cell>
          <cell r="BB325">
            <v>120</v>
          </cell>
          <cell r="BC325" t="str">
            <v/>
          </cell>
          <cell r="BE325" t="str">
            <v/>
          </cell>
          <cell r="BF325" t="str">
            <v/>
          </cell>
          <cell r="BG325" t="str">
            <v/>
          </cell>
          <cell r="BH325" t="str">
            <v/>
          </cell>
          <cell r="BI325" t="str">
            <v/>
          </cell>
          <cell r="BJ325" t="str">
            <v/>
          </cell>
          <cell r="BK325">
            <v>6</v>
          </cell>
          <cell r="BL325" t="str">
            <v/>
          </cell>
          <cell r="BM325" t="str">
            <v/>
          </cell>
          <cell r="BN325">
            <v>4</v>
          </cell>
          <cell r="BO325">
            <v>1</v>
          </cell>
          <cell r="BP325">
            <v>1</v>
          </cell>
          <cell r="BQ325">
            <v>0</v>
          </cell>
          <cell r="BR325" t="str">
            <v/>
          </cell>
          <cell r="BS325" t="str">
            <v/>
          </cell>
          <cell r="BT325" t="str">
            <v/>
          </cell>
          <cell r="BU325" t="str">
            <v/>
          </cell>
          <cell r="BV325">
            <v>0</v>
          </cell>
          <cell r="BW325">
            <v>12</v>
          </cell>
          <cell r="BX325" t="str">
            <v/>
          </cell>
          <cell r="BY325">
            <v>6</v>
          </cell>
          <cell r="BZ325" t="str">
            <v/>
          </cell>
          <cell r="CA325" t="str">
            <v/>
          </cell>
          <cell r="CB325" t="str">
            <v/>
          </cell>
        </row>
        <row r="326">
          <cell r="H326" t="str">
            <v>WS-7480-WOV005</v>
          </cell>
          <cell r="I326">
            <v>8</v>
          </cell>
          <cell r="J326" t="str">
            <v>Aug</v>
          </cell>
          <cell r="K326">
            <v>2017</v>
          </cell>
          <cell r="L326" t="str">
            <v>WS-7480-WOV00542957.75</v>
          </cell>
          <cell r="M326" t="str">
            <v>BIRS #28</v>
          </cell>
          <cell r="N326" t="str">
            <v>Other</v>
          </cell>
          <cell r="O326" t="str">
            <v>Other</v>
          </cell>
          <cell r="P326">
            <v>2</v>
          </cell>
          <cell r="Q326" t="str">
            <v/>
          </cell>
          <cell r="R326" t="str">
            <v/>
          </cell>
          <cell r="S326" t="str">
            <v/>
          </cell>
          <cell r="T326" t="str">
            <v/>
          </cell>
          <cell r="U326" t="str">
            <v/>
          </cell>
          <cell r="V326" t="str">
            <v/>
          </cell>
          <cell r="W326">
            <v>9</v>
          </cell>
          <cell r="X326" t="str">
            <v/>
          </cell>
          <cell r="Y326" t="str">
            <v/>
          </cell>
          <cell r="Z326" t="str">
            <v/>
          </cell>
          <cell r="AB326">
            <v>11</v>
          </cell>
          <cell r="AC326" t="str">
            <v/>
          </cell>
          <cell r="AD326" t="str">
            <v/>
          </cell>
          <cell r="AE326" t="str">
            <v/>
          </cell>
          <cell r="AF326" t="str">
            <v/>
          </cell>
          <cell r="AG326" t="str">
            <v/>
          </cell>
          <cell r="AH326" t="str">
            <v/>
          </cell>
          <cell r="AI326" t="str">
            <v/>
          </cell>
          <cell r="AJ326">
            <v>6</v>
          </cell>
          <cell r="AK326" t="str">
            <v/>
          </cell>
          <cell r="AL326" t="str">
            <v/>
          </cell>
          <cell r="AM326" t="str">
            <v/>
          </cell>
          <cell r="AN326" t="str">
            <v/>
          </cell>
          <cell r="AO326">
            <v>130</v>
          </cell>
          <cell r="AP326" t="str">
            <v/>
          </cell>
          <cell r="AQ326" t="str">
            <v/>
          </cell>
          <cell r="AR326" t="str">
            <v/>
          </cell>
          <cell r="AT326">
            <v>6</v>
          </cell>
          <cell r="AV326">
            <v>10</v>
          </cell>
          <cell r="AW326" t="str">
            <v/>
          </cell>
          <cell r="AX326">
            <v>6</v>
          </cell>
          <cell r="AY326" t="str">
            <v/>
          </cell>
          <cell r="AZ326">
            <v>28</v>
          </cell>
          <cell r="BA326">
            <v>0</v>
          </cell>
          <cell r="BB326">
            <v>120</v>
          </cell>
          <cell r="BC326">
            <v>28</v>
          </cell>
          <cell r="BD326">
            <v>113.78607142857143</v>
          </cell>
          <cell r="BE326">
            <v>1</v>
          </cell>
          <cell r="BF326">
            <v>2</v>
          </cell>
          <cell r="BG326" t="str">
            <v/>
          </cell>
          <cell r="BH326" t="str">
            <v/>
          </cell>
          <cell r="BI326">
            <v>2</v>
          </cell>
          <cell r="BJ326">
            <v>0</v>
          </cell>
          <cell r="BK326">
            <v>6</v>
          </cell>
          <cell r="BL326">
            <v>5</v>
          </cell>
          <cell r="BM326">
            <v>5</v>
          </cell>
          <cell r="BN326" t="str">
            <v/>
          </cell>
          <cell r="BO326" t="str">
            <v/>
          </cell>
          <cell r="BP326" t="str">
            <v/>
          </cell>
          <cell r="BQ326" t="str">
            <v/>
          </cell>
          <cell r="BR326">
            <v>4</v>
          </cell>
          <cell r="BS326" t="str">
            <v/>
          </cell>
          <cell r="BT326">
            <v>2</v>
          </cell>
          <cell r="BU326">
            <v>2</v>
          </cell>
          <cell r="BV326">
            <v>0</v>
          </cell>
          <cell r="BW326">
            <v>12</v>
          </cell>
          <cell r="BX326" t="str">
            <v/>
          </cell>
          <cell r="BY326">
            <v>8</v>
          </cell>
          <cell r="BZ326" t="str">
            <v/>
          </cell>
          <cell r="CA326" t="str">
            <v/>
          </cell>
          <cell r="CB326" t="str">
            <v/>
          </cell>
        </row>
        <row r="327">
          <cell r="H327" t="str">
            <v>WS-7616-WOV009</v>
          </cell>
          <cell r="I327">
            <v>8</v>
          </cell>
          <cell r="J327" t="str">
            <v>Aug</v>
          </cell>
          <cell r="K327">
            <v>2017</v>
          </cell>
          <cell r="L327" t="str">
            <v>WS-7616-WOV00942958.5416666667</v>
          </cell>
          <cell r="M327" t="str">
            <v>ONR #18</v>
          </cell>
          <cell r="N327" t="str">
            <v>Other</v>
          </cell>
          <cell r="O327" t="str">
            <v>ESP change</v>
          </cell>
          <cell r="P327">
            <v>3</v>
          </cell>
          <cell r="Q327">
            <v>3</v>
          </cell>
          <cell r="R327">
            <v>5</v>
          </cell>
          <cell r="S327">
            <v>2</v>
          </cell>
          <cell r="T327" t="str">
            <v/>
          </cell>
          <cell r="U327">
            <v>3.5</v>
          </cell>
          <cell r="V327">
            <v>0</v>
          </cell>
          <cell r="W327">
            <v>9</v>
          </cell>
          <cell r="X327">
            <v>13.5</v>
          </cell>
          <cell r="Y327">
            <v>13.5</v>
          </cell>
          <cell r="Z327">
            <v>15</v>
          </cell>
          <cell r="AB327">
            <v>11</v>
          </cell>
          <cell r="AC327">
            <v>15</v>
          </cell>
          <cell r="AD327">
            <v>2</v>
          </cell>
          <cell r="AE327">
            <v>1</v>
          </cell>
          <cell r="AF327">
            <v>1</v>
          </cell>
          <cell r="AG327" t="str">
            <v/>
          </cell>
          <cell r="AH327">
            <v>2</v>
          </cell>
          <cell r="AI327">
            <v>0</v>
          </cell>
          <cell r="AJ327">
            <v>6</v>
          </cell>
          <cell r="AK327">
            <v>6</v>
          </cell>
          <cell r="AL327">
            <v>6</v>
          </cell>
          <cell r="AM327">
            <v>17</v>
          </cell>
          <cell r="AN327">
            <v>0</v>
          </cell>
          <cell r="AO327">
            <v>130</v>
          </cell>
          <cell r="AP327">
            <v>17</v>
          </cell>
          <cell r="AQ327">
            <v>129.94117647058823</v>
          </cell>
          <cell r="AR327">
            <v>4</v>
          </cell>
          <cell r="AT327">
            <v>5</v>
          </cell>
          <cell r="AV327">
            <v>10</v>
          </cell>
          <cell r="AW327">
            <v>4</v>
          </cell>
          <cell r="AX327">
            <v>5</v>
          </cell>
          <cell r="AY327">
            <v>9</v>
          </cell>
          <cell r="AZ327">
            <v>21</v>
          </cell>
          <cell r="BA327">
            <v>0.5</v>
          </cell>
          <cell r="BB327">
            <v>120</v>
          </cell>
          <cell r="BC327">
            <v>21.5</v>
          </cell>
          <cell r="BD327">
            <v>109.3652380952381</v>
          </cell>
          <cell r="BE327">
            <v>1</v>
          </cell>
          <cell r="BF327">
            <v>1</v>
          </cell>
          <cell r="BG327">
            <v>3</v>
          </cell>
          <cell r="BH327" t="str">
            <v/>
          </cell>
          <cell r="BI327">
            <v>1.5</v>
          </cell>
          <cell r="BJ327">
            <v>0</v>
          </cell>
          <cell r="BK327">
            <v>6</v>
          </cell>
          <cell r="BL327">
            <v>6.5</v>
          </cell>
          <cell r="BM327">
            <v>6.5</v>
          </cell>
          <cell r="BN327">
            <v>4</v>
          </cell>
          <cell r="BO327">
            <v>1</v>
          </cell>
          <cell r="BP327">
            <v>1</v>
          </cell>
          <cell r="BQ327">
            <v>0</v>
          </cell>
          <cell r="BR327">
            <v>4</v>
          </cell>
          <cell r="BS327" t="str">
            <v/>
          </cell>
          <cell r="BT327">
            <v>1.5</v>
          </cell>
          <cell r="BU327">
            <v>2</v>
          </cell>
          <cell r="BV327">
            <v>9.5</v>
          </cell>
          <cell r="BW327">
            <v>12</v>
          </cell>
          <cell r="BX327">
            <v>13.5</v>
          </cell>
          <cell r="BY327">
            <v>23</v>
          </cell>
          <cell r="BZ327">
            <v>101.5</v>
          </cell>
          <cell r="CA327">
            <v>10</v>
          </cell>
          <cell r="CB327">
            <v>111.5</v>
          </cell>
        </row>
        <row r="328">
          <cell r="H328" t="str">
            <v>SVA-53046-WOV001</v>
          </cell>
          <cell r="I328">
            <v>8</v>
          </cell>
          <cell r="J328" t="str">
            <v>Aug</v>
          </cell>
          <cell r="K328">
            <v>2017</v>
          </cell>
          <cell r="L328" t="str">
            <v>SVA-53046-WOV00142960.4166666667</v>
          </cell>
          <cell r="M328" t="str">
            <v>BIRS #24</v>
          </cell>
          <cell r="N328" t="str">
            <v>Other</v>
          </cell>
          <cell r="O328" t="str">
            <v>Other</v>
          </cell>
          <cell r="P328">
            <v>0</v>
          </cell>
          <cell r="Q328">
            <v>5</v>
          </cell>
          <cell r="R328">
            <v>5</v>
          </cell>
          <cell r="S328" t="str">
            <v/>
          </cell>
          <cell r="T328" t="str">
            <v/>
          </cell>
          <cell r="U328">
            <v>1</v>
          </cell>
          <cell r="V328">
            <v>0</v>
          </cell>
          <cell r="W328">
            <v>9</v>
          </cell>
          <cell r="X328">
            <v>11</v>
          </cell>
          <cell r="Y328">
            <v>11</v>
          </cell>
          <cell r="Z328">
            <v>6</v>
          </cell>
          <cell r="AB328">
            <v>11</v>
          </cell>
          <cell r="AC328">
            <v>6</v>
          </cell>
          <cell r="AD328">
            <v>1.5</v>
          </cell>
          <cell r="AE328">
            <v>1</v>
          </cell>
          <cell r="AF328" t="str">
            <v/>
          </cell>
          <cell r="AG328" t="str">
            <v/>
          </cell>
          <cell r="AH328">
            <v>2.5</v>
          </cell>
          <cell r="AI328">
            <v>0</v>
          </cell>
          <cell r="AJ328">
            <v>6</v>
          </cell>
          <cell r="AK328">
            <v>5</v>
          </cell>
          <cell r="AL328">
            <v>5</v>
          </cell>
          <cell r="AM328" t="str">
            <v/>
          </cell>
          <cell r="AN328" t="str">
            <v/>
          </cell>
          <cell r="AO328">
            <v>130</v>
          </cell>
          <cell r="AP328" t="str">
            <v/>
          </cell>
          <cell r="AQ328" t="str">
            <v/>
          </cell>
          <cell r="AR328" t="str">
            <v/>
          </cell>
          <cell r="AT328" t="str">
            <v/>
          </cell>
          <cell r="AV328">
            <v>10</v>
          </cell>
          <cell r="AW328" t="str">
            <v/>
          </cell>
          <cell r="AX328" t="str">
            <v/>
          </cell>
          <cell r="AY328" t="str">
            <v/>
          </cell>
          <cell r="AZ328" t="str">
            <v/>
          </cell>
          <cell r="BA328" t="str">
            <v/>
          </cell>
          <cell r="BB328">
            <v>120</v>
          </cell>
          <cell r="BC328" t="str">
            <v/>
          </cell>
          <cell r="BD328" t="str">
            <v/>
          </cell>
          <cell r="BE328">
            <v>1</v>
          </cell>
          <cell r="BF328">
            <v>1</v>
          </cell>
          <cell r="BG328">
            <v>2</v>
          </cell>
          <cell r="BH328" t="str">
            <v/>
          </cell>
          <cell r="BI328">
            <v>1.5</v>
          </cell>
          <cell r="BJ328">
            <v>2</v>
          </cell>
          <cell r="BK328">
            <v>6</v>
          </cell>
          <cell r="BL328">
            <v>5.5</v>
          </cell>
          <cell r="BM328">
            <v>7.5</v>
          </cell>
          <cell r="BN328">
            <v>4</v>
          </cell>
          <cell r="BO328">
            <v>1</v>
          </cell>
          <cell r="BP328" t="str">
            <v/>
          </cell>
          <cell r="BQ328">
            <v>0</v>
          </cell>
          <cell r="BR328" t="str">
            <v/>
          </cell>
          <cell r="BS328" t="str">
            <v/>
          </cell>
          <cell r="BT328" t="str">
            <v/>
          </cell>
          <cell r="BU328">
            <v>2</v>
          </cell>
          <cell r="BV328">
            <v>0</v>
          </cell>
          <cell r="BW328">
            <v>12</v>
          </cell>
          <cell r="BX328">
            <v>7</v>
          </cell>
          <cell r="BY328">
            <v>7</v>
          </cell>
          <cell r="BZ328" t="str">
            <v/>
          </cell>
          <cell r="CA328" t="str">
            <v/>
          </cell>
          <cell r="CB328" t="str">
            <v/>
          </cell>
        </row>
        <row r="329">
          <cell r="H329" t="str">
            <v>WS-1223-WOV007</v>
          </cell>
          <cell r="I329">
            <v>8</v>
          </cell>
          <cell r="J329" t="str">
            <v>Aug</v>
          </cell>
          <cell r="K329">
            <v>2017</v>
          </cell>
          <cell r="L329" t="str">
            <v>WS-1223-WOV00742961.125</v>
          </cell>
          <cell r="M329" t="str">
            <v>ONR #4</v>
          </cell>
          <cell r="N329" t="str">
            <v>Simple ESP c/o</v>
          </cell>
          <cell r="O329" t="str">
            <v>ESP change</v>
          </cell>
          <cell r="P329">
            <v>0</v>
          </cell>
          <cell r="Q329">
            <v>2</v>
          </cell>
          <cell r="R329">
            <v>5.5</v>
          </cell>
          <cell r="S329" t="str">
            <v/>
          </cell>
          <cell r="T329" t="str">
            <v/>
          </cell>
          <cell r="U329">
            <v>1</v>
          </cell>
          <cell r="V329">
            <v>0</v>
          </cell>
          <cell r="W329">
            <v>9</v>
          </cell>
          <cell r="X329">
            <v>8.5</v>
          </cell>
          <cell r="Y329">
            <v>8.5</v>
          </cell>
          <cell r="Z329">
            <v>4.5</v>
          </cell>
          <cell r="AB329">
            <v>11</v>
          </cell>
          <cell r="AC329">
            <v>4.5</v>
          </cell>
          <cell r="AD329">
            <v>2</v>
          </cell>
          <cell r="AE329">
            <v>1</v>
          </cell>
          <cell r="AF329">
            <v>1</v>
          </cell>
          <cell r="AG329" t="str">
            <v/>
          </cell>
          <cell r="AH329">
            <v>2</v>
          </cell>
          <cell r="AI329">
            <v>0</v>
          </cell>
          <cell r="AJ329">
            <v>6</v>
          </cell>
          <cell r="AK329">
            <v>6</v>
          </cell>
          <cell r="AL329">
            <v>6</v>
          </cell>
          <cell r="AM329">
            <v>15</v>
          </cell>
          <cell r="AN329">
            <v>0</v>
          </cell>
          <cell r="AO329">
            <v>130</v>
          </cell>
          <cell r="AP329">
            <v>15</v>
          </cell>
          <cell r="AQ329">
            <v>131.46666666666667</v>
          </cell>
          <cell r="AR329">
            <v>5</v>
          </cell>
          <cell r="AT329">
            <v>5</v>
          </cell>
          <cell r="AV329">
            <v>10</v>
          </cell>
          <cell r="AW329">
            <v>5</v>
          </cell>
          <cell r="AX329">
            <v>5</v>
          </cell>
          <cell r="AY329">
            <v>10</v>
          </cell>
          <cell r="AZ329">
            <v>13.5</v>
          </cell>
          <cell r="BA329">
            <v>0</v>
          </cell>
          <cell r="BB329">
            <v>120</v>
          </cell>
          <cell r="BC329">
            <v>13.5</v>
          </cell>
          <cell r="BD329">
            <v>117.32814814814816</v>
          </cell>
          <cell r="BE329">
            <v>1</v>
          </cell>
          <cell r="BF329">
            <v>1.5</v>
          </cell>
          <cell r="BG329">
            <v>2</v>
          </cell>
          <cell r="BH329" t="str">
            <v/>
          </cell>
          <cell r="BI329">
            <v>1.5</v>
          </cell>
          <cell r="BJ329">
            <v>0</v>
          </cell>
          <cell r="BK329">
            <v>6</v>
          </cell>
          <cell r="BL329">
            <v>6</v>
          </cell>
          <cell r="BM329">
            <v>6</v>
          </cell>
          <cell r="BN329">
            <v>4</v>
          </cell>
          <cell r="BO329">
            <v>1</v>
          </cell>
          <cell r="BP329">
            <v>1</v>
          </cell>
          <cell r="BQ329">
            <v>0</v>
          </cell>
          <cell r="BR329">
            <v>4</v>
          </cell>
          <cell r="BS329" t="str">
            <v/>
          </cell>
          <cell r="BT329">
            <v>1</v>
          </cell>
          <cell r="BU329">
            <v>2</v>
          </cell>
          <cell r="BV329">
            <v>0</v>
          </cell>
          <cell r="BW329">
            <v>12</v>
          </cell>
          <cell r="BX329">
            <v>13</v>
          </cell>
          <cell r="BY329">
            <v>13</v>
          </cell>
          <cell r="BZ329">
            <v>76.5</v>
          </cell>
          <cell r="CA329">
            <v>0</v>
          </cell>
          <cell r="CB329">
            <v>76.5</v>
          </cell>
        </row>
        <row r="330">
          <cell r="H330" t="str">
            <v>SVA-51126-WOV003</v>
          </cell>
          <cell r="I330">
            <v>8</v>
          </cell>
          <cell r="J330" t="str">
            <v>Aug</v>
          </cell>
          <cell r="K330">
            <v>2017</v>
          </cell>
          <cell r="L330" t="str">
            <v>SVA-51126-WOV00342727.9166666667</v>
          </cell>
          <cell r="M330" t="str">
            <v>ONR #6</v>
          </cell>
          <cell r="N330" t="str">
            <v>Other</v>
          </cell>
          <cell r="O330" t="str">
            <v>Other</v>
          </cell>
          <cell r="Q330">
            <v>3</v>
          </cell>
          <cell r="R330">
            <v>3</v>
          </cell>
          <cell r="S330" t="str">
            <v/>
          </cell>
          <cell r="T330" t="str">
            <v/>
          </cell>
          <cell r="U330" t="str">
            <v/>
          </cell>
          <cell r="V330">
            <v>0</v>
          </cell>
          <cell r="W330">
            <v>9</v>
          </cell>
          <cell r="X330">
            <v>6</v>
          </cell>
          <cell r="Y330">
            <v>6</v>
          </cell>
          <cell r="Z330" t="str">
            <v/>
          </cell>
          <cell r="AB330">
            <v>11</v>
          </cell>
          <cell r="AC330" t="str">
            <v/>
          </cell>
          <cell r="AD330">
            <v>3</v>
          </cell>
          <cell r="AE330">
            <v>1</v>
          </cell>
          <cell r="AF330">
            <v>1</v>
          </cell>
          <cell r="AG330" t="str">
            <v/>
          </cell>
          <cell r="AH330">
            <v>2</v>
          </cell>
          <cell r="AI330">
            <v>0</v>
          </cell>
          <cell r="AJ330">
            <v>6</v>
          </cell>
          <cell r="AK330">
            <v>7</v>
          </cell>
          <cell r="AL330">
            <v>7</v>
          </cell>
          <cell r="AM330" t="str">
            <v/>
          </cell>
          <cell r="AN330" t="str">
            <v/>
          </cell>
          <cell r="AO330">
            <v>130</v>
          </cell>
          <cell r="AP330" t="str">
            <v/>
          </cell>
          <cell r="AQ330" t="str">
            <v/>
          </cell>
          <cell r="AR330" t="str">
            <v/>
          </cell>
          <cell r="AT330" t="str">
            <v/>
          </cell>
          <cell r="AV330">
            <v>10</v>
          </cell>
          <cell r="AW330" t="str">
            <v/>
          </cell>
          <cell r="AX330" t="str">
            <v/>
          </cell>
          <cell r="AY330" t="str">
            <v/>
          </cell>
          <cell r="AZ330" t="str">
            <v/>
          </cell>
          <cell r="BA330" t="str">
            <v/>
          </cell>
          <cell r="BB330">
            <v>120</v>
          </cell>
          <cell r="BC330" t="str">
            <v/>
          </cell>
          <cell r="BD330" t="str">
            <v/>
          </cell>
          <cell r="BE330" t="str">
            <v/>
          </cell>
          <cell r="BF330" t="str">
            <v/>
          </cell>
          <cell r="BG330" t="str">
            <v/>
          </cell>
          <cell r="BH330" t="str">
            <v/>
          </cell>
          <cell r="BI330" t="str">
            <v/>
          </cell>
          <cell r="BJ330" t="str">
            <v/>
          </cell>
          <cell r="BK330">
            <v>6</v>
          </cell>
          <cell r="BL330" t="str">
            <v/>
          </cell>
          <cell r="BM330" t="str">
            <v/>
          </cell>
          <cell r="BN330">
            <v>4</v>
          </cell>
          <cell r="BO330" t="str">
            <v/>
          </cell>
          <cell r="BP330" t="str">
            <v/>
          </cell>
          <cell r="BQ330">
            <v>0</v>
          </cell>
          <cell r="BR330" t="str">
            <v/>
          </cell>
          <cell r="BS330" t="str">
            <v/>
          </cell>
          <cell r="BT330" t="str">
            <v/>
          </cell>
          <cell r="BU330" t="str">
            <v/>
          </cell>
          <cell r="BV330">
            <v>0</v>
          </cell>
          <cell r="BW330">
            <v>12</v>
          </cell>
          <cell r="BX330" t="str">
            <v/>
          </cell>
          <cell r="BY330">
            <v>4</v>
          </cell>
          <cell r="BZ330" t="str">
            <v/>
          </cell>
          <cell r="CA330" t="str">
            <v/>
          </cell>
          <cell r="CB330" t="str">
            <v/>
          </cell>
        </row>
        <row r="331">
          <cell r="H331" t="str">
            <v>SVA-51126-WOV003</v>
          </cell>
          <cell r="I331">
            <v>8</v>
          </cell>
          <cell r="J331" t="str">
            <v>Aug</v>
          </cell>
          <cell r="K331">
            <v>2017</v>
          </cell>
          <cell r="L331" t="str">
            <v>SVA-51126-WOV00342799.4583333333</v>
          </cell>
          <cell r="M331" t="str">
            <v>ONR #16</v>
          </cell>
          <cell r="N331" t="str">
            <v>Other</v>
          </cell>
          <cell r="O331" t="str">
            <v>Other</v>
          </cell>
          <cell r="Q331" t="str">
            <v/>
          </cell>
          <cell r="R331" t="str">
            <v/>
          </cell>
          <cell r="S331" t="str">
            <v/>
          </cell>
          <cell r="T331" t="str">
            <v/>
          </cell>
          <cell r="U331" t="str">
            <v/>
          </cell>
          <cell r="V331" t="str">
            <v/>
          </cell>
          <cell r="W331">
            <v>9</v>
          </cell>
          <cell r="X331" t="str">
            <v/>
          </cell>
          <cell r="Y331" t="str">
            <v/>
          </cell>
          <cell r="Z331" t="str">
            <v/>
          </cell>
          <cell r="AB331">
            <v>11</v>
          </cell>
          <cell r="AC331" t="str">
            <v/>
          </cell>
          <cell r="AD331" t="str">
            <v/>
          </cell>
          <cell r="AE331" t="str">
            <v/>
          </cell>
          <cell r="AF331" t="str">
            <v/>
          </cell>
          <cell r="AG331" t="str">
            <v/>
          </cell>
          <cell r="AH331" t="str">
            <v/>
          </cell>
          <cell r="AI331" t="str">
            <v/>
          </cell>
          <cell r="AJ331">
            <v>6</v>
          </cell>
          <cell r="AK331" t="str">
            <v/>
          </cell>
          <cell r="AL331" t="str">
            <v/>
          </cell>
          <cell r="AM331" t="str">
            <v/>
          </cell>
          <cell r="AN331" t="str">
            <v/>
          </cell>
          <cell r="AO331">
            <v>130</v>
          </cell>
          <cell r="AP331" t="str">
            <v/>
          </cell>
          <cell r="AQ331" t="str">
            <v/>
          </cell>
          <cell r="AR331" t="str">
            <v/>
          </cell>
          <cell r="AT331" t="str">
            <v/>
          </cell>
          <cell r="AV331">
            <v>10</v>
          </cell>
          <cell r="AW331" t="str">
            <v/>
          </cell>
          <cell r="AX331" t="str">
            <v/>
          </cell>
          <cell r="AY331" t="str">
            <v/>
          </cell>
          <cell r="AZ331" t="str">
            <v/>
          </cell>
          <cell r="BA331" t="str">
            <v/>
          </cell>
          <cell r="BB331">
            <v>120</v>
          </cell>
          <cell r="BC331" t="str">
            <v/>
          </cell>
          <cell r="BD331" t="str">
            <v/>
          </cell>
          <cell r="BE331" t="str">
            <v/>
          </cell>
          <cell r="BF331" t="str">
            <v/>
          </cell>
          <cell r="BG331" t="str">
            <v/>
          </cell>
          <cell r="BH331" t="str">
            <v/>
          </cell>
          <cell r="BI331" t="str">
            <v/>
          </cell>
          <cell r="BJ331" t="str">
            <v/>
          </cell>
          <cell r="BK331">
            <v>6</v>
          </cell>
          <cell r="BL331" t="str">
            <v/>
          </cell>
          <cell r="BM331" t="str">
            <v/>
          </cell>
          <cell r="BN331" t="str">
            <v/>
          </cell>
          <cell r="BO331">
            <v>1</v>
          </cell>
          <cell r="BP331" t="str">
            <v/>
          </cell>
          <cell r="BQ331">
            <v>0</v>
          </cell>
          <cell r="BR331" t="str">
            <v/>
          </cell>
          <cell r="BS331" t="str">
            <v/>
          </cell>
          <cell r="BT331" t="str">
            <v/>
          </cell>
          <cell r="BU331" t="str">
            <v/>
          </cell>
          <cell r="BV331">
            <v>0</v>
          </cell>
          <cell r="BW331">
            <v>12</v>
          </cell>
          <cell r="BX331" t="str">
            <v/>
          </cell>
          <cell r="BY331">
            <v>1</v>
          </cell>
          <cell r="BZ331" t="str">
            <v/>
          </cell>
          <cell r="CA331" t="str">
            <v/>
          </cell>
          <cell r="CB331" t="str">
            <v/>
          </cell>
        </row>
        <row r="332">
          <cell r="H332" t="str">
            <v>SVA-51126-WOV003</v>
          </cell>
          <cell r="I332">
            <v>8</v>
          </cell>
          <cell r="J332" t="str">
            <v>Aug</v>
          </cell>
          <cell r="K332">
            <v>2017</v>
          </cell>
          <cell r="L332" t="str">
            <v>SVA-51126-WOV00342865.375</v>
          </cell>
          <cell r="M332" t="str">
            <v>ONR #16</v>
          </cell>
          <cell r="N332" t="str">
            <v>Other</v>
          </cell>
          <cell r="O332" t="str">
            <v>Other</v>
          </cell>
          <cell r="Q332" t="str">
            <v/>
          </cell>
          <cell r="R332" t="str">
            <v/>
          </cell>
          <cell r="S332" t="str">
            <v/>
          </cell>
          <cell r="T332" t="str">
            <v/>
          </cell>
          <cell r="U332" t="str">
            <v/>
          </cell>
          <cell r="V332" t="str">
            <v/>
          </cell>
          <cell r="W332">
            <v>9</v>
          </cell>
          <cell r="X332" t="str">
            <v/>
          </cell>
          <cell r="Y332" t="str">
            <v/>
          </cell>
          <cell r="Z332" t="str">
            <v/>
          </cell>
          <cell r="AB332">
            <v>11</v>
          </cell>
          <cell r="AC332" t="str">
            <v/>
          </cell>
          <cell r="AD332" t="str">
            <v/>
          </cell>
          <cell r="AE332" t="str">
            <v/>
          </cell>
          <cell r="AF332" t="str">
            <v/>
          </cell>
          <cell r="AG332" t="str">
            <v/>
          </cell>
          <cell r="AH332" t="str">
            <v/>
          </cell>
          <cell r="AI332" t="str">
            <v/>
          </cell>
          <cell r="AJ332">
            <v>6</v>
          </cell>
          <cell r="AK332" t="str">
            <v/>
          </cell>
          <cell r="AL332" t="str">
            <v/>
          </cell>
          <cell r="AM332" t="str">
            <v/>
          </cell>
          <cell r="AN332" t="str">
            <v/>
          </cell>
          <cell r="AO332">
            <v>130</v>
          </cell>
          <cell r="AP332" t="str">
            <v/>
          </cell>
          <cell r="AQ332" t="str">
            <v/>
          </cell>
          <cell r="AR332" t="str">
            <v/>
          </cell>
          <cell r="AT332" t="str">
            <v/>
          </cell>
          <cell r="AV332">
            <v>10</v>
          </cell>
          <cell r="AW332" t="str">
            <v/>
          </cell>
          <cell r="AX332" t="str">
            <v/>
          </cell>
          <cell r="AY332" t="str">
            <v/>
          </cell>
          <cell r="AZ332" t="str">
            <v/>
          </cell>
          <cell r="BA332" t="str">
            <v/>
          </cell>
          <cell r="BB332">
            <v>120</v>
          </cell>
          <cell r="BC332" t="str">
            <v/>
          </cell>
          <cell r="BD332" t="str">
            <v/>
          </cell>
          <cell r="BE332" t="str">
            <v/>
          </cell>
          <cell r="BF332" t="str">
            <v/>
          </cell>
          <cell r="BG332" t="str">
            <v/>
          </cell>
          <cell r="BH332" t="str">
            <v/>
          </cell>
          <cell r="BI332" t="str">
            <v/>
          </cell>
          <cell r="BJ332" t="str">
            <v/>
          </cell>
          <cell r="BK332">
            <v>6</v>
          </cell>
          <cell r="BL332" t="str">
            <v/>
          </cell>
          <cell r="BM332" t="str">
            <v/>
          </cell>
          <cell r="BN332" t="str">
            <v/>
          </cell>
          <cell r="BO332" t="str">
            <v/>
          </cell>
          <cell r="BP332" t="str">
            <v/>
          </cell>
          <cell r="BQ332" t="str">
            <v/>
          </cell>
          <cell r="BR332" t="str">
            <v/>
          </cell>
          <cell r="BS332" t="str">
            <v/>
          </cell>
          <cell r="BT332" t="str">
            <v/>
          </cell>
          <cell r="BU332" t="str">
            <v/>
          </cell>
          <cell r="BV332" t="str">
            <v/>
          </cell>
          <cell r="BW332">
            <v>12</v>
          </cell>
          <cell r="BX332" t="str">
            <v/>
          </cell>
          <cell r="BY332" t="str">
            <v/>
          </cell>
          <cell r="BZ332" t="str">
            <v/>
          </cell>
          <cell r="CA332" t="str">
            <v/>
          </cell>
          <cell r="CB332" t="str">
            <v/>
          </cell>
        </row>
        <row r="333">
          <cell r="H333" t="str">
            <v>SVA-51126-WOV003</v>
          </cell>
          <cell r="I333">
            <v>8</v>
          </cell>
          <cell r="J333" t="str">
            <v>Aug</v>
          </cell>
          <cell r="K333">
            <v>2017</v>
          </cell>
          <cell r="L333" t="str">
            <v>SVA-51126-WOV00342895.3333333333</v>
          </cell>
          <cell r="M333" t="str">
            <v>ONR #18</v>
          </cell>
          <cell r="N333" t="str">
            <v>Other</v>
          </cell>
          <cell r="O333" t="str">
            <v>Other</v>
          </cell>
          <cell r="Q333" t="str">
            <v/>
          </cell>
          <cell r="R333" t="str">
            <v/>
          </cell>
          <cell r="S333" t="str">
            <v/>
          </cell>
          <cell r="T333" t="str">
            <v/>
          </cell>
          <cell r="U333" t="str">
            <v/>
          </cell>
          <cell r="V333" t="str">
            <v/>
          </cell>
          <cell r="W333">
            <v>9</v>
          </cell>
          <cell r="X333" t="str">
            <v/>
          </cell>
          <cell r="Y333" t="str">
            <v/>
          </cell>
          <cell r="Z333" t="str">
            <v/>
          </cell>
          <cell r="AB333">
            <v>11</v>
          </cell>
          <cell r="AC333" t="str">
            <v/>
          </cell>
          <cell r="AD333" t="str">
            <v/>
          </cell>
          <cell r="AE333" t="str">
            <v/>
          </cell>
          <cell r="AF333" t="str">
            <v/>
          </cell>
          <cell r="AG333" t="str">
            <v/>
          </cell>
          <cell r="AH333" t="str">
            <v/>
          </cell>
          <cell r="AI333" t="str">
            <v/>
          </cell>
          <cell r="AJ333">
            <v>6</v>
          </cell>
          <cell r="AK333" t="str">
            <v/>
          </cell>
          <cell r="AL333" t="str">
            <v/>
          </cell>
          <cell r="AM333" t="str">
            <v/>
          </cell>
          <cell r="AN333" t="str">
            <v/>
          </cell>
          <cell r="AO333">
            <v>130</v>
          </cell>
          <cell r="AP333" t="str">
            <v/>
          </cell>
          <cell r="AQ333" t="str">
            <v/>
          </cell>
          <cell r="AR333" t="str">
            <v/>
          </cell>
          <cell r="AT333" t="str">
            <v/>
          </cell>
          <cell r="AV333">
            <v>10</v>
          </cell>
          <cell r="AW333" t="str">
            <v/>
          </cell>
          <cell r="AX333" t="str">
            <v/>
          </cell>
          <cell r="AY333" t="str">
            <v/>
          </cell>
          <cell r="AZ333" t="str">
            <v/>
          </cell>
          <cell r="BA333" t="str">
            <v/>
          </cell>
          <cell r="BB333">
            <v>120</v>
          </cell>
          <cell r="BC333" t="str">
            <v/>
          </cell>
          <cell r="BD333" t="str">
            <v/>
          </cell>
          <cell r="BE333" t="str">
            <v/>
          </cell>
          <cell r="BF333" t="str">
            <v/>
          </cell>
          <cell r="BG333" t="str">
            <v/>
          </cell>
          <cell r="BH333" t="str">
            <v/>
          </cell>
          <cell r="BI333" t="str">
            <v/>
          </cell>
          <cell r="BJ333" t="str">
            <v/>
          </cell>
          <cell r="BK333">
            <v>6</v>
          </cell>
          <cell r="BL333" t="str">
            <v/>
          </cell>
          <cell r="BM333" t="str">
            <v/>
          </cell>
          <cell r="BN333" t="str">
            <v/>
          </cell>
          <cell r="BO333" t="str">
            <v/>
          </cell>
          <cell r="BP333" t="str">
            <v/>
          </cell>
          <cell r="BQ333" t="str">
            <v/>
          </cell>
          <cell r="BR333" t="str">
            <v/>
          </cell>
          <cell r="BS333" t="str">
            <v/>
          </cell>
          <cell r="BT333" t="str">
            <v/>
          </cell>
          <cell r="BU333" t="str">
            <v/>
          </cell>
          <cell r="BV333" t="str">
            <v/>
          </cell>
          <cell r="BW333">
            <v>12</v>
          </cell>
          <cell r="BX333" t="str">
            <v/>
          </cell>
          <cell r="BY333" t="str">
            <v/>
          </cell>
          <cell r="BZ333" t="str">
            <v/>
          </cell>
          <cell r="CA333" t="str">
            <v/>
          </cell>
          <cell r="CB333" t="str">
            <v/>
          </cell>
        </row>
        <row r="334">
          <cell r="H334" t="str">
            <v>SVA-51126-WOV003</v>
          </cell>
          <cell r="I334">
            <v>8</v>
          </cell>
          <cell r="J334" t="str">
            <v>Aug</v>
          </cell>
          <cell r="K334">
            <v>2017</v>
          </cell>
          <cell r="L334" t="str">
            <v>SVA-51126-WOV00342962.7291666667</v>
          </cell>
          <cell r="M334" t="str">
            <v>ONR #9</v>
          </cell>
          <cell r="N334" t="str">
            <v>Other</v>
          </cell>
          <cell r="O334" t="str">
            <v>Other</v>
          </cell>
          <cell r="Q334" t="str">
            <v/>
          </cell>
          <cell r="R334" t="str">
            <v/>
          </cell>
          <cell r="S334" t="str">
            <v/>
          </cell>
          <cell r="T334" t="str">
            <v/>
          </cell>
          <cell r="U334" t="str">
            <v/>
          </cell>
          <cell r="V334" t="str">
            <v/>
          </cell>
          <cell r="W334">
            <v>9</v>
          </cell>
          <cell r="X334" t="str">
            <v/>
          </cell>
          <cell r="Y334" t="str">
            <v/>
          </cell>
          <cell r="Z334" t="str">
            <v/>
          </cell>
          <cell r="AB334">
            <v>11</v>
          </cell>
          <cell r="AC334" t="str">
            <v/>
          </cell>
          <cell r="AD334" t="str">
            <v/>
          </cell>
          <cell r="AE334" t="str">
            <v/>
          </cell>
          <cell r="AF334" t="str">
            <v/>
          </cell>
          <cell r="AG334" t="str">
            <v/>
          </cell>
          <cell r="AH334" t="str">
            <v/>
          </cell>
          <cell r="AI334" t="str">
            <v/>
          </cell>
          <cell r="AJ334">
            <v>6</v>
          </cell>
          <cell r="AK334" t="str">
            <v/>
          </cell>
          <cell r="AL334" t="str">
            <v/>
          </cell>
          <cell r="AM334" t="str">
            <v/>
          </cell>
          <cell r="AN334" t="str">
            <v/>
          </cell>
          <cell r="AO334">
            <v>130</v>
          </cell>
          <cell r="AP334" t="str">
            <v/>
          </cell>
          <cell r="AQ334" t="str">
            <v/>
          </cell>
          <cell r="AR334" t="str">
            <v/>
          </cell>
          <cell r="AT334">
            <v>6</v>
          </cell>
          <cell r="AV334">
            <v>10</v>
          </cell>
          <cell r="AW334" t="str">
            <v/>
          </cell>
          <cell r="AX334">
            <v>6</v>
          </cell>
          <cell r="AY334" t="str">
            <v/>
          </cell>
          <cell r="AZ334">
            <v>29</v>
          </cell>
          <cell r="BA334">
            <v>0</v>
          </cell>
          <cell r="BB334">
            <v>120</v>
          </cell>
          <cell r="BC334">
            <v>29</v>
          </cell>
          <cell r="BD334">
            <v>100.31034482758621</v>
          </cell>
          <cell r="BE334">
            <v>1</v>
          </cell>
          <cell r="BF334">
            <v>1</v>
          </cell>
          <cell r="BG334">
            <v>1</v>
          </cell>
          <cell r="BH334" t="str">
            <v/>
          </cell>
          <cell r="BI334">
            <v>2</v>
          </cell>
          <cell r="BJ334">
            <v>0</v>
          </cell>
          <cell r="BK334">
            <v>6</v>
          </cell>
          <cell r="BL334">
            <v>5</v>
          </cell>
          <cell r="BM334">
            <v>5</v>
          </cell>
          <cell r="BN334" t="str">
            <v/>
          </cell>
          <cell r="BO334" t="str">
            <v/>
          </cell>
          <cell r="BP334" t="str">
            <v/>
          </cell>
          <cell r="BQ334" t="str">
            <v/>
          </cell>
          <cell r="BR334">
            <v>3</v>
          </cell>
          <cell r="BS334" t="str">
            <v/>
          </cell>
          <cell r="BT334">
            <v>2</v>
          </cell>
          <cell r="BU334">
            <v>2</v>
          </cell>
          <cell r="BV334">
            <v>0</v>
          </cell>
          <cell r="BW334">
            <v>12</v>
          </cell>
          <cell r="BX334" t="str">
            <v/>
          </cell>
          <cell r="BY334">
            <v>7</v>
          </cell>
          <cell r="BZ334" t="str">
            <v/>
          </cell>
          <cell r="CA334" t="str">
            <v/>
          </cell>
          <cell r="CB334" t="str">
            <v/>
          </cell>
        </row>
        <row r="335">
          <cell r="H335" t="str">
            <v>WS-7364-WOV001</v>
          </cell>
          <cell r="I335">
            <v>8</v>
          </cell>
          <cell r="J335" t="str">
            <v>Aug</v>
          </cell>
          <cell r="K335">
            <v>2017</v>
          </cell>
          <cell r="L335" t="str">
            <v>WS-7364-WOV00142962.7083333333</v>
          </cell>
          <cell r="M335" t="str">
            <v>BIRS #28</v>
          </cell>
          <cell r="N335" t="str">
            <v>Simple ESP c/o</v>
          </cell>
          <cell r="O335" t="str">
            <v>ESP change</v>
          </cell>
          <cell r="P335">
            <v>0</v>
          </cell>
          <cell r="Q335">
            <v>5.5</v>
          </cell>
          <cell r="R335" t="str">
            <v/>
          </cell>
          <cell r="S335">
            <v>2.5</v>
          </cell>
          <cell r="T335" t="str">
            <v/>
          </cell>
          <cell r="U335">
            <v>1.5</v>
          </cell>
          <cell r="V335">
            <v>0</v>
          </cell>
          <cell r="W335">
            <v>9</v>
          </cell>
          <cell r="X335">
            <v>9.5</v>
          </cell>
          <cell r="Y335">
            <v>9.5</v>
          </cell>
          <cell r="Z335">
            <v>10</v>
          </cell>
          <cell r="AB335">
            <v>11</v>
          </cell>
          <cell r="AC335">
            <v>10</v>
          </cell>
          <cell r="AD335">
            <v>2</v>
          </cell>
          <cell r="AE335">
            <v>1</v>
          </cell>
          <cell r="AF335">
            <v>1</v>
          </cell>
          <cell r="AG335" t="str">
            <v/>
          </cell>
          <cell r="AH335">
            <v>1</v>
          </cell>
          <cell r="AI335">
            <v>0</v>
          </cell>
          <cell r="AJ335">
            <v>6</v>
          </cell>
          <cell r="AK335">
            <v>5</v>
          </cell>
          <cell r="AL335">
            <v>5</v>
          </cell>
          <cell r="AM335">
            <v>22</v>
          </cell>
          <cell r="AN335">
            <v>0</v>
          </cell>
          <cell r="AO335">
            <v>130</v>
          </cell>
          <cell r="AP335">
            <v>22</v>
          </cell>
          <cell r="AQ335">
            <v>126.86363636363636</v>
          </cell>
          <cell r="AR335">
            <v>3</v>
          </cell>
          <cell r="AT335">
            <v>5</v>
          </cell>
          <cell r="AV335">
            <v>10</v>
          </cell>
          <cell r="AW335">
            <v>3</v>
          </cell>
          <cell r="AX335">
            <v>5</v>
          </cell>
          <cell r="AY335">
            <v>8</v>
          </cell>
          <cell r="AZ335">
            <v>23</v>
          </cell>
          <cell r="BA335">
            <v>0</v>
          </cell>
          <cell r="BB335">
            <v>120</v>
          </cell>
          <cell r="BC335">
            <v>23</v>
          </cell>
          <cell r="BD335">
            <v>121.28521739130434</v>
          </cell>
          <cell r="BE335">
            <v>1</v>
          </cell>
          <cell r="BF335">
            <v>2</v>
          </cell>
          <cell r="BG335" t="str">
            <v/>
          </cell>
          <cell r="BH335" t="str">
            <v/>
          </cell>
          <cell r="BI335">
            <v>2</v>
          </cell>
          <cell r="BJ335">
            <v>0</v>
          </cell>
          <cell r="BK335">
            <v>6</v>
          </cell>
          <cell r="BL335">
            <v>5</v>
          </cell>
          <cell r="BM335">
            <v>5</v>
          </cell>
          <cell r="BN335">
            <v>4</v>
          </cell>
          <cell r="BO335">
            <v>1</v>
          </cell>
          <cell r="BP335">
            <v>1</v>
          </cell>
          <cell r="BQ335">
            <v>0</v>
          </cell>
          <cell r="BR335">
            <v>4</v>
          </cell>
          <cell r="BS335" t="str">
            <v/>
          </cell>
          <cell r="BT335">
            <v>2</v>
          </cell>
          <cell r="BU335">
            <v>2</v>
          </cell>
          <cell r="BV335">
            <v>0</v>
          </cell>
          <cell r="BW335">
            <v>12</v>
          </cell>
          <cell r="BX335">
            <v>14</v>
          </cell>
          <cell r="BY335">
            <v>14</v>
          </cell>
          <cell r="BZ335">
            <v>96.5</v>
          </cell>
          <cell r="CA335">
            <v>0</v>
          </cell>
          <cell r="CB335">
            <v>96.5</v>
          </cell>
        </row>
        <row r="336">
          <cell r="H336" t="str">
            <v>WS-7910-WOV001</v>
          </cell>
          <cell r="I336">
            <v>8</v>
          </cell>
          <cell r="J336" t="str">
            <v>Aug</v>
          </cell>
          <cell r="K336">
            <v>2017</v>
          </cell>
          <cell r="L336" t="str">
            <v>WS-7910-WOV00142962.6458333333</v>
          </cell>
          <cell r="M336" t="str">
            <v>ONR #6</v>
          </cell>
          <cell r="N336" t="str">
            <v>Other</v>
          </cell>
          <cell r="O336" t="str">
            <v>ESP change</v>
          </cell>
          <cell r="P336">
            <v>3</v>
          </cell>
          <cell r="Q336">
            <v>3</v>
          </cell>
          <cell r="R336">
            <v>5</v>
          </cell>
          <cell r="S336">
            <v>1</v>
          </cell>
          <cell r="T336" t="str">
            <v/>
          </cell>
          <cell r="U336" t="str">
            <v/>
          </cell>
          <cell r="V336">
            <v>0</v>
          </cell>
          <cell r="W336">
            <v>9</v>
          </cell>
          <cell r="X336">
            <v>9</v>
          </cell>
          <cell r="Y336">
            <v>9</v>
          </cell>
          <cell r="Z336">
            <v>9</v>
          </cell>
          <cell r="AB336">
            <v>11</v>
          </cell>
          <cell r="AC336">
            <v>9</v>
          </cell>
          <cell r="AD336">
            <v>2</v>
          </cell>
          <cell r="AE336">
            <v>1.5</v>
          </cell>
          <cell r="AF336">
            <v>1</v>
          </cell>
          <cell r="AG336" t="str">
            <v/>
          </cell>
          <cell r="AH336">
            <v>2.5</v>
          </cell>
          <cell r="AI336">
            <v>6.5</v>
          </cell>
          <cell r="AJ336">
            <v>6</v>
          </cell>
          <cell r="AK336">
            <v>7</v>
          </cell>
          <cell r="AL336">
            <v>13.5</v>
          </cell>
          <cell r="AM336">
            <v>16.5</v>
          </cell>
          <cell r="AN336">
            <v>0</v>
          </cell>
          <cell r="AO336">
            <v>130</v>
          </cell>
          <cell r="AP336">
            <v>16.5</v>
          </cell>
          <cell r="AQ336">
            <v>158.30303030303031</v>
          </cell>
          <cell r="AR336">
            <v>4</v>
          </cell>
          <cell r="AT336">
            <v>2</v>
          </cell>
          <cell r="AV336">
            <v>10</v>
          </cell>
          <cell r="AW336">
            <v>4</v>
          </cell>
          <cell r="AX336">
            <v>2</v>
          </cell>
          <cell r="AY336">
            <v>6</v>
          </cell>
          <cell r="AZ336">
            <v>22.5</v>
          </cell>
          <cell r="BA336">
            <v>0</v>
          </cell>
          <cell r="BB336">
            <v>120</v>
          </cell>
          <cell r="BC336">
            <v>22.5</v>
          </cell>
          <cell r="BD336">
            <v>116.43822222222222</v>
          </cell>
          <cell r="BE336">
            <v>1</v>
          </cell>
          <cell r="BF336">
            <v>1</v>
          </cell>
          <cell r="BG336">
            <v>2</v>
          </cell>
          <cell r="BH336" t="str">
            <v/>
          </cell>
          <cell r="BI336">
            <v>2</v>
          </cell>
          <cell r="BJ336">
            <v>0</v>
          </cell>
          <cell r="BK336">
            <v>6</v>
          </cell>
          <cell r="BL336">
            <v>6</v>
          </cell>
          <cell r="BM336">
            <v>6</v>
          </cell>
          <cell r="BN336">
            <v>4</v>
          </cell>
          <cell r="BO336">
            <v>1</v>
          </cell>
          <cell r="BP336">
            <v>1</v>
          </cell>
          <cell r="BQ336">
            <v>0</v>
          </cell>
          <cell r="BR336">
            <v>4</v>
          </cell>
          <cell r="BS336" t="str">
            <v/>
          </cell>
          <cell r="BT336">
            <v>1</v>
          </cell>
          <cell r="BU336">
            <v>2</v>
          </cell>
          <cell r="BV336">
            <v>0</v>
          </cell>
          <cell r="BW336">
            <v>12</v>
          </cell>
          <cell r="BX336">
            <v>13</v>
          </cell>
          <cell r="BY336">
            <v>13</v>
          </cell>
          <cell r="BZ336">
            <v>89</v>
          </cell>
          <cell r="CA336">
            <v>6.5</v>
          </cell>
          <cell r="CB336">
            <v>95.5</v>
          </cell>
        </row>
        <row r="337">
          <cell r="H337" t="str">
            <v>WS-1371-WOV005</v>
          </cell>
          <cell r="I337">
            <v>8</v>
          </cell>
          <cell r="J337" t="str">
            <v>Aug</v>
          </cell>
          <cell r="K337">
            <v>2017</v>
          </cell>
          <cell r="L337" t="str">
            <v>WS-1371-WOV00542963.9166666667</v>
          </cell>
          <cell r="M337" t="str">
            <v>BIRS #23</v>
          </cell>
          <cell r="N337" t="str">
            <v>Other</v>
          </cell>
          <cell r="O337" t="str">
            <v>ESP change</v>
          </cell>
          <cell r="P337">
            <v>0</v>
          </cell>
          <cell r="Q337" t="str">
            <v/>
          </cell>
          <cell r="R337">
            <v>9</v>
          </cell>
          <cell r="S337">
            <v>2</v>
          </cell>
          <cell r="T337" t="str">
            <v/>
          </cell>
          <cell r="U337">
            <v>1.5</v>
          </cell>
          <cell r="V337">
            <v>0</v>
          </cell>
          <cell r="W337">
            <v>9</v>
          </cell>
          <cell r="X337">
            <v>12.5</v>
          </cell>
          <cell r="Y337">
            <v>12.5</v>
          </cell>
          <cell r="Z337">
            <v>9.5</v>
          </cell>
          <cell r="AB337">
            <v>11</v>
          </cell>
          <cell r="AC337">
            <v>9.5</v>
          </cell>
          <cell r="AD337">
            <v>2</v>
          </cell>
          <cell r="AE337">
            <v>1</v>
          </cell>
          <cell r="AF337">
            <v>1</v>
          </cell>
          <cell r="AG337" t="str">
            <v/>
          </cell>
          <cell r="AH337">
            <v>2</v>
          </cell>
          <cell r="AI337">
            <v>0</v>
          </cell>
          <cell r="AJ337">
            <v>6</v>
          </cell>
          <cell r="AK337">
            <v>6</v>
          </cell>
          <cell r="AL337">
            <v>6</v>
          </cell>
          <cell r="AM337">
            <v>24</v>
          </cell>
          <cell r="AN337">
            <v>3</v>
          </cell>
          <cell r="AO337">
            <v>130</v>
          </cell>
          <cell r="AP337">
            <v>27</v>
          </cell>
          <cell r="AQ337">
            <v>127.41666666666667</v>
          </cell>
          <cell r="AR337">
            <v>5</v>
          </cell>
          <cell r="AT337">
            <v>9</v>
          </cell>
          <cell r="AV337">
            <v>10</v>
          </cell>
          <cell r="AW337">
            <v>5</v>
          </cell>
          <cell r="AX337">
            <v>9</v>
          </cell>
          <cell r="AY337">
            <v>14</v>
          </cell>
          <cell r="AZ337">
            <v>25</v>
          </cell>
          <cell r="BA337">
            <v>0</v>
          </cell>
          <cell r="BB337">
            <v>120</v>
          </cell>
          <cell r="BC337">
            <v>25</v>
          </cell>
          <cell r="BD337">
            <v>111.38</v>
          </cell>
          <cell r="BE337">
            <v>1</v>
          </cell>
          <cell r="BF337">
            <v>4</v>
          </cell>
          <cell r="BG337" t="str">
            <v/>
          </cell>
          <cell r="BH337" t="str">
            <v/>
          </cell>
          <cell r="BI337">
            <v>1.5</v>
          </cell>
          <cell r="BJ337">
            <v>0</v>
          </cell>
          <cell r="BK337">
            <v>6</v>
          </cell>
          <cell r="BL337">
            <v>6.5</v>
          </cell>
          <cell r="BM337">
            <v>6.5</v>
          </cell>
          <cell r="BN337">
            <v>3</v>
          </cell>
          <cell r="BO337">
            <v>1</v>
          </cell>
          <cell r="BP337">
            <v>1</v>
          </cell>
          <cell r="BQ337">
            <v>0</v>
          </cell>
          <cell r="BR337">
            <v>4</v>
          </cell>
          <cell r="BS337" t="str">
            <v/>
          </cell>
          <cell r="BT337">
            <v>1.5</v>
          </cell>
          <cell r="BU337">
            <v>2</v>
          </cell>
          <cell r="BV337">
            <v>0</v>
          </cell>
          <cell r="BW337">
            <v>12</v>
          </cell>
          <cell r="BX337">
            <v>12.5</v>
          </cell>
          <cell r="BY337">
            <v>12.5</v>
          </cell>
          <cell r="BZ337">
            <v>110</v>
          </cell>
          <cell r="CA337">
            <v>3</v>
          </cell>
          <cell r="CB337">
            <v>113</v>
          </cell>
        </row>
        <row r="338">
          <cell r="H338" t="str">
            <v>WS-1527-WOV007</v>
          </cell>
          <cell r="I338">
            <v>8</v>
          </cell>
          <cell r="J338" t="str">
            <v>Aug</v>
          </cell>
          <cell r="K338">
            <v>2017</v>
          </cell>
          <cell r="L338" t="str">
            <v>WS-1527-WOV00742961.9166666667</v>
          </cell>
          <cell r="M338" t="str">
            <v>ONR #25</v>
          </cell>
          <cell r="N338" t="str">
            <v>Other</v>
          </cell>
          <cell r="O338" t="str">
            <v>ESP change</v>
          </cell>
          <cell r="P338">
            <v>3</v>
          </cell>
          <cell r="Q338">
            <v>3</v>
          </cell>
          <cell r="R338">
            <v>6.5</v>
          </cell>
          <cell r="S338" t="str">
            <v/>
          </cell>
          <cell r="T338" t="str">
            <v/>
          </cell>
          <cell r="U338" t="str">
            <v/>
          </cell>
          <cell r="V338">
            <v>0</v>
          </cell>
          <cell r="W338">
            <v>9</v>
          </cell>
          <cell r="X338">
            <v>9.5</v>
          </cell>
          <cell r="Y338">
            <v>9.5</v>
          </cell>
          <cell r="Z338">
            <v>3</v>
          </cell>
          <cell r="AB338">
            <v>11</v>
          </cell>
          <cell r="AC338">
            <v>3</v>
          </cell>
          <cell r="AD338">
            <v>2</v>
          </cell>
          <cell r="AE338">
            <v>1</v>
          </cell>
          <cell r="AF338" t="str">
            <v/>
          </cell>
          <cell r="AG338" t="str">
            <v/>
          </cell>
          <cell r="AH338">
            <v>3</v>
          </cell>
          <cell r="AI338">
            <v>0</v>
          </cell>
          <cell r="AJ338">
            <v>6</v>
          </cell>
          <cell r="AK338">
            <v>6</v>
          </cell>
          <cell r="AL338">
            <v>6</v>
          </cell>
          <cell r="AM338">
            <v>21.5</v>
          </cell>
          <cell r="AN338">
            <v>0</v>
          </cell>
          <cell r="AO338">
            <v>130</v>
          </cell>
          <cell r="AP338">
            <v>21.5</v>
          </cell>
          <cell r="AQ338">
            <v>116.23255813953489</v>
          </cell>
          <cell r="AR338">
            <v>3</v>
          </cell>
          <cell r="AT338">
            <v>4.5</v>
          </cell>
          <cell r="AV338">
            <v>10</v>
          </cell>
          <cell r="AW338">
            <v>3</v>
          </cell>
          <cell r="AX338">
            <v>4.5</v>
          </cell>
          <cell r="AY338">
            <v>7.5</v>
          </cell>
          <cell r="AZ338">
            <v>20.5</v>
          </cell>
          <cell r="BA338">
            <v>0</v>
          </cell>
          <cell r="BB338">
            <v>120</v>
          </cell>
          <cell r="BC338">
            <v>20.5</v>
          </cell>
          <cell r="BD338">
            <v>121.9990243902439</v>
          </cell>
          <cell r="BE338">
            <v>1</v>
          </cell>
          <cell r="BF338">
            <v>1</v>
          </cell>
          <cell r="BG338">
            <v>2</v>
          </cell>
          <cell r="BH338" t="str">
            <v/>
          </cell>
          <cell r="BI338">
            <v>1.5</v>
          </cell>
          <cell r="BJ338">
            <v>0</v>
          </cell>
          <cell r="BK338">
            <v>6</v>
          </cell>
          <cell r="BL338">
            <v>5.5</v>
          </cell>
          <cell r="BM338">
            <v>5.5</v>
          </cell>
          <cell r="BN338">
            <v>4</v>
          </cell>
          <cell r="BO338">
            <v>1</v>
          </cell>
          <cell r="BP338">
            <v>1</v>
          </cell>
          <cell r="BQ338">
            <v>0</v>
          </cell>
          <cell r="BR338">
            <v>3.5</v>
          </cell>
          <cell r="BS338" t="str">
            <v/>
          </cell>
          <cell r="BT338">
            <v>1</v>
          </cell>
          <cell r="BU338">
            <v>2</v>
          </cell>
          <cell r="BV338">
            <v>0</v>
          </cell>
          <cell r="BW338">
            <v>12</v>
          </cell>
          <cell r="BX338">
            <v>12.5</v>
          </cell>
          <cell r="BY338">
            <v>12.5</v>
          </cell>
          <cell r="BZ338">
            <v>86</v>
          </cell>
          <cell r="CA338">
            <v>0</v>
          </cell>
          <cell r="CB338">
            <v>86</v>
          </cell>
        </row>
        <row r="339">
          <cell r="H339" t="str">
            <v>WS-7503-WOV001</v>
          </cell>
          <cell r="I339">
            <v>8</v>
          </cell>
          <cell r="J339" t="str">
            <v>Aug</v>
          </cell>
          <cell r="K339">
            <v>2017</v>
          </cell>
          <cell r="L339" t="str">
            <v>WS-7503-WOV00142900.8333333333</v>
          </cell>
          <cell r="M339" t="str">
            <v>ONR #4</v>
          </cell>
          <cell r="N339" t="str">
            <v>Other</v>
          </cell>
          <cell r="O339" t="str">
            <v>Other</v>
          </cell>
          <cell r="P339">
            <v>0</v>
          </cell>
          <cell r="Q339">
            <v>2</v>
          </cell>
          <cell r="R339">
            <v>4</v>
          </cell>
          <cell r="S339" t="str">
            <v/>
          </cell>
          <cell r="T339" t="str">
            <v/>
          </cell>
          <cell r="U339">
            <v>1</v>
          </cell>
          <cell r="V339">
            <v>0</v>
          </cell>
          <cell r="W339">
            <v>9</v>
          </cell>
          <cell r="X339">
            <v>7</v>
          </cell>
          <cell r="Y339">
            <v>7</v>
          </cell>
          <cell r="Z339">
            <v>7</v>
          </cell>
          <cell r="AB339">
            <v>11</v>
          </cell>
          <cell r="AC339">
            <v>7</v>
          </cell>
          <cell r="AD339">
            <v>2</v>
          </cell>
          <cell r="AE339">
            <v>1</v>
          </cell>
          <cell r="AF339">
            <v>1</v>
          </cell>
          <cell r="AG339" t="str">
            <v/>
          </cell>
          <cell r="AH339">
            <v>1</v>
          </cell>
          <cell r="AI339">
            <v>0</v>
          </cell>
          <cell r="AJ339">
            <v>6</v>
          </cell>
          <cell r="AK339">
            <v>5</v>
          </cell>
          <cell r="AL339">
            <v>5</v>
          </cell>
          <cell r="AM339">
            <v>21</v>
          </cell>
          <cell r="AN339">
            <v>0</v>
          </cell>
          <cell r="AO339">
            <v>130</v>
          </cell>
          <cell r="AP339">
            <v>21</v>
          </cell>
          <cell r="AQ339">
            <v>113</v>
          </cell>
          <cell r="AR339">
            <v>3</v>
          </cell>
          <cell r="AT339" t="str">
            <v/>
          </cell>
          <cell r="AV339">
            <v>10</v>
          </cell>
          <cell r="AW339">
            <v>3</v>
          </cell>
          <cell r="AX339" t="str">
            <v/>
          </cell>
          <cell r="AY339" t="str">
            <v/>
          </cell>
          <cell r="AZ339" t="str">
            <v/>
          </cell>
          <cell r="BA339" t="str">
            <v/>
          </cell>
          <cell r="BB339">
            <v>120</v>
          </cell>
          <cell r="BC339" t="str">
            <v/>
          </cell>
          <cell r="BD339" t="str">
            <v/>
          </cell>
          <cell r="BE339" t="str">
            <v/>
          </cell>
          <cell r="BF339" t="str">
            <v/>
          </cell>
          <cell r="BG339" t="str">
            <v/>
          </cell>
          <cell r="BH339" t="str">
            <v/>
          </cell>
          <cell r="BI339" t="str">
            <v/>
          </cell>
          <cell r="BJ339" t="str">
            <v/>
          </cell>
          <cell r="BK339">
            <v>6</v>
          </cell>
          <cell r="BL339" t="str">
            <v/>
          </cell>
          <cell r="BM339" t="str">
            <v/>
          </cell>
          <cell r="BN339">
            <v>4</v>
          </cell>
          <cell r="BO339">
            <v>1</v>
          </cell>
          <cell r="BP339">
            <v>1</v>
          </cell>
          <cell r="BQ339">
            <v>0</v>
          </cell>
          <cell r="BR339" t="str">
            <v/>
          </cell>
          <cell r="BS339" t="str">
            <v/>
          </cell>
          <cell r="BT339" t="str">
            <v/>
          </cell>
          <cell r="BU339" t="str">
            <v/>
          </cell>
          <cell r="BV339">
            <v>0</v>
          </cell>
          <cell r="BW339">
            <v>12</v>
          </cell>
          <cell r="BX339" t="str">
            <v/>
          </cell>
          <cell r="BY339">
            <v>6</v>
          </cell>
          <cell r="BZ339" t="str">
            <v/>
          </cell>
          <cell r="CA339" t="str">
            <v/>
          </cell>
          <cell r="CB339" t="str">
            <v/>
          </cell>
        </row>
        <row r="340">
          <cell r="H340" t="str">
            <v>WS-7503-WOV001</v>
          </cell>
          <cell r="I340">
            <v>8</v>
          </cell>
          <cell r="J340" t="str">
            <v>Aug</v>
          </cell>
          <cell r="K340">
            <v>2017</v>
          </cell>
          <cell r="L340" t="str">
            <v>WS-7503-WOV00142963.125</v>
          </cell>
          <cell r="M340" t="str">
            <v>ONR #16</v>
          </cell>
          <cell r="N340" t="str">
            <v>Other</v>
          </cell>
          <cell r="O340" t="str">
            <v>Other</v>
          </cell>
          <cell r="Q340" t="str">
            <v/>
          </cell>
          <cell r="R340" t="str">
            <v/>
          </cell>
          <cell r="S340" t="str">
            <v/>
          </cell>
          <cell r="T340" t="str">
            <v/>
          </cell>
          <cell r="U340" t="str">
            <v/>
          </cell>
          <cell r="V340" t="str">
            <v/>
          </cell>
          <cell r="W340">
            <v>9</v>
          </cell>
          <cell r="X340" t="str">
            <v/>
          </cell>
          <cell r="Y340" t="str">
            <v/>
          </cell>
          <cell r="Z340" t="str">
            <v/>
          </cell>
          <cell r="AB340">
            <v>11</v>
          </cell>
          <cell r="AC340" t="str">
            <v/>
          </cell>
          <cell r="AD340" t="str">
            <v/>
          </cell>
          <cell r="AE340" t="str">
            <v/>
          </cell>
          <cell r="AF340" t="str">
            <v/>
          </cell>
          <cell r="AG340" t="str">
            <v/>
          </cell>
          <cell r="AH340" t="str">
            <v/>
          </cell>
          <cell r="AI340" t="str">
            <v/>
          </cell>
          <cell r="AJ340">
            <v>6</v>
          </cell>
          <cell r="AK340" t="str">
            <v/>
          </cell>
          <cell r="AL340" t="str">
            <v/>
          </cell>
          <cell r="AM340" t="str">
            <v/>
          </cell>
          <cell r="AN340" t="str">
            <v/>
          </cell>
          <cell r="AO340">
            <v>130</v>
          </cell>
          <cell r="AP340" t="str">
            <v/>
          </cell>
          <cell r="AQ340" t="str">
            <v/>
          </cell>
          <cell r="AR340" t="str">
            <v/>
          </cell>
          <cell r="AT340">
            <v>4</v>
          </cell>
          <cell r="AV340">
            <v>10</v>
          </cell>
          <cell r="AW340" t="str">
            <v/>
          </cell>
          <cell r="AX340">
            <v>4</v>
          </cell>
          <cell r="AY340" t="str">
            <v/>
          </cell>
          <cell r="AZ340">
            <v>19</v>
          </cell>
          <cell r="BA340">
            <v>2.5</v>
          </cell>
          <cell r="BB340">
            <v>120</v>
          </cell>
          <cell r="BC340">
            <v>21.5</v>
          </cell>
          <cell r="BD340">
            <v>124.53894736842103</v>
          </cell>
          <cell r="BE340">
            <v>1</v>
          </cell>
          <cell r="BF340">
            <v>2</v>
          </cell>
          <cell r="BG340" t="str">
            <v/>
          </cell>
          <cell r="BH340" t="str">
            <v/>
          </cell>
          <cell r="BI340">
            <v>2</v>
          </cell>
          <cell r="BJ340">
            <v>0</v>
          </cell>
          <cell r="BK340">
            <v>6</v>
          </cell>
          <cell r="BL340">
            <v>5</v>
          </cell>
          <cell r="BM340">
            <v>5</v>
          </cell>
          <cell r="BN340" t="str">
            <v/>
          </cell>
          <cell r="BO340" t="str">
            <v/>
          </cell>
          <cell r="BP340" t="str">
            <v/>
          </cell>
          <cell r="BQ340" t="str">
            <v/>
          </cell>
          <cell r="BR340">
            <v>3</v>
          </cell>
          <cell r="BS340" t="str">
            <v/>
          </cell>
          <cell r="BT340">
            <v>1.5</v>
          </cell>
          <cell r="BU340">
            <v>2</v>
          </cell>
          <cell r="BV340">
            <v>0</v>
          </cell>
          <cell r="BW340">
            <v>12</v>
          </cell>
          <cell r="BX340" t="str">
            <v/>
          </cell>
          <cell r="BY340">
            <v>6.5</v>
          </cell>
          <cell r="BZ340" t="str">
            <v/>
          </cell>
          <cell r="CA340" t="str">
            <v/>
          </cell>
          <cell r="CB340" t="str">
            <v/>
          </cell>
        </row>
        <row r="341">
          <cell r="H341" t="str">
            <v>WS-7799-WOV001</v>
          </cell>
          <cell r="I341">
            <v>8</v>
          </cell>
          <cell r="J341" t="str">
            <v>Aug</v>
          </cell>
          <cell r="K341">
            <v>2017</v>
          </cell>
          <cell r="L341" t="str">
            <v>WS-7799-WOV00142963.9166666667</v>
          </cell>
          <cell r="M341" t="str">
            <v>ONR #5</v>
          </cell>
          <cell r="N341" t="str">
            <v>Other</v>
          </cell>
          <cell r="O341" t="str">
            <v>Other</v>
          </cell>
          <cell r="P341">
            <v>0</v>
          </cell>
          <cell r="Q341">
            <v>3</v>
          </cell>
          <cell r="R341">
            <v>7</v>
          </cell>
          <cell r="S341">
            <v>2</v>
          </cell>
          <cell r="T341" t="str">
            <v/>
          </cell>
          <cell r="U341" t="str">
            <v/>
          </cell>
          <cell r="V341">
            <v>0</v>
          </cell>
          <cell r="W341">
            <v>9</v>
          </cell>
          <cell r="X341">
            <v>12</v>
          </cell>
          <cell r="Y341">
            <v>12</v>
          </cell>
          <cell r="Z341">
            <v>5.5</v>
          </cell>
          <cell r="AB341">
            <v>11</v>
          </cell>
          <cell r="AC341">
            <v>5.5</v>
          </cell>
          <cell r="AD341">
            <v>2</v>
          </cell>
          <cell r="AE341">
            <v>1</v>
          </cell>
          <cell r="AF341">
            <v>1</v>
          </cell>
          <cell r="AG341" t="str">
            <v/>
          </cell>
          <cell r="AH341">
            <v>2</v>
          </cell>
          <cell r="AI341">
            <v>0</v>
          </cell>
          <cell r="AJ341">
            <v>6</v>
          </cell>
          <cell r="AK341">
            <v>6</v>
          </cell>
          <cell r="AL341">
            <v>6</v>
          </cell>
          <cell r="AM341" t="str">
            <v/>
          </cell>
          <cell r="AN341" t="str">
            <v/>
          </cell>
          <cell r="AO341">
            <v>130</v>
          </cell>
          <cell r="AP341" t="str">
            <v/>
          </cell>
          <cell r="AQ341" t="str">
            <v/>
          </cell>
          <cell r="AR341" t="str">
            <v/>
          </cell>
          <cell r="AT341" t="str">
            <v/>
          </cell>
          <cell r="AV341">
            <v>10</v>
          </cell>
          <cell r="AW341" t="str">
            <v/>
          </cell>
          <cell r="AX341" t="str">
            <v/>
          </cell>
          <cell r="AY341" t="str">
            <v/>
          </cell>
          <cell r="AZ341" t="str">
            <v/>
          </cell>
          <cell r="BA341" t="str">
            <v/>
          </cell>
          <cell r="BB341">
            <v>120</v>
          </cell>
          <cell r="BC341" t="str">
            <v/>
          </cell>
          <cell r="BD341" t="str">
            <v/>
          </cell>
          <cell r="BE341">
            <v>1</v>
          </cell>
          <cell r="BF341">
            <v>1</v>
          </cell>
          <cell r="BG341">
            <v>1</v>
          </cell>
          <cell r="BH341" t="str">
            <v/>
          </cell>
          <cell r="BI341">
            <v>1.5</v>
          </cell>
          <cell r="BJ341">
            <v>0</v>
          </cell>
          <cell r="BK341">
            <v>6</v>
          </cell>
          <cell r="BL341">
            <v>4.5</v>
          </cell>
          <cell r="BM341">
            <v>4.5</v>
          </cell>
          <cell r="BN341">
            <v>4</v>
          </cell>
          <cell r="BO341">
            <v>1</v>
          </cell>
          <cell r="BP341" t="str">
            <v/>
          </cell>
          <cell r="BQ341">
            <v>0</v>
          </cell>
          <cell r="BR341" t="str">
            <v/>
          </cell>
          <cell r="BS341" t="str">
            <v/>
          </cell>
          <cell r="BT341" t="str">
            <v/>
          </cell>
          <cell r="BU341">
            <v>2</v>
          </cell>
          <cell r="BV341">
            <v>0</v>
          </cell>
          <cell r="BW341">
            <v>12</v>
          </cell>
          <cell r="BX341">
            <v>7</v>
          </cell>
          <cell r="BY341">
            <v>7</v>
          </cell>
          <cell r="BZ341" t="str">
            <v/>
          </cell>
          <cell r="CA341" t="str">
            <v/>
          </cell>
          <cell r="CB341" t="str">
            <v/>
          </cell>
        </row>
        <row r="342">
          <cell r="H342" t="str">
            <v>WS-7264-WOV006</v>
          </cell>
          <cell r="I342">
            <v>8</v>
          </cell>
          <cell r="J342" t="str">
            <v>Aug</v>
          </cell>
          <cell r="K342">
            <v>2017</v>
          </cell>
          <cell r="L342" t="str">
            <v>WS-7264-WOV00642965.375</v>
          </cell>
          <cell r="M342" t="str">
            <v>BIRS #14</v>
          </cell>
          <cell r="N342" t="str">
            <v>Simple ESP c/o</v>
          </cell>
          <cell r="O342" t="str">
            <v>ESP change</v>
          </cell>
          <cell r="P342">
            <v>1</v>
          </cell>
          <cell r="Q342" t="str">
            <v/>
          </cell>
          <cell r="R342">
            <v>12</v>
          </cell>
          <cell r="S342">
            <v>3</v>
          </cell>
          <cell r="T342" t="str">
            <v/>
          </cell>
          <cell r="U342" t="str">
            <v/>
          </cell>
          <cell r="V342">
            <v>0</v>
          </cell>
          <cell r="W342">
            <v>9</v>
          </cell>
          <cell r="X342">
            <v>15</v>
          </cell>
          <cell r="Y342">
            <v>15</v>
          </cell>
          <cell r="Z342" t="str">
            <v/>
          </cell>
          <cell r="AB342">
            <v>11</v>
          </cell>
          <cell r="AC342" t="str">
            <v/>
          </cell>
          <cell r="AD342">
            <v>2</v>
          </cell>
          <cell r="AE342">
            <v>1</v>
          </cell>
          <cell r="AF342">
            <v>1</v>
          </cell>
          <cell r="AG342" t="str">
            <v/>
          </cell>
          <cell r="AH342">
            <v>2</v>
          </cell>
          <cell r="AI342">
            <v>0</v>
          </cell>
          <cell r="AJ342">
            <v>6</v>
          </cell>
          <cell r="AK342">
            <v>6</v>
          </cell>
          <cell r="AL342">
            <v>6</v>
          </cell>
          <cell r="AM342">
            <v>22.5</v>
          </cell>
          <cell r="AN342">
            <v>0</v>
          </cell>
          <cell r="AO342">
            <v>130</v>
          </cell>
          <cell r="AP342">
            <v>22.5</v>
          </cell>
          <cell r="AQ342">
            <v>141.02222222222221</v>
          </cell>
          <cell r="AR342">
            <v>3</v>
          </cell>
          <cell r="AT342">
            <v>5</v>
          </cell>
          <cell r="AV342">
            <v>10</v>
          </cell>
          <cell r="AW342">
            <v>3</v>
          </cell>
          <cell r="AX342">
            <v>5</v>
          </cell>
          <cell r="AY342">
            <v>8</v>
          </cell>
          <cell r="AZ342">
            <v>26.5</v>
          </cell>
          <cell r="BA342">
            <v>1</v>
          </cell>
          <cell r="BB342">
            <v>120</v>
          </cell>
          <cell r="BC342">
            <v>27.5</v>
          </cell>
          <cell r="BD342">
            <v>117.33396226415094</v>
          </cell>
          <cell r="BE342">
            <v>1</v>
          </cell>
          <cell r="BF342">
            <v>1</v>
          </cell>
          <cell r="BG342">
            <v>2.5</v>
          </cell>
          <cell r="BH342" t="str">
            <v/>
          </cell>
          <cell r="BI342">
            <v>1.5</v>
          </cell>
          <cell r="BJ342">
            <v>0</v>
          </cell>
          <cell r="BK342">
            <v>6</v>
          </cell>
          <cell r="BL342">
            <v>6</v>
          </cell>
          <cell r="BM342">
            <v>6</v>
          </cell>
          <cell r="BN342">
            <v>4</v>
          </cell>
          <cell r="BO342">
            <v>1</v>
          </cell>
          <cell r="BP342">
            <v>1</v>
          </cell>
          <cell r="BQ342">
            <v>0</v>
          </cell>
          <cell r="BR342">
            <v>4</v>
          </cell>
          <cell r="BS342" t="str">
            <v/>
          </cell>
          <cell r="BT342">
            <v>1</v>
          </cell>
          <cell r="BU342">
            <v>2</v>
          </cell>
          <cell r="BV342">
            <v>0</v>
          </cell>
          <cell r="BW342">
            <v>12</v>
          </cell>
          <cell r="BX342">
            <v>13</v>
          </cell>
          <cell r="BY342">
            <v>13</v>
          </cell>
          <cell r="BZ342">
            <v>97</v>
          </cell>
          <cell r="CA342">
            <v>1</v>
          </cell>
          <cell r="CB342">
            <v>98</v>
          </cell>
        </row>
        <row r="343">
          <cell r="H343" t="str">
            <v>WS-7303-WOV007</v>
          </cell>
          <cell r="I343">
            <v>8</v>
          </cell>
          <cell r="J343" t="str">
            <v>Aug</v>
          </cell>
          <cell r="K343">
            <v>2017</v>
          </cell>
          <cell r="L343" t="str">
            <v>WS-7303-WOV00742966.375</v>
          </cell>
          <cell r="M343" t="str">
            <v>BIRS #10</v>
          </cell>
          <cell r="N343" t="str">
            <v>Other</v>
          </cell>
          <cell r="O343" t="str">
            <v>ESP change</v>
          </cell>
          <cell r="P343">
            <v>-1</v>
          </cell>
          <cell r="Q343">
            <v>3</v>
          </cell>
          <cell r="R343">
            <v>7</v>
          </cell>
          <cell r="S343">
            <v>4</v>
          </cell>
          <cell r="T343" t="str">
            <v/>
          </cell>
          <cell r="U343" t="str">
            <v/>
          </cell>
          <cell r="V343">
            <v>0</v>
          </cell>
          <cell r="W343">
            <v>9</v>
          </cell>
          <cell r="X343">
            <v>14</v>
          </cell>
          <cell r="Y343">
            <v>14</v>
          </cell>
          <cell r="Z343" t="str">
            <v/>
          </cell>
          <cell r="AB343">
            <v>11</v>
          </cell>
          <cell r="AC343" t="str">
            <v/>
          </cell>
          <cell r="AD343">
            <v>2</v>
          </cell>
          <cell r="AE343">
            <v>1</v>
          </cell>
          <cell r="AF343">
            <v>1</v>
          </cell>
          <cell r="AG343" t="str">
            <v/>
          </cell>
          <cell r="AH343">
            <v>2</v>
          </cell>
          <cell r="AI343">
            <v>0</v>
          </cell>
          <cell r="AJ343">
            <v>6</v>
          </cell>
          <cell r="AK343">
            <v>6</v>
          </cell>
          <cell r="AL343">
            <v>6</v>
          </cell>
          <cell r="AM343">
            <v>21</v>
          </cell>
          <cell r="AN343">
            <v>0</v>
          </cell>
          <cell r="AO343">
            <v>130</v>
          </cell>
          <cell r="AP343">
            <v>21</v>
          </cell>
          <cell r="AQ343">
            <v>126.9047619047619</v>
          </cell>
          <cell r="AR343">
            <v>3</v>
          </cell>
          <cell r="AT343">
            <v>6.5</v>
          </cell>
          <cell r="AV343">
            <v>10</v>
          </cell>
          <cell r="AW343">
            <v>3</v>
          </cell>
          <cell r="AX343">
            <v>6.5</v>
          </cell>
          <cell r="AY343">
            <v>9.5</v>
          </cell>
          <cell r="AZ343">
            <v>20</v>
          </cell>
          <cell r="BA343">
            <v>0</v>
          </cell>
          <cell r="BB343">
            <v>120</v>
          </cell>
          <cell r="BC343">
            <v>20</v>
          </cell>
          <cell r="BD343">
            <v>130.82900000000001</v>
          </cell>
          <cell r="BE343">
            <v>1</v>
          </cell>
          <cell r="BF343">
            <v>3</v>
          </cell>
          <cell r="BG343" t="str">
            <v/>
          </cell>
          <cell r="BH343" t="str">
            <v/>
          </cell>
          <cell r="BI343">
            <v>2</v>
          </cell>
          <cell r="BJ343">
            <v>0</v>
          </cell>
          <cell r="BK343">
            <v>6</v>
          </cell>
          <cell r="BL343">
            <v>6</v>
          </cell>
          <cell r="BM343">
            <v>6</v>
          </cell>
          <cell r="BN343">
            <v>3</v>
          </cell>
          <cell r="BO343">
            <v>1</v>
          </cell>
          <cell r="BP343">
            <v>1</v>
          </cell>
          <cell r="BQ343">
            <v>3</v>
          </cell>
          <cell r="BR343">
            <v>4</v>
          </cell>
          <cell r="BS343" t="str">
            <v/>
          </cell>
          <cell r="BT343">
            <v>1</v>
          </cell>
          <cell r="BU343">
            <v>2</v>
          </cell>
          <cell r="BV343">
            <v>0</v>
          </cell>
          <cell r="BW343">
            <v>12</v>
          </cell>
          <cell r="BX343">
            <v>12</v>
          </cell>
          <cell r="BY343">
            <v>15</v>
          </cell>
          <cell r="BZ343">
            <v>88.5</v>
          </cell>
          <cell r="CA343">
            <v>3</v>
          </cell>
          <cell r="CB343">
            <v>91.5</v>
          </cell>
        </row>
        <row r="344">
          <cell r="H344" t="str">
            <v>WS-1405-WOV011</v>
          </cell>
          <cell r="I344">
            <v>8</v>
          </cell>
          <cell r="J344" t="str">
            <v>Aug</v>
          </cell>
          <cell r="K344">
            <v>2017</v>
          </cell>
          <cell r="L344" t="str">
            <v>WS-1405-WOV01142967.875</v>
          </cell>
          <cell r="M344" t="str">
            <v>ONR #6</v>
          </cell>
          <cell r="N344" t="str">
            <v>Other</v>
          </cell>
          <cell r="O344" t="str">
            <v>Other</v>
          </cell>
          <cell r="P344">
            <v>0</v>
          </cell>
          <cell r="Q344">
            <v>2</v>
          </cell>
          <cell r="R344">
            <v>7</v>
          </cell>
          <cell r="S344" t="str">
            <v/>
          </cell>
          <cell r="T344" t="str">
            <v/>
          </cell>
          <cell r="U344" t="str">
            <v/>
          </cell>
          <cell r="V344">
            <v>0</v>
          </cell>
          <cell r="W344">
            <v>9</v>
          </cell>
          <cell r="X344">
            <v>9</v>
          </cell>
          <cell r="Y344">
            <v>9</v>
          </cell>
          <cell r="Z344">
            <v>1</v>
          </cell>
          <cell r="AB344">
            <v>11</v>
          </cell>
          <cell r="AC344">
            <v>1</v>
          </cell>
          <cell r="AD344">
            <v>2</v>
          </cell>
          <cell r="AE344">
            <v>1</v>
          </cell>
          <cell r="AF344">
            <v>1</v>
          </cell>
          <cell r="AG344" t="str">
            <v/>
          </cell>
          <cell r="AH344">
            <v>2</v>
          </cell>
          <cell r="AI344">
            <v>0</v>
          </cell>
          <cell r="AJ344">
            <v>6</v>
          </cell>
          <cell r="AK344">
            <v>6</v>
          </cell>
          <cell r="AL344">
            <v>6</v>
          </cell>
          <cell r="AM344" t="str">
            <v/>
          </cell>
          <cell r="AN344" t="str">
            <v/>
          </cell>
          <cell r="AO344">
            <v>130</v>
          </cell>
          <cell r="AP344" t="str">
            <v/>
          </cell>
          <cell r="AQ344" t="str">
            <v/>
          </cell>
          <cell r="AR344" t="str">
            <v/>
          </cell>
          <cell r="AT344" t="str">
            <v/>
          </cell>
          <cell r="AV344">
            <v>10</v>
          </cell>
          <cell r="AW344" t="str">
            <v/>
          </cell>
          <cell r="AX344" t="str">
            <v/>
          </cell>
          <cell r="AY344" t="str">
            <v/>
          </cell>
          <cell r="AZ344" t="str">
            <v/>
          </cell>
          <cell r="BA344" t="str">
            <v/>
          </cell>
          <cell r="BB344">
            <v>120</v>
          </cell>
          <cell r="BC344" t="str">
            <v/>
          </cell>
          <cell r="BD344" t="str">
            <v/>
          </cell>
          <cell r="BE344">
            <v>1</v>
          </cell>
          <cell r="BF344">
            <v>1</v>
          </cell>
          <cell r="BG344">
            <v>2</v>
          </cell>
          <cell r="BH344" t="str">
            <v/>
          </cell>
          <cell r="BI344">
            <v>2</v>
          </cell>
          <cell r="BJ344">
            <v>0</v>
          </cell>
          <cell r="BK344">
            <v>6</v>
          </cell>
          <cell r="BL344">
            <v>6</v>
          </cell>
          <cell r="BM344">
            <v>6</v>
          </cell>
          <cell r="BN344">
            <v>4</v>
          </cell>
          <cell r="BO344">
            <v>1</v>
          </cell>
          <cell r="BP344" t="str">
            <v/>
          </cell>
          <cell r="BQ344">
            <v>0</v>
          </cell>
          <cell r="BR344" t="str">
            <v/>
          </cell>
          <cell r="BS344" t="str">
            <v/>
          </cell>
          <cell r="BT344" t="str">
            <v/>
          </cell>
          <cell r="BU344">
            <v>2</v>
          </cell>
          <cell r="BV344">
            <v>0</v>
          </cell>
          <cell r="BW344">
            <v>12</v>
          </cell>
          <cell r="BX344">
            <v>7</v>
          </cell>
          <cell r="BY344">
            <v>7</v>
          </cell>
          <cell r="BZ344" t="str">
            <v/>
          </cell>
          <cell r="CA344" t="str">
            <v/>
          </cell>
          <cell r="CB344" t="str">
            <v/>
          </cell>
        </row>
        <row r="345">
          <cell r="H345" t="str">
            <v>SVA-51220-WOV001</v>
          </cell>
          <cell r="I345">
            <v>8</v>
          </cell>
          <cell r="J345" t="str">
            <v>Aug</v>
          </cell>
          <cell r="K345">
            <v>2017</v>
          </cell>
          <cell r="L345" t="str">
            <v>SVA-51220-WOV00142921.5833333333</v>
          </cell>
          <cell r="M345" t="str">
            <v>BIRS #28</v>
          </cell>
          <cell r="N345" t="str">
            <v>Other</v>
          </cell>
          <cell r="O345" t="str">
            <v>Other</v>
          </cell>
          <cell r="P345">
            <v>0</v>
          </cell>
          <cell r="Q345">
            <v>3</v>
          </cell>
          <cell r="R345">
            <v>4</v>
          </cell>
          <cell r="S345">
            <v>10</v>
          </cell>
          <cell r="T345" t="str">
            <v/>
          </cell>
          <cell r="U345">
            <v>3</v>
          </cell>
          <cell r="V345">
            <v>0</v>
          </cell>
          <cell r="W345">
            <v>9</v>
          </cell>
          <cell r="X345">
            <v>20</v>
          </cell>
          <cell r="Y345">
            <v>20</v>
          </cell>
          <cell r="Z345">
            <v>5</v>
          </cell>
          <cell r="AB345">
            <v>11</v>
          </cell>
          <cell r="AC345">
            <v>5</v>
          </cell>
          <cell r="AD345">
            <v>2</v>
          </cell>
          <cell r="AE345">
            <v>1</v>
          </cell>
          <cell r="AF345">
            <v>1</v>
          </cell>
          <cell r="AG345" t="str">
            <v/>
          </cell>
          <cell r="AH345">
            <v>1</v>
          </cell>
          <cell r="AI345">
            <v>0</v>
          </cell>
          <cell r="AJ345">
            <v>6</v>
          </cell>
          <cell r="AK345">
            <v>5</v>
          </cell>
          <cell r="AL345">
            <v>5</v>
          </cell>
          <cell r="AM345" t="str">
            <v/>
          </cell>
          <cell r="AN345" t="str">
            <v/>
          </cell>
          <cell r="AO345">
            <v>130</v>
          </cell>
          <cell r="AP345" t="str">
            <v/>
          </cell>
          <cell r="AQ345" t="str">
            <v/>
          </cell>
          <cell r="AR345" t="str">
            <v/>
          </cell>
          <cell r="AT345" t="str">
            <v/>
          </cell>
          <cell r="AV345">
            <v>10</v>
          </cell>
          <cell r="AW345" t="str">
            <v/>
          </cell>
          <cell r="AX345" t="str">
            <v/>
          </cell>
          <cell r="AY345" t="str">
            <v/>
          </cell>
          <cell r="AZ345" t="str">
            <v/>
          </cell>
          <cell r="BA345" t="str">
            <v/>
          </cell>
          <cell r="BB345">
            <v>120</v>
          </cell>
          <cell r="BC345" t="str">
            <v/>
          </cell>
          <cell r="BD345" t="str">
            <v/>
          </cell>
          <cell r="BE345" t="str">
            <v/>
          </cell>
          <cell r="BF345" t="str">
            <v/>
          </cell>
          <cell r="BG345" t="str">
            <v/>
          </cell>
          <cell r="BH345" t="str">
            <v/>
          </cell>
          <cell r="BI345" t="str">
            <v/>
          </cell>
          <cell r="BJ345" t="str">
            <v/>
          </cell>
          <cell r="BK345">
            <v>6</v>
          </cell>
          <cell r="BL345" t="str">
            <v/>
          </cell>
          <cell r="BM345" t="str">
            <v/>
          </cell>
          <cell r="BN345">
            <v>4</v>
          </cell>
          <cell r="BO345">
            <v>1</v>
          </cell>
          <cell r="BP345" t="str">
            <v/>
          </cell>
          <cell r="BQ345">
            <v>0</v>
          </cell>
          <cell r="BR345" t="str">
            <v/>
          </cell>
          <cell r="BS345" t="str">
            <v/>
          </cell>
          <cell r="BT345" t="str">
            <v/>
          </cell>
          <cell r="BU345" t="str">
            <v/>
          </cell>
          <cell r="BV345">
            <v>0</v>
          </cell>
          <cell r="BW345">
            <v>12</v>
          </cell>
          <cell r="BX345" t="str">
            <v/>
          </cell>
          <cell r="BY345">
            <v>5</v>
          </cell>
          <cell r="BZ345" t="str">
            <v/>
          </cell>
          <cell r="CA345" t="str">
            <v/>
          </cell>
          <cell r="CB345" t="str">
            <v/>
          </cell>
        </row>
        <row r="346">
          <cell r="H346" t="str">
            <v>SVA-51220-WOV001</v>
          </cell>
          <cell r="I346">
            <v>8</v>
          </cell>
          <cell r="J346" t="str">
            <v>Aug</v>
          </cell>
          <cell r="K346">
            <v>2017</v>
          </cell>
          <cell r="L346" t="str">
            <v>SVA-51220-WOV00142968.75</v>
          </cell>
          <cell r="M346" t="str">
            <v>BIRS #26</v>
          </cell>
          <cell r="N346" t="str">
            <v>Other</v>
          </cell>
          <cell r="O346" t="str">
            <v>Other</v>
          </cell>
          <cell r="Q346" t="str">
            <v/>
          </cell>
          <cell r="R346" t="str">
            <v/>
          </cell>
          <cell r="S346" t="str">
            <v/>
          </cell>
          <cell r="T346" t="str">
            <v/>
          </cell>
          <cell r="U346" t="str">
            <v/>
          </cell>
          <cell r="V346" t="str">
            <v/>
          </cell>
          <cell r="W346">
            <v>9</v>
          </cell>
          <cell r="X346" t="str">
            <v/>
          </cell>
          <cell r="Y346" t="str">
            <v/>
          </cell>
          <cell r="Z346" t="str">
            <v/>
          </cell>
          <cell r="AB346">
            <v>11</v>
          </cell>
          <cell r="AC346" t="str">
            <v/>
          </cell>
          <cell r="AD346" t="str">
            <v/>
          </cell>
          <cell r="AE346" t="str">
            <v/>
          </cell>
          <cell r="AF346" t="str">
            <v/>
          </cell>
          <cell r="AG346" t="str">
            <v/>
          </cell>
          <cell r="AH346" t="str">
            <v/>
          </cell>
          <cell r="AI346" t="str">
            <v/>
          </cell>
          <cell r="AJ346">
            <v>6</v>
          </cell>
          <cell r="AK346" t="str">
            <v/>
          </cell>
          <cell r="AL346" t="str">
            <v/>
          </cell>
          <cell r="AM346" t="str">
            <v/>
          </cell>
          <cell r="AN346" t="str">
            <v/>
          </cell>
          <cell r="AO346">
            <v>130</v>
          </cell>
          <cell r="AP346" t="str">
            <v/>
          </cell>
          <cell r="AQ346" t="str">
            <v/>
          </cell>
          <cell r="AR346" t="str">
            <v/>
          </cell>
          <cell r="AT346" t="str">
            <v/>
          </cell>
          <cell r="AV346">
            <v>10</v>
          </cell>
          <cell r="AW346" t="str">
            <v/>
          </cell>
          <cell r="AX346" t="str">
            <v/>
          </cell>
          <cell r="AY346" t="str">
            <v/>
          </cell>
          <cell r="AZ346" t="str">
            <v/>
          </cell>
          <cell r="BA346" t="str">
            <v/>
          </cell>
          <cell r="BB346">
            <v>120</v>
          </cell>
          <cell r="BC346" t="str">
            <v/>
          </cell>
          <cell r="BD346" t="str">
            <v/>
          </cell>
          <cell r="BE346">
            <v>1</v>
          </cell>
          <cell r="BF346">
            <v>1</v>
          </cell>
          <cell r="BG346">
            <v>2</v>
          </cell>
          <cell r="BH346" t="str">
            <v/>
          </cell>
          <cell r="BI346">
            <v>2</v>
          </cell>
          <cell r="BJ346">
            <v>0</v>
          </cell>
          <cell r="BK346">
            <v>6</v>
          </cell>
          <cell r="BL346">
            <v>6</v>
          </cell>
          <cell r="BM346">
            <v>6</v>
          </cell>
          <cell r="BN346" t="str">
            <v/>
          </cell>
          <cell r="BO346" t="str">
            <v/>
          </cell>
          <cell r="BP346" t="str">
            <v/>
          </cell>
          <cell r="BQ346" t="str">
            <v/>
          </cell>
          <cell r="BR346" t="str">
            <v/>
          </cell>
          <cell r="BS346" t="str">
            <v/>
          </cell>
          <cell r="BT346" t="str">
            <v/>
          </cell>
          <cell r="BU346">
            <v>2</v>
          </cell>
          <cell r="BV346">
            <v>0</v>
          </cell>
          <cell r="BW346">
            <v>12</v>
          </cell>
          <cell r="BX346" t="str">
            <v/>
          </cell>
          <cell r="BY346">
            <v>2</v>
          </cell>
          <cell r="BZ346" t="str">
            <v/>
          </cell>
          <cell r="CA346" t="str">
            <v/>
          </cell>
          <cell r="CB346" t="str">
            <v/>
          </cell>
        </row>
        <row r="347">
          <cell r="H347" t="str">
            <v>WS-7494-WOV006</v>
          </cell>
          <cell r="I347">
            <v>8</v>
          </cell>
          <cell r="J347" t="str">
            <v>Aug</v>
          </cell>
          <cell r="K347">
            <v>2017</v>
          </cell>
          <cell r="L347" t="str">
            <v>WS-7494-WOV00642968.5833333333</v>
          </cell>
          <cell r="M347" t="str">
            <v>ONR #25</v>
          </cell>
          <cell r="N347" t="str">
            <v>Other</v>
          </cell>
          <cell r="O347" t="str">
            <v>ESP change</v>
          </cell>
          <cell r="P347">
            <v>-1</v>
          </cell>
          <cell r="Q347">
            <v>3</v>
          </cell>
          <cell r="R347">
            <v>4</v>
          </cell>
          <cell r="S347" t="str">
            <v/>
          </cell>
          <cell r="T347" t="str">
            <v/>
          </cell>
          <cell r="U347" t="str">
            <v/>
          </cell>
          <cell r="V347">
            <v>0</v>
          </cell>
          <cell r="W347">
            <v>9</v>
          </cell>
          <cell r="X347">
            <v>7</v>
          </cell>
          <cell r="Y347">
            <v>7</v>
          </cell>
          <cell r="Z347">
            <v>9.5</v>
          </cell>
          <cell r="AB347">
            <v>11</v>
          </cell>
          <cell r="AC347">
            <v>9.5</v>
          </cell>
          <cell r="AD347">
            <v>2</v>
          </cell>
          <cell r="AE347">
            <v>1</v>
          </cell>
          <cell r="AF347">
            <v>1</v>
          </cell>
          <cell r="AG347" t="str">
            <v/>
          </cell>
          <cell r="AH347">
            <v>2</v>
          </cell>
          <cell r="AI347">
            <v>0</v>
          </cell>
          <cell r="AJ347">
            <v>6</v>
          </cell>
          <cell r="AK347">
            <v>6</v>
          </cell>
          <cell r="AL347">
            <v>6</v>
          </cell>
          <cell r="AM347">
            <v>24</v>
          </cell>
          <cell r="AN347">
            <v>1</v>
          </cell>
          <cell r="AO347">
            <v>130</v>
          </cell>
          <cell r="AP347">
            <v>25</v>
          </cell>
          <cell r="AQ347">
            <v>106.95833333333333</v>
          </cell>
          <cell r="AR347">
            <v>4</v>
          </cell>
          <cell r="AT347">
            <v>5.5</v>
          </cell>
          <cell r="AV347">
            <v>10</v>
          </cell>
          <cell r="AW347">
            <v>4</v>
          </cell>
          <cell r="AX347">
            <v>5.5</v>
          </cell>
          <cell r="AY347">
            <v>9.5</v>
          </cell>
          <cell r="AZ347">
            <v>20</v>
          </cell>
          <cell r="BA347">
            <v>0</v>
          </cell>
          <cell r="BB347">
            <v>120</v>
          </cell>
          <cell r="BC347">
            <v>20</v>
          </cell>
          <cell r="BD347">
            <v>129.452</v>
          </cell>
          <cell r="BE347">
            <v>1</v>
          </cell>
          <cell r="BF347">
            <v>1</v>
          </cell>
          <cell r="BG347">
            <v>1</v>
          </cell>
          <cell r="BH347" t="str">
            <v/>
          </cell>
          <cell r="BI347">
            <v>2.5</v>
          </cell>
          <cell r="BJ347">
            <v>0</v>
          </cell>
          <cell r="BK347">
            <v>6</v>
          </cell>
          <cell r="BL347">
            <v>5.5</v>
          </cell>
          <cell r="BM347">
            <v>5.5</v>
          </cell>
          <cell r="BN347">
            <v>3</v>
          </cell>
          <cell r="BO347">
            <v>1</v>
          </cell>
          <cell r="BP347">
            <v>1</v>
          </cell>
          <cell r="BQ347">
            <v>0</v>
          </cell>
          <cell r="BR347">
            <v>2</v>
          </cell>
          <cell r="BS347" t="str">
            <v/>
          </cell>
          <cell r="BT347">
            <v>1</v>
          </cell>
          <cell r="BU347">
            <v>2</v>
          </cell>
          <cell r="BV347">
            <v>0</v>
          </cell>
          <cell r="BW347">
            <v>12</v>
          </cell>
          <cell r="BX347">
            <v>10</v>
          </cell>
          <cell r="BY347">
            <v>10</v>
          </cell>
          <cell r="BZ347">
            <v>91.5</v>
          </cell>
          <cell r="CA347">
            <v>1</v>
          </cell>
          <cell r="CB347">
            <v>92.5</v>
          </cell>
        </row>
        <row r="348">
          <cell r="H348" t="str">
            <v>US-158-WOV006</v>
          </cell>
          <cell r="I348">
            <v>8</v>
          </cell>
          <cell r="J348" t="str">
            <v>Aug</v>
          </cell>
          <cell r="K348">
            <v>2017</v>
          </cell>
          <cell r="L348" t="str">
            <v>US-158-WOV00642969.3333333333</v>
          </cell>
          <cell r="M348" t="str">
            <v>BIRS #28</v>
          </cell>
          <cell r="N348" t="str">
            <v>Simple ESP c/o</v>
          </cell>
          <cell r="O348" t="str">
            <v>ESP change</v>
          </cell>
          <cell r="P348">
            <v>0</v>
          </cell>
          <cell r="Q348" t="str">
            <v/>
          </cell>
          <cell r="R348">
            <v>14</v>
          </cell>
          <cell r="S348" t="str">
            <v/>
          </cell>
          <cell r="T348" t="str">
            <v/>
          </cell>
          <cell r="U348">
            <v>2.5</v>
          </cell>
          <cell r="V348">
            <v>0</v>
          </cell>
          <cell r="W348">
            <v>9</v>
          </cell>
          <cell r="X348">
            <v>16.5</v>
          </cell>
          <cell r="Y348">
            <v>16.5</v>
          </cell>
          <cell r="Z348">
            <v>9</v>
          </cell>
          <cell r="AB348">
            <v>11</v>
          </cell>
          <cell r="AC348">
            <v>9</v>
          </cell>
          <cell r="AD348">
            <v>2</v>
          </cell>
          <cell r="AE348">
            <v>2</v>
          </cell>
          <cell r="AF348">
            <v>1</v>
          </cell>
          <cell r="AG348" t="str">
            <v/>
          </cell>
          <cell r="AH348">
            <v>2</v>
          </cell>
          <cell r="AI348">
            <v>0</v>
          </cell>
          <cell r="AJ348">
            <v>6</v>
          </cell>
          <cell r="AK348">
            <v>7</v>
          </cell>
          <cell r="AL348">
            <v>7</v>
          </cell>
          <cell r="AM348">
            <v>19</v>
          </cell>
          <cell r="AN348">
            <v>1</v>
          </cell>
          <cell r="AO348">
            <v>130</v>
          </cell>
          <cell r="AP348">
            <v>20</v>
          </cell>
          <cell r="AQ348">
            <v>134.84210526315789</v>
          </cell>
          <cell r="AR348">
            <v>4</v>
          </cell>
          <cell r="AT348">
            <v>5</v>
          </cell>
          <cell r="AV348">
            <v>10</v>
          </cell>
          <cell r="AW348">
            <v>4</v>
          </cell>
          <cell r="AX348">
            <v>5</v>
          </cell>
          <cell r="AY348">
            <v>9</v>
          </cell>
          <cell r="AZ348">
            <v>23</v>
          </cell>
          <cell r="BA348">
            <v>0</v>
          </cell>
          <cell r="BB348">
            <v>120</v>
          </cell>
          <cell r="BC348">
            <v>23</v>
          </cell>
          <cell r="BD348">
            <v>110.89565217391304</v>
          </cell>
          <cell r="BE348">
            <v>1</v>
          </cell>
          <cell r="BF348">
            <v>4</v>
          </cell>
          <cell r="BG348" t="str">
            <v/>
          </cell>
          <cell r="BH348" t="str">
            <v/>
          </cell>
          <cell r="BI348">
            <v>2</v>
          </cell>
          <cell r="BJ348">
            <v>0</v>
          </cell>
          <cell r="BK348">
            <v>6</v>
          </cell>
          <cell r="BL348">
            <v>7</v>
          </cell>
          <cell r="BM348">
            <v>7</v>
          </cell>
          <cell r="BN348">
            <v>4</v>
          </cell>
          <cell r="BO348">
            <v>1</v>
          </cell>
          <cell r="BP348">
            <v>1</v>
          </cell>
          <cell r="BQ348">
            <v>0</v>
          </cell>
          <cell r="BR348">
            <v>3</v>
          </cell>
          <cell r="BS348" t="str">
            <v/>
          </cell>
          <cell r="BT348">
            <v>2</v>
          </cell>
          <cell r="BU348">
            <v>2</v>
          </cell>
          <cell r="BV348">
            <v>0</v>
          </cell>
          <cell r="BW348">
            <v>12</v>
          </cell>
          <cell r="BX348">
            <v>13</v>
          </cell>
          <cell r="BY348">
            <v>13</v>
          </cell>
          <cell r="BZ348">
            <v>103.5</v>
          </cell>
          <cell r="CA348">
            <v>1</v>
          </cell>
          <cell r="CB348">
            <v>104.5</v>
          </cell>
        </row>
        <row r="349">
          <cell r="H349" t="str">
            <v>WS-7466-WOV006</v>
          </cell>
          <cell r="I349">
            <v>8</v>
          </cell>
          <cell r="J349" t="str">
            <v>Aug</v>
          </cell>
          <cell r="K349">
            <v>2017</v>
          </cell>
          <cell r="L349" t="str">
            <v>WS-7466-WOV00642969.3958333333</v>
          </cell>
          <cell r="M349" t="str">
            <v>ONR #5</v>
          </cell>
          <cell r="N349" t="str">
            <v>Simple ESP c/o</v>
          </cell>
          <cell r="O349" t="str">
            <v>ESP change</v>
          </cell>
          <cell r="P349">
            <v>0</v>
          </cell>
          <cell r="Q349" t="str">
            <v/>
          </cell>
          <cell r="R349">
            <v>9</v>
          </cell>
          <cell r="S349">
            <v>3</v>
          </cell>
          <cell r="T349" t="str">
            <v/>
          </cell>
          <cell r="U349">
            <v>1</v>
          </cell>
          <cell r="V349">
            <v>0</v>
          </cell>
          <cell r="W349">
            <v>9</v>
          </cell>
          <cell r="X349">
            <v>13</v>
          </cell>
          <cell r="Y349">
            <v>13</v>
          </cell>
          <cell r="Z349">
            <v>8</v>
          </cell>
          <cell r="AB349">
            <v>11</v>
          </cell>
          <cell r="AC349">
            <v>8</v>
          </cell>
          <cell r="AD349">
            <v>2</v>
          </cell>
          <cell r="AE349">
            <v>1</v>
          </cell>
          <cell r="AF349">
            <v>1</v>
          </cell>
          <cell r="AG349" t="str">
            <v/>
          </cell>
          <cell r="AH349">
            <v>2</v>
          </cell>
          <cell r="AI349">
            <v>0</v>
          </cell>
          <cell r="AJ349">
            <v>6</v>
          </cell>
          <cell r="AK349">
            <v>6</v>
          </cell>
          <cell r="AL349">
            <v>6</v>
          </cell>
          <cell r="AM349">
            <v>22.5</v>
          </cell>
          <cell r="AN349">
            <v>0</v>
          </cell>
          <cell r="AO349">
            <v>130</v>
          </cell>
          <cell r="AP349">
            <v>22.5</v>
          </cell>
          <cell r="AQ349">
            <v>118.75555555555556</v>
          </cell>
          <cell r="AR349">
            <v>4.5</v>
          </cell>
          <cell r="AT349">
            <v>5.5</v>
          </cell>
          <cell r="AV349">
            <v>10</v>
          </cell>
          <cell r="AW349">
            <v>4.5</v>
          </cell>
          <cell r="AX349">
            <v>5.5</v>
          </cell>
          <cell r="AY349">
            <v>10</v>
          </cell>
          <cell r="AZ349">
            <v>22</v>
          </cell>
          <cell r="BA349">
            <v>1</v>
          </cell>
          <cell r="BB349">
            <v>120</v>
          </cell>
          <cell r="BC349">
            <v>23</v>
          </cell>
          <cell r="BD349">
            <v>118.28454545454547</v>
          </cell>
          <cell r="BE349">
            <v>1</v>
          </cell>
          <cell r="BF349">
            <v>1</v>
          </cell>
          <cell r="BG349">
            <v>2</v>
          </cell>
          <cell r="BH349" t="str">
            <v/>
          </cell>
          <cell r="BI349">
            <v>1.5</v>
          </cell>
          <cell r="BJ349">
            <v>0</v>
          </cell>
          <cell r="BK349">
            <v>6</v>
          </cell>
          <cell r="BL349">
            <v>5.5</v>
          </cell>
          <cell r="BM349">
            <v>5.5</v>
          </cell>
          <cell r="BN349">
            <v>4</v>
          </cell>
          <cell r="BO349">
            <v>1</v>
          </cell>
          <cell r="BP349">
            <v>1</v>
          </cell>
          <cell r="BQ349">
            <v>0</v>
          </cell>
          <cell r="BR349">
            <v>3</v>
          </cell>
          <cell r="BS349" t="str">
            <v/>
          </cell>
          <cell r="BT349">
            <v>1</v>
          </cell>
          <cell r="BU349">
            <v>2</v>
          </cell>
          <cell r="BV349">
            <v>0</v>
          </cell>
          <cell r="BW349">
            <v>12</v>
          </cell>
          <cell r="BX349">
            <v>12</v>
          </cell>
          <cell r="BY349">
            <v>12</v>
          </cell>
          <cell r="BZ349">
            <v>99</v>
          </cell>
          <cell r="CA349">
            <v>1</v>
          </cell>
          <cell r="CB349">
            <v>100</v>
          </cell>
        </row>
        <row r="350">
          <cell r="H350" t="str">
            <v>US-181-WOV001</v>
          </cell>
          <cell r="I350">
            <v>8</v>
          </cell>
          <cell r="J350" t="str">
            <v>Aug</v>
          </cell>
          <cell r="K350">
            <v>2017</v>
          </cell>
          <cell r="L350" t="str">
            <v>US-181-WOV00142970.5833333333</v>
          </cell>
          <cell r="M350" t="str">
            <v>BIRS #30</v>
          </cell>
          <cell r="N350" t="str">
            <v>Other</v>
          </cell>
          <cell r="O350" t="str">
            <v>ESP change</v>
          </cell>
          <cell r="P350">
            <v>0</v>
          </cell>
          <cell r="Q350">
            <v>5</v>
          </cell>
          <cell r="R350">
            <v>7.5</v>
          </cell>
          <cell r="S350" t="str">
            <v/>
          </cell>
          <cell r="T350" t="str">
            <v/>
          </cell>
          <cell r="U350">
            <v>2</v>
          </cell>
          <cell r="V350">
            <v>0</v>
          </cell>
          <cell r="W350">
            <v>9</v>
          </cell>
          <cell r="X350">
            <v>14.5</v>
          </cell>
          <cell r="Y350">
            <v>14.5</v>
          </cell>
          <cell r="Z350">
            <v>15</v>
          </cell>
          <cell r="AB350">
            <v>11</v>
          </cell>
          <cell r="AC350">
            <v>15</v>
          </cell>
          <cell r="AD350">
            <v>2</v>
          </cell>
          <cell r="AE350">
            <v>1</v>
          </cell>
          <cell r="AF350">
            <v>1</v>
          </cell>
          <cell r="AG350" t="str">
            <v/>
          </cell>
          <cell r="AH350">
            <v>1</v>
          </cell>
          <cell r="AI350">
            <v>2.5</v>
          </cell>
          <cell r="AJ350">
            <v>6</v>
          </cell>
          <cell r="AK350">
            <v>5</v>
          </cell>
          <cell r="AL350">
            <v>7.5</v>
          </cell>
          <cell r="AM350">
            <v>29.5</v>
          </cell>
          <cell r="AN350">
            <v>0.5</v>
          </cell>
          <cell r="AO350">
            <v>130</v>
          </cell>
          <cell r="AP350">
            <v>30</v>
          </cell>
          <cell r="AQ350">
            <v>117.66101694915254</v>
          </cell>
          <cell r="AR350">
            <v>3</v>
          </cell>
          <cell r="AT350">
            <v>5</v>
          </cell>
          <cell r="AV350">
            <v>10</v>
          </cell>
          <cell r="AW350">
            <v>3</v>
          </cell>
          <cell r="AX350">
            <v>5</v>
          </cell>
          <cell r="AY350">
            <v>8</v>
          </cell>
          <cell r="AZ350">
            <v>28.5</v>
          </cell>
          <cell r="BA350">
            <v>0</v>
          </cell>
          <cell r="BB350">
            <v>120</v>
          </cell>
          <cell r="BC350">
            <v>28.5</v>
          </cell>
          <cell r="BD350">
            <v>121.47824561403509</v>
          </cell>
          <cell r="BE350">
            <v>1</v>
          </cell>
          <cell r="BF350">
            <v>2</v>
          </cell>
          <cell r="BG350">
            <v>3</v>
          </cell>
          <cell r="BH350" t="str">
            <v/>
          </cell>
          <cell r="BI350">
            <v>1</v>
          </cell>
          <cell r="BJ350">
            <v>0</v>
          </cell>
          <cell r="BK350">
            <v>6</v>
          </cell>
          <cell r="BL350">
            <v>7</v>
          </cell>
          <cell r="BM350">
            <v>7</v>
          </cell>
          <cell r="BN350">
            <v>4</v>
          </cell>
          <cell r="BO350">
            <v>1</v>
          </cell>
          <cell r="BP350">
            <v>1</v>
          </cell>
          <cell r="BQ350">
            <v>1</v>
          </cell>
          <cell r="BR350">
            <v>2</v>
          </cell>
          <cell r="BS350" t="str">
            <v/>
          </cell>
          <cell r="BT350">
            <v>1</v>
          </cell>
          <cell r="BU350">
            <v>2</v>
          </cell>
          <cell r="BV350">
            <v>0</v>
          </cell>
          <cell r="BW350">
            <v>12</v>
          </cell>
          <cell r="BX350">
            <v>11</v>
          </cell>
          <cell r="BY350">
            <v>12</v>
          </cell>
          <cell r="BZ350">
            <v>118.5</v>
          </cell>
          <cell r="CA350">
            <v>4</v>
          </cell>
          <cell r="CB350">
            <v>122.5</v>
          </cell>
        </row>
        <row r="351">
          <cell r="H351" t="str">
            <v>WS-3040-WOV008</v>
          </cell>
          <cell r="I351">
            <v>8</v>
          </cell>
          <cell r="J351" t="str">
            <v>Aug</v>
          </cell>
          <cell r="K351">
            <v>2017</v>
          </cell>
          <cell r="L351" t="str">
            <v>WS-3040-WOV00842970.6666666667</v>
          </cell>
          <cell r="M351" t="str">
            <v>ONR #18</v>
          </cell>
          <cell r="N351" t="str">
            <v>Other</v>
          </cell>
          <cell r="O351" t="str">
            <v>Other</v>
          </cell>
          <cell r="P351">
            <v>0</v>
          </cell>
          <cell r="Q351">
            <v>3</v>
          </cell>
          <cell r="R351">
            <v>8</v>
          </cell>
          <cell r="S351">
            <v>1</v>
          </cell>
          <cell r="T351" t="str">
            <v/>
          </cell>
          <cell r="U351" t="str">
            <v/>
          </cell>
          <cell r="V351">
            <v>0</v>
          </cell>
          <cell r="W351">
            <v>9</v>
          </cell>
          <cell r="X351">
            <v>12</v>
          </cell>
          <cell r="Y351">
            <v>12</v>
          </cell>
          <cell r="Z351">
            <v>2</v>
          </cell>
          <cell r="AB351">
            <v>11</v>
          </cell>
          <cell r="AC351">
            <v>2</v>
          </cell>
          <cell r="AD351">
            <v>2</v>
          </cell>
          <cell r="AE351">
            <v>2</v>
          </cell>
          <cell r="AF351">
            <v>1</v>
          </cell>
          <cell r="AG351">
            <v>1</v>
          </cell>
          <cell r="AH351">
            <v>1</v>
          </cell>
          <cell r="AI351">
            <v>0</v>
          </cell>
          <cell r="AJ351">
            <v>6</v>
          </cell>
          <cell r="AK351">
            <v>7</v>
          </cell>
          <cell r="AL351">
            <v>7</v>
          </cell>
          <cell r="AM351">
            <v>11</v>
          </cell>
          <cell r="AN351">
            <v>0</v>
          </cell>
          <cell r="AO351">
            <v>130</v>
          </cell>
          <cell r="AP351">
            <v>11</v>
          </cell>
          <cell r="AQ351">
            <v>71.090909090909093</v>
          </cell>
          <cell r="AR351">
            <v>4</v>
          </cell>
          <cell r="AT351" t="str">
            <v/>
          </cell>
          <cell r="AV351">
            <v>10</v>
          </cell>
          <cell r="AW351">
            <v>4</v>
          </cell>
          <cell r="AX351" t="str">
            <v/>
          </cell>
          <cell r="AY351" t="str">
            <v/>
          </cell>
          <cell r="AZ351" t="str">
            <v/>
          </cell>
          <cell r="BA351" t="str">
            <v/>
          </cell>
          <cell r="BB351">
            <v>120</v>
          </cell>
          <cell r="BC351" t="str">
            <v/>
          </cell>
          <cell r="BD351" t="str">
            <v/>
          </cell>
          <cell r="BE351">
            <v>1</v>
          </cell>
          <cell r="BF351">
            <v>1</v>
          </cell>
          <cell r="BG351">
            <v>2</v>
          </cell>
          <cell r="BH351" t="str">
            <v/>
          </cell>
          <cell r="BI351">
            <v>2</v>
          </cell>
          <cell r="BJ351">
            <v>0</v>
          </cell>
          <cell r="BK351">
            <v>6</v>
          </cell>
          <cell r="BL351">
            <v>6</v>
          </cell>
          <cell r="BM351">
            <v>6</v>
          </cell>
          <cell r="BN351">
            <v>4</v>
          </cell>
          <cell r="BO351">
            <v>1</v>
          </cell>
          <cell r="BP351">
            <v>2</v>
          </cell>
          <cell r="BQ351">
            <v>0</v>
          </cell>
          <cell r="BR351" t="str">
            <v/>
          </cell>
          <cell r="BS351" t="str">
            <v/>
          </cell>
          <cell r="BT351" t="str">
            <v/>
          </cell>
          <cell r="BU351">
            <v>2</v>
          </cell>
          <cell r="BV351">
            <v>0</v>
          </cell>
          <cell r="BW351">
            <v>12</v>
          </cell>
          <cell r="BX351">
            <v>9</v>
          </cell>
          <cell r="BY351">
            <v>9</v>
          </cell>
          <cell r="BZ351" t="str">
            <v/>
          </cell>
          <cell r="CA351" t="str">
            <v/>
          </cell>
          <cell r="CB351" t="str">
            <v/>
          </cell>
        </row>
        <row r="352">
          <cell r="H352" t="str">
            <v>WS-3035-WOV013</v>
          </cell>
          <cell r="I352">
            <v>8</v>
          </cell>
          <cell r="J352" t="str">
            <v>Aug</v>
          </cell>
          <cell r="K352">
            <v>2017</v>
          </cell>
          <cell r="L352" t="str">
            <v>WS-3035-WOV01342971.7083333333</v>
          </cell>
          <cell r="M352" t="str">
            <v>ONR #4</v>
          </cell>
          <cell r="N352" t="str">
            <v>Other</v>
          </cell>
          <cell r="O352" t="str">
            <v>Other</v>
          </cell>
          <cell r="P352">
            <v>0</v>
          </cell>
          <cell r="Q352">
            <v>7</v>
          </cell>
          <cell r="R352" t="str">
            <v/>
          </cell>
          <cell r="S352">
            <v>1.5</v>
          </cell>
          <cell r="T352" t="str">
            <v/>
          </cell>
          <cell r="U352">
            <v>1.5</v>
          </cell>
          <cell r="V352">
            <v>0</v>
          </cell>
          <cell r="W352">
            <v>9</v>
          </cell>
          <cell r="X352">
            <v>10</v>
          </cell>
          <cell r="Y352">
            <v>10</v>
          </cell>
          <cell r="Z352">
            <v>2</v>
          </cell>
          <cell r="AB352">
            <v>11</v>
          </cell>
          <cell r="AC352">
            <v>2</v>
          </cell>
          <cell r="AD352">
            <v>2</v>
          </cell>
          <cell r="AE352">
            <v>2</v>
          </cell>
          <cell r="AF352">
            <v>2</v>
          </cell>
          <cell r="AG352" t="str">
            <v/>
          </cell>
          <cell r="AH352">
            <v>2</v>
          </cell>
          <cell r="AI352">
            <v>0</v>
          </cell>
          <cell r="AJ352">
            <v>6</v>
          </cell>
          <cell r="AK352">
            <v>8</v>
          </cell>
          <cell r="AL352">
            <v>8</v>
          </cell>
          <cell r="AM352">
            <v>13</v>
          </cell>
          <cell r="AN352">
            <v>0</v>
          </cell>
          <cell r="AO352">
            <v>130</v>
          </cell>
          <cell r="AP352">
            <v>13</v>
          </cell>
          <cell r="AQ352">
            <v>67.307692307692307</v>
          </cell>
          <cell r="AR352">
            <v>5</v>
          </cell>
          <cell r="AT352" t="str">
            <v/>
          </cell>
          <cell r="AV352">
            <v>10</v>
          </cell>
          <cell r="AW352">
            <v>5</v>
          </cell>
          <cell r="AX352" t="str">
            <v/>
          </cell>
          <cell r="AY352" t="str">
            <v/>
          </cell>
          <cell r="AZ352" t="str">
            <v/>
          </cell>
          <cell r="BA352" t="str">
            <v/>
          </cell>
          <cell r="BB352">
            <v>120</v>
          </cell>
          <cell r="BC352" t="str">
            <v/>
          </cell>
          <cell r="BD352" t="str">
            <v/>
          </cell>
          <cell r="BE352">
            <v>1</v>
          </cell>
          <cell r="BF352">
            <v>1</v>
          </cell>
          <cell r="BG352">
            <v>2</v>
          </cell>
          <cell r="BH352" t="str">
            <v/>
          </cell>
          <cell r="BI352">
            <v>1.5</v>
          </cell>
          <cell r="BJ352">
            <v>0</v>
          </cell>
          <cell r="BK352">
            <v>6</v>
          </cell>
          <cell r="BL352">
            <v>5.5</v>
          </cell>
          <cell r="BM352">
            <v>5.5</v>
          </cell>
          <cell r="BN352">
            <v>4</v>
          </cell>
          <cell r="BO352">
            <v>1</v>
          </cell>
          <cell r="BP352">
            <v>1</v>
          </cell>
          <cell r="BQ352">
            <v>0</v>
          </cell>
          <cell r="BR352" t="str">
            <v/>
          </cell>
          <cell r="BS352" t="str">
            <v/>
          </cell>
          <cell r="BT352" t="str">
            <v/>
          </cell>
          <cell r="BU352">
            <v>2</v>
          </cell>
          <cell r="BV352">
            <v>0</v>
          </cell>
          <cell r="BW352">
            <v>12</v>
          </cell>
          <cell r="BX352">
            <v>8</v>
          </cell>
          <cell r="BY352">
            <v>8</v>
          </cell>
          <cell r="BZ352" t="str">
            <v/>
          </cell>
          <cell r="CA352" t="str">
            <v/>
          </cell>
          <cell r="CB352" t="str">
            <v/>
          </cell>
        </row>
        <row r="353">
          <cell r="H353" t="str">
            <v>WS-1359-WOV012</v>
          </cell>
          <cell r="I353">
            <v>8</v>
          </cell>
          <cell r="J353" t="str">
            <v>Aug</v>
          </cell>
          <cell r="K353">
            <v>2017</v>
          </cell>
          <cell r="L353" t="str">
            <v>WS-1359-WOV01242972.875</v>
          </cell>
          <cell r="M353" t="str">
            <v>ONR #6</v>
          </cell>
          <cell r="N353" t="str">
            <v>Other</v>
          </cell>
          <cell r="O353" t="str">
            <v>Other</v>
          </cell>
          <cell r="P353">
            <v>0</v>
          </cell>
          <cell r="Q353">
            <v>4</v>
          </cell>
          <cell r="R353" t="str">
            <v/>
          </cell>
          <cell r="S353">
            <v>1</v>
          </cell>
          <cell r="T353" t="str">
            <v/>
          </cell>
          <cell r="U353" t="str">
            <v/>
          </cell>
          <cell r="V353">
            <v>0</v>
          </cell>
          <cell r="W353">
            <v>9</v>
          </cell>
          <cell r="X353">
            <v>5</v>
          </cell>
          <cell r="Y353">
            <v>5</v>
          </cell>
          <cell r="Z353">
            <v>1</v>
          </cell>
          <cell r="AB353">
            <v>11</v>
          </cell>
          <cell r="AC353">
            <v>1</v>
          </cell>
          <cell r="AD353">
            <v>2</v>
          </cell>
          <cell r="AE353">
            <v>2</v>
          </cell>
          <cell r="AF353">
            <v>1</v>
          </cell>
          <cell r="AG353" t="str">
            <v/>
          </cell>
          <cell r="AH353">
            <v>2</v>
          </cell>
          <cell r="AI353">
            <v>2.5</v>
          </cell>
          <cell r="AJ353">
            <v>6</v>
          </cell>
          <cell r="AK353">
            <v>7</v>
          </cell>
          <cell r="AL353">
            <v>9.5</v>
          </cell>
          <cell r="AM353" t="str">
            <v/>
          </cell>
          <cell r="AN353" t="str">
            <v/>
          </cell>
          <cell r="AO353">
            <v>130</v>
          </cell>
          <cell r="AP353" t="str">
            <v/>
          </cell>
          <cell r="AQ353" t="str">
            <v/>
          </cell>
          <cell r="AR353" t="str">
            <v/>
          </cell>
          <cell r="AT353" t="str">
            <v/>
          </cell>
          <cell r="AV353">
            <v>10</v>
          </cell>
          <cell r="AW353" t="str">
            <v/>
          </cell>
          <cell r="AX353" t="str">
            <v/>
          </cell>
          <cell r="AY353" t="str">
            <v/>
          </cell>
          <cell r="AZ353" t="str">
            <v/>
          </cell>
          <cell r="BA353" t="str">
            <v/>
          </cell>
          <cell r="BB353">
            <v>120</v>
          </cell>
          <cell r="BC353" t="str">
            <v/>
          </cell>
          <cell r="BD353" t="str">
            <v/>
          </cell>
          <cell r="BE353">
            <v>1</v>
          </cell>
          <cell r="BF353">
            <v>1.5</v>
          </cell>
          <cell r="BG353">
            <v>1.5</v>
          </cell>
          <cell r="BH353" t="str">
            <v/>
          </cell>
          <cell r="BI353">
            <v>2</v>
          </cell>
          <cell r="BJ353">
            <v>0</v>
          </cell>
          <cell r="BK353">
            <v>6</v>
          </cell>
          <cell r="BL353">
            <v>6</v>
          </cell>
          <cell r="BM353">
            <v>6</v>
          </cell>
          <cell r="BN353">
            <v>4</v>
          </cell>
          <cell r="BO353">
            <v>1</v>
          </cell>
          <cell r="BP353" t="str">
            <v/>
          </cell>
          <cell r="BQ353">
            <v>0</v>
          </cell>
          <cell r="BR353" t="str">
            <v/>
          </cell>
          <cell r="BS353" t="str">
            <v/>
          </cell>
          <cell r="BT353" t="str">
            <v/>
          </cell>
          <cell r="BU353">
            <v>2</v>
          </cell>
          <cell r="BV353">
            <v>0</v>
          </cell>
          <cell r="BW353">
            <v>12</v>
          </cell>
          <cell r="BX353">
            <v>7</v>
          </cell>
          <cell r="BY353">
            <v>7</v>
          </cell>
          <cell r="BZ353" t="str">
            <v/>
          </cell>
          <cell r="CA353" t="str">
            <v/>
          </cell>
          <cell r="CB353" t="str">
            <v/>
          </cell>
        </row>
        <row r="354">
          <cell r="H354" t="str">
            <v>SVA-51078-WOV003</v>
          </cell>
          <cell r="I354">
            <v>8</v>
          </cell>
          <cell r="J354" t="str">
            <v>Aug</v>
          </cell>
          <cell r="K354">
            <v>2017</v>
          </cell>
          <cell r="L354" t="str">
            <v>SVA-51078-WOV00342974.3958333333</v>
          </cell>
          <cell r="M354" t="str">
            <v>ONR #5</v>
          </cell>
          <cell r="N354" t="str">
            <v>Simple ESP c/o</v>
          </cell>
          <cell r="O354" t="str">
            <v>ESP change</v>
          </cell>
          <cell r="P354">
            <v>3</v>
          </cell>
          <cell r="Q354" t="str">
            <v/>
          </cell>
          <cell r="R354">
            <v>7</v>
          </cell>
          <cell r="S354">
            <v>3</v>
          </cell>
          <cell r="T354" t="str">
            <v/>
          </cell>
          <cell r="U354" t="str">
            <v/>
          </cell>
          <cell r="V354">
            <v>0</v>
          </cell>
          <cell r="W354">
            <v>9</v>
          </cell>
          <cell r="X354">
            <v>10</v>
          </cell>
          <cell r="Y354">
            <v>10</v>
          </cell>
          <cell r="Z354">
            <v>6</v>
          </cell>
          <cell r="AB354">
            <v>11</v>
          </cell>
          <cell r="AC354">
            <v>6</v>
          </cell>
          <cell r="AD354">
            <v>2</v>
          </cell>
          <cell r="AE354">
            <v>1</v>
          </cell>
          <cell r="AF354">
            <v>1</v>
          </cell>
          <cell r="AG354" t="str">
            <v/>
          </cell>
          <cell r="AH354">
            <v>2</v>
          </cell>
          <cell r="AI354">
            <v>2</v>
          </cell>
          <cell r="AJ354">
            <v>6</v>
          </cell>
          <cell r="AK354">
            <v>6</v>
          </cell>
          <cell r="AL354">
            <v>8</v>
          </cell>
          <cell r="AM354">
            <v>19</v>
          </cell>
          <cell r="AN354">
            <v>0</v>
          </cell>
          <cell r="AO354">
            <v>130</v>
          </cell>
          <cell r="AP354">
            <v>19</v>
          </cell>
          <cell r="AQ354">
            <v>147.52631578947367</v>
          </cell>
          <cell r="AR354">
            <v>4</v>
          </cell>
          <cell r="AT354">
            <v>5.5</v>
          </cell>
          <cell r="AV354">
            <v>10</v>
          </cell>
          <cell r="AW354">
            <v>4</v>
          </cell>
          <cell r="AX354">
            <v>5.5</v>
          </cell>
          <cell r="AY354">
            <v>9.5</v>
          </cell>
          <cell r="AZ354">
            <v>24.5</v>
          </cell>
          <cell r="BA354">
            <v>3</v>
          </cell>
          <cell r="BB354">
            <v>120</v>
          </cell>
          <cell r="BC354">
            <v>27.5</v>
          </cell>
          <cell r="BD354">
            <v>114.40204081632653</v>
          </cell>
          <cell r="BE354">
            <v>1</v>
          </cell>
          <cell r="BF354">
            <v>1</v>
          </cell>
          <cell r="BG354">
            <v>1.5</v>
          </cell>
          <cell r="BH354" t="str">
            <v/>
          </cell>
          <cell r="BI354">
            <v>1.5</v>
          </cell>
          <cell r="BJ354">
            <v>0</v>
          </cell>
          <cell r="BK354">
            <v>6</v>
          </cell>
          <cell r="BL354">
            <v>5</v>
          </cell>
          <cell r="BM354">
            <v>5</v>
          </cell>
          <cell r="BN354">
            <v>4</v>
          </cell>
          <cell r="BO354">
            <v>1</v>
          </cell>
          <cell r="BP354">
            <v>0.5</v>
          </cell>
          <cell r="BQ354">
            <v>0</v>
          </cell>
          <cell r="BR354">
            <v>3.5</v>
          </cell>
          <cell r="BS354" t="str">
            <v/>
          </cell>
          <cell r="BT354">
            <v>1</v>
          </cell>
          <cell r="BU354">
            <v>2</v>
          </cell>
          <cell r="BV354">
            <v>0</v>
          </cell>
          <cell r="BW354">
            <v>12</v>
          </cell>
          <cell r="BX354">
            <v>12</v>
          </cell>
          <cell r="BY354">
            <v>12</v>
          </cell>
          <cell r="BZ354">
            <v>92</v>
          </cell>
          <cell r="CA354">
            <v>5</v>
          </cell>
          <cell r="CB354">
            <v>97</v>
          </cell>
        </row>
        <row r="355">
          <cell r="H355" t="str">
            <v>WS-1086-WOV008</v>
          </cell>
          <cell r="I355">
            <v>8</v>
          </cell>
          <cell r="J355" t="str">
            <v>Aug</v>
          </cell>
          <cell r="K355">
            <v>2017</v>
          </cell>
          <cell r="L355" t="str">
            <v>WS-1086-WOV00842974</v>
          </cell>
          <cell r="M355" t="str">
            <v>ONR #9</v>
          </cell>
          <cell r="N355" t="str">
            <v>Simple ESP c/o</v>
          </cell>
          <cell r="O355" t="str">
            <v>ESP change</v>
          </cell>
          <cell r="P355">
            <v>0</v>
          </cell>
          <cell r="Q355">
            <v>3</v>
          </cell>
          <cell r="R355">
            <v>8</v>
          </cell>
          <cell r="S355">
            <v>1.25</v>
          </cell>
          <cell r="T355" t="str">
            <v/>
          </cell>
          <cell r="U355">
            <v>0.25</v>
          </cell>
          <cell r="V355">
            <v>0</v>
          </cell>
          <cell r="W355">
            <v>9</v>
          </cell>
          <cell r="X355">
            <v>12.5</v>
          </cell>
          <cell r="Y355">
            <v>12.5</v>
          </cell>
          <cell r="Z355">
            <v>8.5</v>
          </cell>
          <cell r="AB355">
            <v>11</v>
          </cell>
          <cell r="AC355">
            <v>8.5</v>
          </cell>
          <cell r="AD355">
            <v>2</v>
          </cell>
          <cell r="AE355">
            <v>1</v>
          </cell>
          <cell r="AF355">
            <v>1</v>
          </cell>
          <cell r="AG355" t="str">
            <v/>
          </cell>
          <cell r="AH355">
            <v>1.5</v>
          </cell>
          <cell r="AI355">
            <v>0</v>
          </cell>
          <cell r="AJ355">
            <v>6</v>
          </cell>
          <cell r="AK355">
            <v>5.5</v>
          </cell>
          <cell r="AL355">
            <v>5.5</v>
          </cell>
          <cell r="AM355">
            <v>16.5</v>
          </cell>
          <cell r="AN355">
            <v>0</v>
          </cell>
          <cell r="AO355">
            <v>130</v>
          </cell>
          <cell r="AP355">
            <v>16.5</v>
          </cell>
          <cell r="AQ355">
            <v>146.42424242424244</v>
          </cell>
          <cell r="AR355">
            <v>5</v>
          </cell>
          <cell r="AT355">
            <v>6</v>
          </cell>
          <cell r="AV355">
            <v>10</v>
          </cell>
          <cell r="AW355">
            <v>5</v>
          </cell>
          <cell r="AX355">
            <v>6</v>
          </cell>
          <cell r="AY355">
            <v>11</v>
          </cell>
          <cell r="AZ355">
            <v>19</v>
          </cell>
          <cell r="BA355">
            <v>0</v>
          </cell>
          <cell r="BB355">
            <v>120</v>
          </cell>
          <cell r="BC355">
            <v>19</v>
          </cell>
          <cell r="BD355">
            <v>127.31578947368421</v>
          </cell>
          <cell r="BE355">
            <v>1</v>
          </cell>
          <cell r="BF355">
            <v>1</v>
          </cell>
          <cell r="BG355">
            <v>1</v>
          </cell>
          <cell r="BH355" t="str">
            <v/>
          </cell>
          <cell r="BI355">
            <v>1.5</v>
          </cell>
          <cell r="BJ355">
            <v>0</v>
          </cell>
          <cell r="BK355">
            <v>6</v>
          </cell>
          <cell r="BL355">
            <v>4.5</v>
          </cell>
          <cell r="BM355">
            <v>4.5</v>
          </cell>
          <cell r="BN355">
            <v>3</v>
          </cell>
          <cell r="BO355">
            <v>1</v>
          </cell>
          <cell r="BP355">
            <v>1</v>
          </cell>
          <cell r="BQ355">
            <v>0</v>
          </cell>
          <cell r="BR355">
            <v>3</v>
          </cell>
          <cell r="BS355" t="str">
            <v/>
          </cell>
          <cell r="BT355">
            <v>1.5</v>
          </cell>
          <cell r="BU355">
            <v>1.5</v>
          </cell>
          <cell r="BV355">
            <v>0</v>
          </cell>
          <cell r="BW355">
            <v>12</v>
          </cell>
          <cell r="BX355">
            <v>11</v>
          </cell>
          <cell r="BY355">
            <v>11</v>
          </cell>
          <cell r="BZ355">
            <v>88.5</v>
          </cell>
          <cell r="CA355">
            <v>0</v>
          </cell>
          <cell r="CB355">
            <v>88.5</v>
          </cell>
        </row>
        <row r="356">
          <cell r="H356" t="str">
            <v>WS-7610-WOV002</v>
          </cell>
          <cell r="I356">
            <v>8</v>
          </cell>
          <cell r="J356" t="str">
            <v>Aug</v>
          </cell>
          <cell r="K356">
            <v>2017</v>
          </cell>
          <cell r="L356" t="str">
            <v>WS-7610-WOV00242974.8958333333</v>
          </cell>
          <cell r="M356" t="str">
            <v>ONR #16</v>
          </cell>
          <cell r="N356" t="str">
            <v>Other</v>
          </cell>
          <cell r="O356" t="str">
            <v>ESP change</v>
          </cell>
          <cell r="P356">
            <v>0</v>
          </cell>
          <cell r="Q356" t="str">
            <v/>
          </cell>
          <cell r="R356">
            <v>15</v>
          </cell>
          <cell r="S356" t="str">
            <v/>
          </cell>
          <cell r="T356" t="str">
            <v/>
          </cell>
          <cell r="U356">
            <v>1</v>
          </cell>
          <cell r="V356">
            <v>0</v>
          </cell>
          <cell r="W356">
            <v>9</v>
          </cell>
          <cell r="X356">
            <v>16</v>
          </cell>
          <cell r="Y356">
            <v>16</v>
          </cell>
          <cell r="Z356">
            <v>11.5</v>
          </cell>
          <cell r="AB356">
            <v>11</v>
          </cell>
          <cell r="AC356">
            <v>11.5</v>
          </cell>
          <cell r="AD356">
            <v>2</v>
          </cell>
          <cell r="AE356">
            <v>1</v>
          </cell>
          <cell r="AF356">
            <v>1</v>
          </cell>
          <cell r="AG356" t="str">
            <v/>
          </cell>
          <cell r="AH356">
            <v>1</v>
          </cell>
          <cell r="AI356">
            <v>0</v>
          </cell>
          <cell r="AJ356">
            <v>6</v>
          </cell>
          <cell r="AK356">
            <v>5</v>
          </cell>
          <cell r="AL356">
            <v>5</v>
          </cell>
          <cell r="AM356">
            <v>21</v>
          </cell>
          <cell r="AN356">
            <v>0</v>
          </cell>
          <cell r="AO356">
            <v>130</v>
          </cell>
          <cell r="AP356">
            <v>21</v>
          </cell>
          <cell r="AQ356">
            <v>126.23809523809524</v>
          </cell>
          <cell r="AR356">
            <v>3</v>
          </cell>
          <cell r="AT356">
            <v>3.5</v>
          </cell>
          <cell r="AV356">
            <v>10</v>
          </cell>
          <cell r="AW356">
            <v>3</v>
          </cell>
          <cell r="AX356">
            <v>3.5</v>
          </cell>
          <cell r="AY356">
            <v>6.5</v>
          </cell>
          <cell r="AZ356">
            <v>21.5</v>
          </cell>
          <cell r="BA356">
            <v>0.5</v>
          </cell>
          <cell r="BB356">
            <v>120</v>
          </cell>
          <cell r="BC356">
            <v>22</v>
          </cell>
          <cell r="BD356">
            <v>122.18232558139535</v>
          </cell>
          <cell r="BE356">
            <v>1</v>
          </cell>
          <cell r="BF356">
            <v>2</v>
          </cell>
          <cell r="BG356" t="str">
            <v/>
          </cell>
          <cell r="BH356" t="str">
            <v/>
          </cell>
          <cell r="BI356">
            <v>2</v>
          </cell>
          <cell r="BJ356">
            <v>0</v>
          </cell>
          <cell r="BK356">
            <v>6</v>
          </cell>
          <cell r="BL356">
            <v>5</v>
          </cell>
          <cell r="BM356">
            <v>5</v>
          </cell>
          <cell r="BN356">
            <v>3.5</v>
          </cell>
          <cell r="BO356">
            <v>1</v>
          </cell>
          <cell r="BP356">
            <v>1</v>
          </cell>
          <cell r="BQ356">
            <v>0</v>
          </cell>
          <cell r="BR356">
            <v>3</v>
          </cell>
          <cell r="BS356" t="str">
            <v/>
          </cell>
          <cell r="BT356">
            <v>1</v>
          </cell>
          <cell r="BU356">
            <v>2</v>
          </cell>
          <cell r="BV356">
            <v>0</v>
          </cell>
          <cell r="BW356">
            <v>12</v>
          </cell>
          <cell r="BX356">
            <v>11.5</v>
          </cell>
          <cell r="BY356">
            <v>11.5</v>
          </cell>
          <cell r="BZ356">
            <v>98</v>
          </cell>
          <cell r="CA356">
            <v>0.5</v>
          </cell>
          <cell r="CB356">
            <v>98.5</v>
          </cell>
        </row>
        <row r="357">
          <cell r="H357" t="str">
            <v>US-351-WOV008</v>
          </cell>
          <cell r="I357">
            <v>8</v>
          </cell>
          <cell r="J357" t="str">
            <v>Aug</v>
          </cell>
          <cell r="K357">
            <v>2017</v>
          </cell>
          <cell r="L357" t="str">
            <v>US-351-WOV00842973</v>
          </cell>
          <cell r="M357" t="str">
            <v>BIRS #26</v>
          </cell>
          <cell r="N357" t="str">
            <v>Simple ESP c/o</v>
          </cell>
          <cell r="O357" t="str">
            <v>ESP change</v>
          </cell>
          <cell r="P357">
            <v>1</v>
          </cell>
          <cell r="Q357">
            <v>4</v>
          </cell>
          <cell r="R357">
            <v>8.5</v>
          </cell>
          <cell r="S357" t="str">
            <v/>
          </cell>
          <cell r="T357" t="str">
            <v/>
          </cell>
          <cell r="U357" t="str">
            <v/>
          </cell>
          <cell r="V357">
            <v>0</v>
          </cell>
          <cell r="W357">
            <v>9</v>
          </cell>
          <cell r="X357">
            <v>12.5</v>
          </cell>
          <cell r="Y357">
            <v>12.5</v>
          </cell>
          <cell r="Z357" t="str">
            <v/>
          </cell>
          <cell r="AB357">
            <v>11</v>
          </cell>
          <cell r="AC357" t="str">
            <v/>
          </cell>
          <cell r="AD357">
            <v>2</v>
          </cell>
          <cell r="AE357">
            <v>1</v>
          </cell>
          <cell r="AF357">
            <v>1</v>
          </cell>
          <cell r="AG357" t="str">
            <v/>
          </cell>
          <cell r="AH357">
            <v>2</v>
          </cell>
          <cell r="AI357">
            <v>0</v>
          </cell>
          <cell r="AJ357">
            <v>6</v>
          </cell>
          <cell r="AK357">
            <v>6</v>
          </cell>
          <cell r="AL357">
            <v>6</v>
          </cell>
          <cell r="AM357">
            <v>17.5</v>
          </cell>
          <cell r="AN357">
            <v>0</v>
          </cell>
          <cell r="AO357">
            <v>130</v>
          </cell>
          <cell r="AP357">
            <v>17.5</v>
          </cell>
          <cell r="AQ357">
            <v>120</v>
          </cell>
          <cell r="AR357">
            <v>3.5</v>
          </cell>
          <cell r="AT357">
            <v>5</v>
          </cell>
          <cell r="AV357">
            <v>10</v>
          </cell>
          <cell r="AW357">
            <v>3.5</v>
          </cell>
          <cell r="AX357">
            <v>5</v>
          </cell>
          <cell r="AY357">
            <v>8.5</v>
          </cell>
          <cell r="AZ357">
            <v>20</v>
          </cell>
          <cell r="BA357">
            <v>0.5</v>
          </cell>
          <cell r="BB357">
            <v>120</v>
          </cell>
          <cell r="BC357">
            <v>20.5</v>
          </cell>
          <cell r="BD357">
            <v>115.06099999999999</v>
          </cell>
          <cell r="BE357">
            <v>1</v>
          </cell>
          <cell r="BF357">
            <v>1</v>
          </cell>
          <cell r="BG357">
            <v>2</v>
          </cell>
          <cell r="BH357" t="str">
            <v/>
          </cell>
          <cell r="BI357">
            <v>1.5</v>
          </cell>
          <cell r="BJ357">
            <v>0</v>
          </cell>
          <cell r="BK357">
            <v>6</v>
          </cell>
          <cell r="BL357">
            <v>5.5</v>
          </cell>
          <cell r="BM357">
            <v>5.5</v>
          </cell>
          <cell r="BN357">
            <v>4</v>
          </cell>
          <cell r="BO357">
            <v>1</v>
          </cell>
          <cell r="BP357">
            <v>1</v>
          </cell>
          <cell r="BQ357">
            <v>0</v>
          </cell>
          <cell r="BR357">
            <v>3</v>
          </cell>
          <cell r="BS357" t="str">
            <v/>
          </cell>
          <cell r="BT357">
            <v>1</v>
          </cell>
          <cell r="BU357">
            <v>2</v>
          </cell>
          <cell r="BV357">
            <v>0</v>
          </cell>
          <cell r="BW357">
            <v>12</v>
          </cell>
          <cell r="BX357">
            <v>12</v>
          </cell>
          <cell r="BY357">
            <v>12</v>
          </cell>
          <cell r="BZ357">
            <v>82</v>
          </cell>
          <cell r="CA357">
            <v>0.5</v>
          </cell>
          <cell r="CB357">
            <v>82.5</v>
          </cell>
        </row>
        <row r="358">
          <cell r="H358" t="str">
            <v>WS-1541-WOV001</v>
          </cell>
          <cell r="I358">
            <v>8</v>
          </cell>
          <cell r="J358" t="str">
            <v>Aug</v>
          </cell>
          <cell r="K358">
            <v>2017</v>
          </cell>
          <cell r="L358" t="str">
            <v>WS-1541-WOV00142975.0416666667</v>
          </cell>
          <cell r="M358" t="str">
            <v>BIRS #29</v>
          </cell>
          <cell r="N358" t="str">
            <v>Other</v>
          </cell>
          <cell r="O358" t="str">
            <v>Other</v>
          </cell>
          <cell r="P358">
            <v>0</v>
          </cell>
          <cell r="Q358">
            <v>4</v>
          </cell>
          <cell r="R358">
            <v>6</v>
          </cell>
          <cell r="S358" t="str">
            <v/>
          </cell>
          <cell r="T358" t="str">
            <v/>
          </cell>
          <cell r="U358">
            <v>1</v>
          </cell>
          <cell r="V358">
            <v>0</v>
          </cell>
          <cell r="W358">
            <v>9</v>
          </cell>
          <cell r="X358">
            <v>11</v>
          </cell>
          <cell r="Y358">
            <v>11</v>
          </cell>
          <cell r="Z358">
            <v>51.5</v>
          </cell>
          <cell r="AB358">
            <v>11</v>
          </cell>
          <cell r="AC358">
            <v>51.5</v>
          </cell>
          <cell r="AD358">
            <v>2</v>
          </cell>
          <cell r="AE358">
            <v>1</v>
          </cell>
          <cell r="AF358">
            <v>1</v>
          </cell>
          <cell r="AG358" t="str">
            <v/>
          </cell>
          <cell r="AH358">
            <v>2</v>
          </cell>
          <cell r="AI358">
            <v>0</v>
          </cell>
          <cell r="AJ358">
            <v>6</v>
          </cell>
          <cell r="AK358">
            <v>6</v>
          </cell>
          <cell r="AL358">
            <v>6</v>
          </cell>
          <cell r="AM358" t="str">
            <v/>
          </cell>
          <cell r="AN358" t="str">
            <v/>
          </cell>
          <cell r="AO358">
            <v>130</v>
          </cell>
          <cell r="AP358" t="str">
            <v/>
          </cell>
          <cell r="AQ358" t="str">
            <v/>
          </cell>
          <cell r="AR358" t="str">
            <v/>
          </cell>
          <cell r="AT358" t="str">
            <v/>
          </cell>
          <cell r="AV358">
            <v>10</v>
          </cell>
          <cell r="AW358" t="str">
            <v/>
          </cell>
          <cell r="AX358" t="str">
            <v/>
          </cell>
          <cell r="AY358" t="str">
            <v/>
          </cell>
          <cell r="AZ358" t="str">
            <v/>
          </cell>
          <cell r="BA358" t="str">
            <v/>
          </cell>
          <cell r="BB358">
            <v>120</v>
          </cell>
          <cell r="BC358" t="str">
            <v/>
          </cell>
          <cell r="BD358" t="str">
            <v/>
          </cell>
          <cell r="BE358">
            <v>1</v>
          </cell>
          <cell r="BF358">
            <v>1</v>
          </cell>
          <cell r="BG358">
            <v>1.5</v>
          </cell>
          <cell r="BH358" t="str">
            <v/>
          </cell>
          <cell r="BI358">
            <v>2</v>
          </cell>
          <cell r="BJ358">
            <v>0</v>
          </cell>
          <cell r="BK358">
            <v>6</v>
          </cell>
          <cell r="BL358">
            <v>5.5</v>
          </cell>
          <cell r="BM358">
            <v>5.5</v>
          </cell>
          <cell r="BN358">
            <v>4</v>
          </cell>
          <cell r="BO358">
            <v>1</v>
          </cell>
          <cell r="BP358" t="str">
            <v/>
          </cell>
          <cell r="BQ358">
            <v>0</v>
          </cell>
          <cell r="BR358" t="str">
            <v/>
          </cell>
          <cell r="BS358" t="str">
            <v/>
          </cell>
          <cell r="BT358" t="str">
            <v/>
          </cell>
          <cell r="BU358">
            <v>2</v>
          </cell>
          <cell r="BV358">
            <v>0</v>
          </cell>
          <cell r="BW358">
            <v>12</v>
          </cell>
          <cell r="BX358">
            <v>7</v>
          </cell>
          <cell r="BY358">
            <v>7</v>
          </cell>
          <cell r="BZ358" t="str">
            <v/>
          </cell>
          <cell r="CA358" t="str">
            <v/>
          </cell>
          <cell r="CB358" t="str">
            <v/>
          </cell>
        </row>
        <row r="359">
          <cell r="H359" t="str">
            <v>US-637-WOV001</v>
          </cell>
          <cell r="I359">
            <v>8</v>
          </cell>
          <cell r="J359" t="str">
            <v>Aug</v>
          </cell>
          <cell r="K359">
            <v>2017</v>
          </cell>
          <cell r="L359" t="str">
            <v>US-637-WOV00142977.0416666667</v>
          </cell>
          <cell r="M359" t="str">
            <v>ONR #4</v>
          </cell>
          <cell r="N359" t="str">
            <v>Simple ESP c/o</v>
          </cell>
          <cell r="O359" t="str">
            <v>ESP change</v>
          </cell>
          <cell r="P359">
            <v>3</v>
          </cell>
          <cell r="Q359">
            <v>2</v>
          </cell>
          <cell r="R359">
            <v>4</v>
          </cell>
          <cell r="S359">
            <v>2.5</v>
          </cell>
          <cell r="T359" t="str">
            <v/>
          </cell>
          <cell r="U359" t="str">
            <v/>
          </cell>
          <cell r="V359">
            <v>0</v>
          </cell>
          <cell r="W359">
            <v>9</v>
          </cell>
          <cell r="X359">
            <v>8.5</v>
          </cell>
          <cell r="Y359">
            <v>8.5</v>
          </cell>
          <cell r="Z359">
            <v>7</v>
          </cell>
          <cell r="AB359">
            <v>11</v>
          </cell>
          <cell r="AC359">
            <v>7</v>
          </cell>
          <cell r="AD359">
            <v>2</v>
          </cell>
          <cell r="AE359">
            <v>1</v>
          </cell>
          <cell r="AF359">
            <v>1</v>
          </cell>
          <cell r="AG359" t="str">
            <v/>
          </cell>
          <cell r="AH359">
            <v>1.5</v>
          </cell>
          <cell r="AI359">
            <v>0</v>
          </cell>
          <cell r="AJ359">
            <v>6</v>
          </cell>
          <cell r="AK359">
            <v>5.5</v>
          </cell>
          <cell r="AL359">
            <v>5.5</v>
          </cell>
          <cell r="AM359">
            <v>27.5</v>
          </cell>
          <cell r="AN359">
            <v>0</v>
          </cell>
          <cell r="AO359">
            <v>130</v>
          </cell>
          <cell r="AP359">
            <v>27.5</v>
          </cell>
          <cell r="AQ359">
            <v>122.65454545454546</v>
          </cell>
          <cell r="AR359">
            <v>3</v>
          </cell>
          <cell r="AT359">
            <v>4</v>
          </cell>
          <cell r="AV359">
            <v>10</v>
          </cell>
          <cell r="AW359">
            <v>3</v>
          </cell>
          <cell r="AX359">
            <v>4</v>
          </cell>
          <cell r="AY359">
            <v>7</v>
          </cell>
          <cell r="AZ359">
            <v>27.5</v>
          </cell>
          <cell r="BA359">
            <v>0</v>
          </cell>
          <cell r="BB359">
            <v>120</v>
          </cell>
          <cell r="BC359">
            <v>27.5</v>
          </cell>
          <cell r="BD359">
            <v>122.44218181818181</v>
          </cell>
          <cell r="BE359">
            <v>1</v>
          </cell>
          <cell r="BF359">
            <v>1</v>
          </cell>
          <cell r="BG359">
            <v>2</v>
          </cell>
          <cell r="BH359" t="str">
            <v/>
          </cell>
          <cell r="BI359">
            <v>1.5</v>
          </cell>
          <cell r="BJ359">
            <v>0</v>
          </cell>
          <cell r="BK359">
            <v>6</v>
          </cell>
          <cell r="BL359">
            <v>5.5</v>
          </cell>
          <cell r="BM359">
            <v>5.5</v>
          </cell>
          <cell r="BN359">
            <v>4</v>
          </cell>
          <cell r="BO359">
            <v>1</v>
          </cell>
          <cell r="BP359">
            <v>1</v>
          </cell>
          <cell r="BQ359">
            <v>0</v>
          </cell>
          <cell r="BR359">
            <v>4</v>
          </cell>
          <cell r="BS359" t="str">
            <v/>
          </cell>
          <cell r="BT359">
            <v>1.5</v>
          </cell>
          <cell r="BU359">
            <v>2</v>
          </cell>
          <cell r="BV359">
            <v>0</v>
          </cell>
          <cell r="BW359">
            <v>12</v>
          </cell>
          <cell r="BX359">
            <v>13.5</v>
          </cell>
          <cell r="BY359">
            <v>13.5</v>
          </cell>
          <cell r="BZ359">
            <v>102</v>
          </cell>
          <cell r="CA359">
            <v>0</v>
          </cell>
          <cell r="CB359">
            <v>102</v>
          </cell>
        </row>
        <row r="360">
          <cell r="H360" t="str">
            <v>US-129-WOV010</v>
          </cell>
          <cell r="I360">
            <v>9</v>
          </cell>
          <cell r="J360" t="str">
            <v>Sep</v>
          </cell>
          <cell r="K360">
            <v>2017</v>
          </cell>
          <cell r="L360" t="str">
            <v>US-129-WOV01042979.5416666667</v>
          </cell>
          <cell r="M360" t="str">
            <v>BIRS #23</v>
          </cell>
          <cell r="N360" t="str">
            <v>Other</v>
          </cell>
          <cell r="O360" t="str">
            <v>Other</v>
          </cell>
          <cell r="P360">
            <v>0</v>
          </cell>
          <cell r="Q360">
            <v>5</v>
          </cell>
          <cell r="R360">
            <v>6</v>
          </cell>
          <cell r="S360">
            <v>1</v>
          </cell>
          <cell r="T360" t="str">
            <v/>
          </cell>
          <cell r="U360" t="str">
            <v/>
          </cell>
          <cell r="V360">
            <v>0</v>
          </cell>
          <cell r="W360">
            <v>9</v>
          </cell>
          <cell r="X360">
            <v>12</v>
          </cell>
          <cell r="Y360">
            <v>12</v>
          </cell>
          <cell r="Z360">
            <v>6</v>
          </cell>
          <cell r="AB360">
            <v>11</v>
          </cell>
          <cell r="AC360">
            <v>6</v>
          </cell>
          <cell r="AD360">
            <v>2</v>
          </cell>
          <cell r="AE360">
            <v>1</v>
          </cell>
          <cell r="AF360">
            <v>1</v>
          </cell>
          <cell r="AG360" t="str">
            <v/>
          </cell>
          <cell r="AH360">
            <v>2</v>
          </cell>
          <cell r="AI360">
            <v>0</v>
          </cell>
          <cell r="AJ360">
            <v>6</v>
          </cell>
          <cell r="AK360">
            <v>6</v>
          </cell>
          <cell r="AL360">
            <v>6</v>
          </cell>
          <cell r="AM360" t="str">
            <v/>
          </cell>
          <cell r="AN360" t="str">
            <v/>
          </cell>
          <cell r="AO360">
            <v>130</v>
          </cell>
          <cell r="AP360" t="str">
            <v/>
          </cell>
          <cell r="AQ360" t="str">
            <v/>
          </cell>
          <cell r="AR360" t="str">
            <v/>
          </cell>
          <cell r="AT360">
            <v>4</v>
          </cell>
          <cell r="AV360">
            <v>10</v>
          </cell>
          <cell r="AW360" t="str">
            <v/>
          </cell>
          <cell r="AX360">
            <v>4</v>
          </cell>
          <cell r="AY360" t="str">
            <v/>
          </cell>
          <cell r="AZ360">
            <v>25.5</v>
          </cell>
          <cell r="BA360">
            <v>4</v>
          </cell>
          <cell r="BB360">
            <v>120</v>
          </cell>
          <cell r="BC360">
            <v>29.5</v>
          </cell>
          <cell r="BD360">
            <v>116.73647058823531</v>
          </cell>
          <cell r="BE360">
            <v>1</v>
          </cell>
          <cell r="BF360">
            <v>3</v>
          </cell>
          <cell r="BG360" t="str">
            <v/>
          </cell>
          <cell r="BH360" t="str">
            <v/>
          </cell>
          <cell r="BI360">
            <v>1</v>
          </cell>
          <cell r="BJ360">
            <v>0</v>
          </cell>
          <cell r="BK360">
            <v>6</v>
          </cell>
          <cell r="BL360">
            <v>5</v>
          </cell>
          <cell r="BM360">
            <v>5</v>
          </cell>
          <cell r="BN360">
            <v>4</v>
          </cell>
          <cell r="BO360">
            <v>1</v>
          </cell>
          <cell r="BP360" t="str">
            <v/>
          </cell>
          <cell r="BQ360">
            <v>0</v>
          </cell>
          <cell r="BR360">
            <v>4</v>
          </cell>
          <cell r="BS360" t="str">
            <v/>
          </cell>
          <cell r="BT360">
            <v>1</v>
          </cell>
          <cell r="BU360">
            <v>2</v>
          </cell>
          <cell r="BV360">
            <v>0</v>
          </cell>
          <cell r="BW360">
            <v>12</v>
          </cell>
          <cell r="BX360">
            <v>12</v>
          </cell>
          <cell r="BY360">
            <v>12</v>
          </cell>
          <cell r="BZ360" t="str">
            <v/>
          </cell>
          <cell r="CA360" t="str">
            <v/>
          </cell>
          <cell r="CB360" t="str">
            <v/>
          </cell>
        </row>
        <row r="361">
          <cell r="H361" t="str">
            <v>WS-5636-WOV002</v>
          </cell>
          <cell r="I361">
            <v>9</v>
          </cell>
          <cell r="J361" t="str">
            <v>Sep</v>
          </cell>
          <cell r="K361">
            <v>2017</v>
          </cell>
          <cell r="L361" t="str">
            <v>WS-5636-WOV00242979</v>
          </cell>
          <cell r="M361" t="str">
            <v>ONR #16</v>
          </cell>
          <cell r="N361" t="str">
            <v>Simple ESP c/o</v>
          </cell>
          <cell r="O361" t="str">
            <v>ESP change</v>
          </cell>
          <cell r="P361">
            <v>0</v>
          </cell>
          <cell r="Q361">
            <v>2.5</v>
          </cell>
          <cell r="R361" t="str">
            <v/>
          </cell>
          <cell r="S361" t="str">
            <v/>
          </cell>
          <cell r="T361" t="str">
            <v/>
          </cell>
          <cell r="U361">
            <v>0.5</v>
          </cell>
          <cell r="V361">
            <v>0</v>
          </cell>
          <cell r="W361">
            <v>9</v>
          </cell>
          <cell r="X361">
            <v>3</v>
          </cell>
          <cell r="Y361">
            <v>3</v>
          </cell>
          <cell r="Z361">
            <v>9</v>
          </cell>
          <cell r="AB361">
            <v>11</v>
          </cell>
          <cell r="AC361">
            <v>9</v>
          </cell>
          <cell r="AD361">
            <v>1</v>
          </cell>
          <cell r="AE361">
            <v>1</v>
          </cell>
          <cell r="AF361">
            <v>1</v>
          </cell>
          <cell r="AG361" t="str">
            <v/>
          </cell>
          <cell r="AH361">
            <v>1</v>
          </cell>
          <cell r="AI361">
            <v>0</v>
          </cell>
          <cell r="AJ361">
            <v>6</v>
          </cell>
          <cell r="AK361">
            <v>4</v>
          </cell>
          <cell r="AL361">
            <v>4</v>
          </cell>
          <cell r="AM361">
            <v>18.5</v>
          </cell>
          <cell r="AN361">
            <v>1</v>
          </cell>
          <cell r="AO361">
            <v>130</v>
          </cell>
          <cell r="AP361">
            <v>19.5</v>
          </cell>
          <cell r="AQ361">
            <v>165.45945945945945</v>
          </cell>
          <cell r="AR361">
            <v>4</v>
          </cell>
          <cell r="AT361">
            <v>9</v>
          </cell>
          <cell r="AV361">
            <v>10</v>
          </cell>
          <cell r="AW361">
            <v>4</v>
          </cell>
          <cell r="AX361">
            <v>9</v>
          </cell>
          <cell r="AY361">
            <v>13</v>
          </cell>
          <cell r="AZ361">
            <v>18</v>
          </cell>
          <cell r="BA361">
            <v>2</v>
          </cell>
          <cell r="BB361">
            <v>120</v>
          </cell>
          <cell r="BC361">
            <v>20</v>
          </cell>
          <cell r="BD361">
            <v>169.38055555555556</v>
          </cell>
          <cell r="BE361">
            <v>1</v>
          </cell>
          <cell r="BF361">
            <v>2</v>
          </cell>
          <cell r="BG361" t="str">
            <v/>
          </cell>
          <cell r="BH361" t="str">
            <v/>
          </cell>
          <cell r="BI361">
            <v>1.5</v>
          </cell>
          <cell r="BJ361">
            <v>0</v>
          </cell>
          <cell r="BK361">
            <v>6</v>
          </cell>
          <cell r="BL361">
            <v>4.5</v>
          </cell>
          <cell r="BM361">
            <v>4.5</v>
          </cell>
          <cell r="BN361">
            <v>3</v>
          </cell>
          <cell r="BO361">
            <v>1</v>
          </cell>
          <cell r="BP361">
            <v>1</v>
          </cell>
          <cell r="BQ361">
            <v>0</v>
          </cell>
          <cell r="BR361">
            <v>2.5</v>
          </cell>
          <cell r="BS361" t="str">
            <v/>
          </cell>
          <cell r="BT361">
            <v>1</v>
          </cell>
          <cell r="BU361">
            <v>2</v>
          </cell>
          <cell r="BV361">
            <v>0</v>
          </cell>
          <cell r="BW361">
            <v>12</v>
          </cell>
          <cell r="BX361">
            <v>10.5</v>
          </cell>
          <cell r="BY361">
            <v>10.5</v>
          </cell>
          <cell r="BZ361">
            <v>80.5</v>
          </cell>
          <cell r="CA361">
            <v>3</v>
          </cell>
          <cell r="CB361">
            <v>83.5</v>
          </cell>
        </row>
        <row r="362">
          <cell r="H362" t="str">
            <v>WS-7481-WOV001</v>
          </cell>
          <cell r="I362">
            <v>9</v>
          </cell>
          <cell r="J362" t="str">
            <v>Sep</v>
          </cell>
          <cell r="K362">
            <v>2017</v>
          </cell>
          <cell r="L362" t="str">
            <v>WS-7481-WOV00142720.3333333333</v>
          </cell>
          <cell r="M362" t="str">
            <v>BIRS #14</v>
          </cell>
          <cell r="N362" t="str">
            <v>Other</v>
          </cell>
          <cell r="O362" t="str">
            <v>Other</v>
          </cell>
          <cell r="Q362">
            <v>7</v>
          </cell>
          <cell r="R362">
            <v>5</v>
          </cell>
          <cell r="S362">
            <v>1</v>
          </cell>
          <cell r="T362" t="str">
            <v/>
          </cell>
          <cell r="U362">
            <v>1</v>
          </cell>
          <cell r="V362">
            <v>0</v>
          </cell>
          <cell r="W362">
            <v>9</v>
          </cell>
          <cell r="X362">
            <v>14</v>
          </cell>
          <cell r="Y362">
            <v>14</v>
          </cell>
          <cell r="Z362" t="str">
            <v/>
          </cell>
          <cell r="AB362">
            <v>11</v>
          </cell>
          <cell r="AC362" t="str">
            <v/>
          </cell>
          <cell r="AD362" t="str">
            <v/>
          </cell>
          <cell r="AE362" t="str">
            <v/>
          </cell>
          <cell r="AF362" t="str">
            <v/>
          </cell>
          <cell r="AG362" t="str">
            <v/>
          </cell>
          <cell r="AH362" t="str">
            <v/>
          </cell>
          <cell r="AI362" t="str">
            <v/>
          </cell>
          <cell r="AJ362">
            <v>6</v>
          </cell>
          <cell r="AK362" t="str">
            <v/>
          </cell>
          <cell r="AL362" t="str">
            <v/>
          </cell>
          <cell r="AM362" t="str">
            <v/>
          </cell>
          <cell r="AN362" t="str">
            <v/>
          </cell>
          <cell r="AO362">
            <v>130</v>
          </cell>
          <cell r="AP362" t="str">
            <v/>
          </cell>
          <cell r="AQ362" t="str">
            <v/>
          </cell>
          <cell r="AR362" t="str">
            <v/>
          </cell>
          <cell r="AT362" t="str">
            <v/>
          </cell>
          <cell r="AV362">
            <v>10</v>
          </cell>
          <cell r="AW362" t="str">
            <v/>
          </cell>
          <cell r="AX362" t="str">
            <v/>
          </cell>
          <cell r="AY362" t="str">
            <v/>
          </cell>
          <cell r="AZ362" t="str">
            <v/>
          </cell>
          <cell r="BA362" t="str">
            <v/>
          </cell>
          <cell r="BB362">
            <v>120</v>
          </cell>
          <cell r="BC362" t="str">
            <v/>
          </cell>
          <cell r="BD362" t="str">
            <v/>
          </cell>
          <cell r="BE362" t="str">
            <v/>
          </cell>
          <cell r="BF362" t="str">
            <v/>
          </cell>
          <cell r="BG362" t="str">
            <v/>
          </cell>
          <cell r="BH362" t="str">
            <v/>
          </cell>
          <cell r="BI362" t="str">
            <v/>
          </cell>
          <cell r="BJ362" t="str">
            <v/>
          </cell>
          <cell r="BK362">
            <v>6</v>
          </cell>
          <cell r="BL362" t="str">
            <v/>
          </cell>
          <cell r="BM362" t="str">
            <v/>
          </cell>
          <cell r="BN362">
            <v>4</v>
          </cell>
          <cell r="BO362" t="str">
            <v/>
          </cell>
          <cell r="BP362" t="str">
            <v/>
          </cell>
          <cell r="BQ362">
            <v>0</v>
          </cell>
          <cell r="BR362" t="str">
            <v/>
          </cell>
          <cell r="BS362" t="str">
            <v/>
          </cell>
          <cell r="BT362" t="str">
            <v/>
          </cell>
          <cell r="BU362" t="str">
            <v/>
          </cell>
          <cell r="BV362">
            <v>0</v>
          </cell>
          <cell r="BW362">
            <v>12</v>
          </cell>
          <cell r="BX362" t="str">
            <v/>
          </cell>
          <cell r="BY362">
            <v>4</v>
          </cell>
          <cell r="BZ362" t="str">
            <v/>
          </cell>
          <cell r="CA362" t="str">
            <v/>
          </cell>
          <cell r="CB362" t="str">
            <v/>
          </cell>
        </row>
        <row r="363">
          <cell r="H363" t="str">
            <v>WS-7481-WOV001</v>
          </cell>
          <cell r="I363">
            <v>9</v>
          </cell>
          <cell r="J363" t="str">
            <v>Sep</v>
          </cell>
          <cell r="K363">
            <v>2017</v>
          </cell>
          <cell r="L363" t="str">
            <v>WS-7481-WOV00142959.1666666667</v>
          </cell>
          <cell r="M363" t="str">
            <v>ONR #16</v>
          </cell>
          <cell r="N363" t="str">
            <v>Other</v>
          </cell>
          <cell r="O363" t="str">
            <v>Other</v>
          </cell>
          <cell r="P363">
            <v>-1</v>
          </cell>
          <cell r="Q363" t="str">
            <v/>
          </cell>
          <cell r="R363" t="str">
            <v/>
          </cell>
          <cell r="S363" t="str">
            <v/>
          </cell>
          <cell r="T363" t="str">
            <v/>
          </cell>
          <cell r="U363" t="str">
            <v/>
          </cell>
          <cell r="V363" t="str">
            <v/>
          </cell>
          <cell r="W363">
            <v>9</v>
          </cell>
          <cell r="X363" t="str">
            <v/>
          </cell>
          <cell r="Y363" t="str">
            <v/>
          </cell>
          <cell r="Z363">
            <v>9</v>
          </cell>
          <cell r="AB363">
            <v>11</v>
          </cell>
          <cell r="AC363">
            <v>9</v>
          </cell>
          <cell r="AD363">
            <v>2</v>
          </cell>
          <cell r="AE363">
            <v>1</v>
          </cell>
          <cell r="AF363">
            <v>1</v>
          </cell>
          <cell r="AG363">
            <v>1</v>
          </cell>
          <cell r="AH363">
            <v>2</v>
          </cell>
          <cell r="AI363">
            <v>1</v>
          </cell>
          <cell r="AJ363">
            <v>6</v>
          </cell>
          <cell r="AK363">
            <v>7</v>
          </cell>
          <cell r="AL363">
            <v>8</v>
          </cell>
          <cell r="AM363">
            <v>17.5</v>
          </cell>
          <cell r="AN363">
            <v>0.5</v>
          </cell>
          <cell r="AO363">
            <v>130</v>
          </cell>
          <cell r="AP363">
            <v>18</v>
          </cell>
          <cell r="AQ363">
            <v>140.17142857142858</v>
          </cell>
          <cell r="AR363">
            <v>4</v>
          </cell>
          <cell r="AT363" t="str">
            <v/>
          </cell>
          <cell r="AV363">
            <v>10</v>
          </cell>
          <cell r="AW363">
            <v>4</v>
          </cell>
          <cell r="AX363" t="str">
            <v/>
          </cell>
          <cell r="AY363" t="str">
            <v/>
          </cell>
          <cell r="AZ363" t="str">
            <v/>
          </cell>
          <cell r="BA363" t="str">
            <v/>
          </cell>
          <cell r="BB363">
            <v>120</v>
          </cell>
          <cell r="BC363" t="str">
            <v/>
          </cell>
          <cell r="BD363" t="str">
            <v/>
          </cell>
          <cell r="BE363" t="str">
            <v/>
          </cell>
          <cell r="BF363" t="str">
            <v/>
          </cell>
          <cell r="BG363" t="str">
            <v/>
          </cell>
          <cell r="BH363" t="str">
            <v/>
          </cell>
          <cell r="BI363" t="str">
            <v/>
          </cell>
          <cell r="BJ363" t="str">
            <v/>
          </cell>
          <cell r="BK363">
            <v>6</v>
          </cell>
          <cell r="BL363" t="str">
            <v/>
          </cell>
          <cell r="BM363" t="str">
            <v/>
          </cell>
          <cell r="BN363" t="str">
            <v/>
          </cell>
          <cell r="BO363">
            <v>1</v>
          </cell>
          <cell r="BP363">
            <v>1</v>
          </cell>
          <cell r="BQ363">
            <v>0</v>
          </cell>
          <cell r="BR363" t="str">
            <v/>
          </cell>
          <cell r="BS363" t="str">
            <v/>
          </cell>
          <cell r="BT363" t="str">
            <v/>
          </cell>
          <cell r="BU363" t="str">
            <v/>
          </cell>
          <cell r="BV363">
            <v>0</v>
          </cell>
          <cell r="BW363">
            <v>12</v>
          </cell>
          <cell r="BX363" t="str">
            <v/>
          </cell>
          <cell r="BY363">
            <v>2</v>
          </cell>
          <cell r="BZ363" t="str">
            <v/>
          </cell>
          <cell r="CA363" t="str">
            <v/>
          </cell>
          <cell r="CB363" t="str">
            <v/>
          </cell>
        </row>
        <row r="364">
          <cell r="H364" t="str">
            <v>WS-7481-WOV001</v>
          </cell>
          <cell r="I364">
            <v>9</v>
          </cell>
          <cell r="J364" t="str">
            <v>Sep</v>
          </cell>
          <cell r="K364">
            <v>2017</v>
          </cell>
          <cell r="L364" t="str">
            <v>WS-7481-WOV00142979.8333333333</v>
          </cell>
          <cell r="M364" t="str">
            <v>ONR #6</v>
          </cell>
          <cell r="N364" t="str">
            <v>Other</v>
          </cell>
          <cell r="O364" t="str">
            <v>Other</v>
          </cell>
          <cell r="Q364" t="str">
            <v/>
          </cell>
          <cell r="R364" t="str">
            <v/>
          </cell>
          <cell r="S364" t="str">
            <v/>
          </cell>
          <cell r="T364" t="str">
            <v/>
          </cell>
          <cell r="U364" t="str">
            <v/>
          </cell>
          <cell r="V364" t="str">
            <v/>
          </cell>
          <cell r="W364">
            <v>9</v>
          </cell>
          <cell r="X364" t="str">
            <v/>
          </cell>
          <cell r="Y364" t="str">
            <v/>
          </cell>
          <cell r="Z364" t="str">
            <v/>
          </cell>
          <cell r="AB364">
            <v>11</v>
          </cell>
          <cell r="AC364" t="str">
            <v/>
          </cell>
          <cell r="AD364" t="str">
            <v/>
          </cell>
          <cell r="AE364" t="str">
            <v/>
          </cell>
          <cell r="AF364" t="str">
            <v/>
          </cell>
          <cell r="AG364" t="str">
            <v/>
          </cell>
          <cell r="AH364" t="str">
            <v/>
          </cell>
          <cell r="AI364" t="str">
            <v/>
          </cell>
          <cell r="AJ364">
            <v>6</v>
          </cell>
          <cell r="AK364" t="str">
            <v/>
          </cell>
          <cell r="AL364" t="str">
            <v/>
          </cell>
          <cell r="AM364" t="str">
            <v/>
          </cell>
          <cell r="AN364" t="str">
            <v/>
          </cell>
          <cell r="AO364">
            <v>130</v>
          </cell>
          <cell r="AP364" t="str">
            <v/>
          </cell>
          <cell r="AQ364" t="str">
            <v/>
          </cell>
          <cell r="AR364" t="str">
            <v/>
          </cell>
          <cell r="AT364">
            <v>8</v>
          </cell>
          <cell r="AV364">
            <v>10</v>
          </cell>
          <cell r="AW364" t="str">
            <v/>
          </cell>
          <cell r="AX364">
            <v>8</v>
          </cell>
          <cell r="AY364" t="str">
            <v/>
          </cell>
          <cell r="AZ364">
            <v>21.5</v>
          </cell>
          <cell r="BA364">
            <v>0</v>
          </cell>
          <cell r="BB364">
            <v>120</v>
          </cell>
          <cell r="BC364">
            <v>21.5</v>
          </cell>
          <cell r="BD364">
            <v>114.17116279069766</v>
          </cell>
          <cell r="BE364">
            <v>1</v>
          </cell>
          <cell r="BF364">
            <v>1</v>
          </cell>
          <cell r="BG364">
            <v>4</v>
          </cell>
          <cell r="BH364" t="str">
            <v/>
          </cell>
          <cell r="BI364">
            <v>2</v>
          </cell>
          <cell r="BJ364">
            <v>0</v>
          </cell>
          <cell r="BK364">
            <v>6</v>
          </cell>
          <cell r="BL364">
            <v>8</v>
          </cell>
          <cell r="BM364">
            <v>8</v>
          </cell>
          <cell r="BN364" t="str">
            <v/>
          </cell>
          <cell r="BO364" t="str">
            <v/>
          </cell>
          <cell r="BP364" t="str">
            <v/>
          </cell>
          <cell r="BQ364" t="str">
            <v/>
          </cell>
          <cell r="BR364">
            <v>4</v>
          </cell>
          <cell r="BS364" t="str">
            <v/>
          </cell>
          <cell r="BT364">
            <v>1.5</v>
          </cell>
          <cell r="BU364">
            <v>2</v>
          </cell>
          <cell r="BV364">
            <v>0</v>
          </cell>
          <cell r="BW364">
            <v>12</v>
          </cell>
          <cell r="BX364" t="str">
            <v/>
          </cell>
          <cell r="BY364">
            <v>7.5</v>
          </cell>
          <cell r="BZ364" t="str">
            <v/>
          </cell>
          <cell r="CA364" t="str">
            <v/>
          </cell>
          <cell r="CB364" t="str">
            <v/>
          </cell>
        </row>
        <row r="365">
          <cell r="H365" t="str">
            <v>US-2116-WOV009</v>
          </cell>
          <cell r="I365">
            <v>9</v>
          </cell>
          <cell r="J365" t="str">
            <v>Sep</v>
          </cell>
          <cell r="K365">
            <v>2017</v>
          </cell>
          <cell r="L365" t="str">
            <v>US-2116-WOV00942960.625</v>
          </cell>
          <cell r="M365" t="str">
            <v>BIRS #29</v>
          </cell>
          <cell r="N365" t="str">
            <v>Other</v>
          </cell>
          <cell r="O365" t="str">
            <v>Other</v>
          </cell>
          <cell r="P365">
            <v>0</v>
          </cell>
          <cell r="Q365">
            <v>2</v>
          </cell>
          <cell r="R365" t="str">
            <v/>
          </cell>
          <cell r="S365" t="str">
            <v/>
          </cell>
          <cell r="T365" t="str">
            <v/>
          </cell>
          <cell r="U365" t="str">
            <v/>
          </cell>
          <cell r="V365">
            <v>0</v>
          </cell>
          <cell r="W365">
            <v>9</v>
          </cell>
          <cell r="X365">
            <v>2</v>
          </cell>
          <cell r="Y365">
            <v>2</v>
          </cell>
          <cell r="Z365">
            <v>7.5</v>
          </cell>
          <cell r="AB365">
            <v>11</v>
          </cell>
          <cell r="AC365">
            <v>7.5</v>
          </cell>
          <cell r="AD365">
            <v>2</v>
          </cell>
          <cell r="AE365">
            <v>1</v>
          </cell>
          <cell r="AF365">
            <v>1</v>
          </cell>
          <cell r="AG365" t="str">
            <v/>
          </cell>
          <cell r="AH365">
            <v>1.5</v>
          </cell>
          <cell r="AI365">
            <v>0</v>
          </cell>
          <cell r="AJ365">
            <v>6</v>
          </cell>
          <cell r="AK365">
            <v>5.5</v>
          </cell>
          <cell r="AL365">
            <v>5.5</v>
          </cell>
          <cell r="AM365">
            <v>21.5</v>
          </cell>
          <cell r="AN365">
            <v>0</v>
          </cell>
          <cell r="AO365">
            <v>130</v>
          </cell>
          <cell r="AP365">
            <v>21.5</v>
          </cell>
          <cell r="AQ365">
            <v>122.32558139534883</v>
          </cell>
          <cell r="AR365">
            <v>3</v>
          </cell>
          <cell r="AT365" t="str">
            <v/>
          </cell>
          <cell r="AV365">
            <v>10</v>
          </cell>
          <cell r="AW365">
            <v>3</v>
          </cell>
          <cell r="AX365" t="str">
            <v/>
          </cell>
          <cell r="AY365" t="str">
            <v/>
          </cell>
          <cell r="AZ365" t="str">
            <v/>
          </cell>
          <cell r="BA365" t="str">
            <v/>
          </cell>
          <cell r="BB365">
            <v>120</v>
          </cell>
          <cell r="BC365" t="str">
            <v/>
          </cell>
          <cell r="BD365" t="str">
            <v/>
          </cell>
          <cell r="BE365" t="str">
            <v/>
          </cell>
          <cell r="BF365" t="str">
            <v/>
          </cell>
          <cell r="BG365" t="str">
            <v/>
          </cell>
          <cell r="BH365" t="str">
            <v/>
          </cell>
          <cell r="BI365" t="str">
            <v/>
          </cell>
          <cell r="BJ365" t="str">
            <v/>
          </cell>
          <cell r="BK365">
            <v>6</v>
          </cell>
          <cell r="BL365" t="str">
            <v/>
          </cell>
          <cell r="BM365" t="str">
            <v/>
          </cell>
          <cell r="BN365">
            <v>4</v>
          </cell>
          <cell r="BO365">
            <v>1</v>
          </cell>
          <cell r="BP365">
            <v>1</v>
          </cell>
          <cell r="BQ365">
            <v>0</v>
          </cell>
          <cell r="BR365" t="str">
            <v/>
          </cell>
          <cell r="BS365" t="str">
            <v/>
          </cell>
          <cell r="BT365" t="str">
            <v/>
          </cell>
          <cell r="BU365" t="str">
            <v/>
          </cell>
          <cell r="BV365">
            <v>0</v>
          </cell>
          <cell r="BW365">
            <v>12</v>
          </cell>
          <cell r="BX365" t="str">
            <v/>
          </cell>
          <cell r="BY365">
            <v>6</v>
          </cell>
          <cell r="BZ365" t="str">
            <v/>
          </cell>
          <cell r="CA365" t="str">
            <v/>
          </cell>
          <cell r="CB365" t="str">
            <v/>
          </cell>
        </row>
        <row r="366">
          <cell r="H366" t="str">
            <v>US-2116-WOV009</v>
          </cell>
          <cell r="I366">
            <v>9</v>
          </cell>
          <cell r="J366" t="str">
            <v>Sep</v>
          </cell>
          <cell r="K366">
            <v>2017</v>
          </cell>
          <cell r="L366" t="str">
            <v>US-2116-WOV00942982.5833333333</v>
          </cell>
          <cell r="M366" t="str">
            <v>ONR #9</v>
          </cell>
          <cell r="N366" t="str">
            <v>Other</v>
          </cell>
          <cell r="O366" t="str">
            <v>Other</v>
          </cell>
          <cell r="Q366" t="str">
            <v/>
          </cell>
          <cell r="R366" t="str">
            <v/>
          </cell>
          <cell r="S366" t="str">
            <v/>
          </cell>
          <cell r="T366" t="str">
            <v/>
          </cell>
          <cell r="U366" t="str">
            <v/>
          </cell>
          <cell r="V366" t="str">
            <v/>
          </cell>
          <cell r="W366">
            <v>9</v>
          </cell>
          <cell r="X366" t="str">
            <v/>
          </cell>
          <cell r="Y366" t="str">
            <v/>
          </cell>
          <cell r="Z366" t="str">
            <v/>
          </cell>
          <cell r="AB366">
            <v>11</v>
          </cell>
          <cell r="AC366" t="str">
            <v/>
          </cell>
          <cell r="AD366" t="str">
            <v/>
          </cell>
          <cell r="AE366" t="str">
            <v/>
          </cell>
          <cell r="AF366" t="str">
            <v/>
          </cell>
          <cell r="AG366" t="str">
            <v/>
          </cell>
          <cell r="AH366" t="str">
            <v/>
          </cell>
          <cell r="AI366" t="str">
            <v/>
          </cell>
          <cell r="AJ366">
            <v>6</v>
          </cell>
          <cell r="AK366" t="str">
            <v/>
          </cell>
          <cell r="AL366" t="str">
            <v/>
          </cell>
          <cell r="AM366" t="str">
            <v/>
          </cell>
          <cell r="AN366" t="str">
            <v/>
          </cell>
          <cell r="AO366">
            <v>130</v>
          </cell>
          <cell r="AP366" t="str">
            <v/>
          </cell>
          <cell r="AQ366" t="str">
            <v/>
          </cell>
          <cell r="AR366" t="str">
            <v/>
          </cell>
          <cell r="AT366">
            <v>4</v>
          </cell>
          <cell r="AV366">
            <v>10</v>
          </cell>
          <cell r="AW366" t="str">
            <v/>
          </cell>
          <cell r="AX366">
            <v>4</v>
          </cell>
          <cell r="AY366" t="str">
            <v/>
          </cell>
          <cell r="AZ366">
            <v>23.5</v>
          </cell>
          <cell r="BA366">
            <v>1</v>
          </cell>
          <cell r="BB366">
            <v>120</v>
          </cell>
          <cell r="BC366">
            <v>24.5</v>
          </cell>
          <cell r="BD366">
            <v>112.47106382978724</v>
          </cell>
          <cell r="BE366">
            <v>1</v>
          </cell>
          <cell r="BF366">
            <v>1.5</v>
          </cell>
          <cell r="BG366">
            <v>0.5</v>
          </cell>
          <cell r="BH366" t="str">
            <v/>
          </cell>
          <cell r="BI366">
            <v>1.5</v>
          </cell>
          <cell r="BJ366">
            <v>0</v>
          </cell>
          <cell r="BK366">
            <v>6</v>
          </cell>
          <cell r="BL366">
            <v>4.5</v>
          </cell>
          <cell r="BM366">
            <v>4.5</v>
          </cell>
          <cell r="BN366" t="str">
            <v/>
          </cell>
          <cell r="BO366" t="str">
            <v/>
          </cell>
          <cell r="BP366" t="str">
            <v/>
          </cell>
          <cell r="BQ366" t="str">
            <v/>
          </cell>
          <cell r="BR366">
            <v>3</v>
          </cell>
          <cell r="BS366" t="str">
            <v/>
          </cell>
          <cell r="BT366">
            <v>1</v>
          </cell>
          <cell r="BU366">
            <v>1.5</v>
          </cell>
          <cell r="BV366">
            <v>0</v>
          </cell>
          <cell r="BW366">
            <v>12</v>
          </cell>
          <cell r="BX366" t="str">
            <v/>
          </cell>
          <cell r="BY366">
            <v>5.5</v>
          </cell>
          <cell r="BZ366" t="str">
            <v/>
          </cell>
          <cell r="CA366" t="str">
            <v/>
          </cell>
          <cell r="CB366" t="str">
            <v/>
          </cell>
        </row>
        <row r="367">
          <cell r="H367" t="str">
            <v>US-7116-WOV008</v>
          </cell>
          <cell r="I367">
            <v>9</v>
          </cell>
          <cell r="J367" t="str">
            <v>Sep</v>
          </cell>
          <cell r="K367">
            <v>2017</v>
          </cell>
          <cell r="L367" t="str">
            <v>US-7116-WOV00842968.4583333333</v>
          </cell>
          <cell r="M367" t="str">
            <v>ONR #9</v>
          </cell>
          <cell r="N367" t="str">
            <v>Other</v>
          </cell>
          <cell r="O367" t="str">
            <v>Other</v>
          </cell>
          <cell r="P367">
            <v>1</v>
          </cell>
          <cell r="Q367">
            <v>3</v>
          </cell>
          <cell r="R367">
            <v>6.5</v>
          </cell>
          <cell r="S367">
            <v>1.5</v>
          </cell>
          <cell r="T367" t="str">
            <v/>
          </cell>
          <cell r="U367" t="str">
            <v/>
          </cell>
          <cell r="V367">
            <v>0</v>
          </cell>
          <cell r="W367">
            <v>9</v>
          </cell>
          <cell r="X367">
            <v>11</v>
          </cell>
          <cell r="Y367">
            <v>11</v>
          </cell>
          <cell r="Z367" t="str">
            <v/>
          </cell>
          <cell r="AB367">
            <v>11</v>
          </cell>
          <cell r="AC367" t="str">
            <v/>
          </cell>
          <cell r="AD367">
            <v>2</v>
          </cell>
          <cell r="AE367">
            <v>1</v>
          </cell>
          <cell r="AF367">
            <v>1</v>
          </cell>
          <cell r="AG367" t="str">
            <v/>
          </cell>
          <cell r="AH367">
            <v>2</v>
          </cell>
          <cell r="AI367">
            <v>0</v>
          </cell>
          <cell r="AJ367">
            <v>6</v>
          </cell>
          <cell r="AK367">
            <v>6</v>
          </cell>
          <cell r="AL367">
            <v>6</v>
          </cell>
          <cell r="AM367">
            <v>22.5</v>
          </cell>
          <cell r="AN367">
            <v>0</v>
          </cell>
          <cell r="AO367">
            <v>130</v>
          </cell>
          <cell r="AP367">
            <v>22.5</v>
          </cell>
          <cell r="AQ367">
            <v>124.48888888888889</v>
          </cell>
          <cell r="AR367">
            <v>3</v>
          </cell>
          <cell r="AT367" t="str">
            <v/>
          </cell>
          <cell r="AV367">
            <v>10</v>
          </cell>
          <cell r="AW367">
            <v>3</v>
          </cell>
          <cell r="AX367" t="str">
            <v/>
          </cell>
          <cell r="AY367" t="str">
            <v/>
          </cell>
          <cell r="AZ367" t="str">
            <v/>
          </cell>
          <cell r="BA367" t="str">
            <v/>
          </cell>
          <cell r="BB367">
            <v>120</v>
          </cell>
          <cell r="BC367" t="str">
            <v/>
          </cell>
          <cell r="BD367" t="str">
            <v/>
          </cell>
          <cell r="BE367" t="str">
            <v/>
          </cell>
          <cell r="BF367" t="str">
            <v/>
          </cell>
          <cell r="BG367" t="str">
            <v/>
          </cell>
          <cell r="BH367" t="str">
            <v/>
          </cell>
          <cell r="BI367" t="str">
            <v/>
          </cell>
          <cell r="BJ367" t="str">
            <v/>
          </cell>
          <cell r="BK367">
            <v>6</v>
          </cell>
          <cell r="BL367" t="str">
            <v/>
          </cell>
          <cell r="BM367" t="str">
            <v/>
          </cell>
          <cell r="BN367">
            <v>3</v>
          </cell>
          <cell r="BO367">
            <v>1</v>
          </cell>
          <cell r="BP367">
            <v>1.5</v>
          </cell>
          <cell r="BQ367">
            <v>0</v>
          </cell>
          <cell r="BR367" t="str">
            <v/>
          </cell>
          <cell r="BS367" t="str">
            <v/>
          </cell>
          <cell r="BT367" t="str">
            <v/>
          </cell>
          <cell r="BU367" t="str">
            <v/>
          </cell>
          <cell r="BV367">
            <v>0</v>
          </cell>
          <cell r="BW367">
            <v>12</v>
          </cell>
          <cell r="BX367" t="str">
            <v/>
          </cell>
          <cell r="BY367">
            <v>5.5</v>
          </cell>
          <cell r="BZ367" t="str">
            <v/>
          </cell>
          <cell r="CA367" t="str">
            <v/>
          </cell>
          <cell r="CB367" t="str">
            <v/>
          </cell>
        </row>
        <row r="368">
          <cell r="H368" t="str">
            <v>US-7116-WOV008</v>
          </cell>
          <cell r="I368">
            <v>9</v>
          </cell>
          <cell r="J368" t="str">
            <v>Sep</v>
          </cell>
          <cell r="K368">
            <v>2017</v>
          </cell>
          <cell r="L368" t="str">
            <v>US-7116-WOV00842983.0833333333</v>
          </cell>
          <cell r="M368" t="str">
            <v>BIRS #29</v>
          </cell>
          <cell r="N368" t="str">
            <v>Other</v>
          </cell>
          <cell r="O368" t="str">
            <v>Other</v>
          </cell>
          <cell r="Q368" t="str">
            <v/>
          </cell>
          <cell r="R368" t="str">
            <v/>
          </cell>
          <cell r="S368" t="str">
            <v/>
          </cell>
          <cell r="T368" t="str">
            <v/>
          </cell>
          <cell r="U368" t="str">
            <v/>
          </cell>
          <cell r="V368" t="str">
            <v/>
          </cell>
          <cell r="W368">
            <v>9</v>
          </cell>
          <cell r="X368" t="str">
            <v/>
          </cell>
          <cell r="Y368" t="str">
            <v/>
          </cell>
          <cell r="Z368" t="str">
            <v/>
          </cell>
          <cell r="AB368">
            <v>11</v>
          </cell>
          <cell r="AC368" t="str">
            <v/>
          </cell>
          <cell r="AD368" t="str">
            <v/>
          </cell>
          <cell r="AE368" t="str">
            <v/>
          </cell>
          <cell r="AF368" t="str">
            <v/>
          </cell>
          <cell r="AG368" t="str">
            <v/>
          </cell>
          <cell r="AH368" t="str">
            <v/>
          </cell>
          <cell r="AI368" t="str">
            <v/>
          </cell>
          <cell r="AJ368">
            <v>6</v>
          </cell>
          <cell r="AK368" t="str">
            <v/>
          </cell>
          <cell r="AL368" t="str">
            <v/>
          </cell>
          <cell r="AM368" t="str">
            <v/>
          </cell>
          <cell r="AN368" t="str">
            <v/>
          </cell>
          <cell r="AO368">
            <v>130</v>
          </cell>
          <cell r="AP368" t="str">
            <v/>
          </cell>
          <cell r="AQ368" t="str">
            <v/>
          </cell>
          <cell r="AR368" t="str">
            <v/>
          </cell>
          <cell r="AT368">
            <v>4.5</v>
          </cell>
          <cell r="AV368">
            <v>10</v>
          </cell>
          <cell r="AW368" t="str">
            <v/>
          </cell>
          <cell r="AX368">
            <v>4.5</v>
          </cell>
          <cell r="AY368" t="str">
            <v/>
          </cell>
          <cell r="AZ368">
            <v>23</v>
          </cell>
          <cell r="BA368">
            <v>0</v>
          </cell>
          <cell r="BB368">
            <v>120</v>
          </cell>
          <cell r="BC368">
            <v>23</v>
          </cell>
          <cell r="BD368">
            <v>121.8408695652174</v>
          </cell>
          <cell r="BE368">
            <v>1</v>
          </cell>
          <cell r="BF368">
            <v>1</v>
          </cell>
          <cell r="BG368">
            <v>1.5</v>
          </cell>
          <cell r="BH368" t="str">
            <v/>
          </cell>
          <cell r="BI368">
            <v>1.5</v>
          </cell>
          <cell r="BJ368">
            <v>0</v>
          </cell>
          <cell r="BK368">
            <v>6</v>
          </cell>
          <cell r="BL368">
            <v>5</v>
          </cell>
          <cell r="BM368">
            <v>5</v>
          </cell>
          <cell r="BN368" t="str">
            <v/>
          </cell>
          <cell r="BO368" t="str">
            <v/>
          </cell>
          <cell r="BP368" t="str">
            <v/>
          </cell>
          <cell r="BQ368" t="str">
            <v/>
          </cell>
          <cell r="BR368">
            <v>3.5</v>
          </cell>
          <cell r="BS368" t="str">
            <v/>
          </cell>
          <cell r="BT368">
            <v>1.5</v>
          </cell>
          <cell r="BU368">
            <v>2</v>
          </cell>
          <cell r="BV368">
            <v>0</v>
          </cell>
          <cell r="BW368">
            <v>12</v>
          </cell>
          <cell r="BX368" t="str">
            <v/>
          </cell>
          <cell r="BY368">
            <v>7</v>
          </cell>
          <cell r="BZ368" t="str">
            <v/>
          </cell>
          <cell r="CA368" t="str">
            <v/>
          </cell>
          <cell r="CB368" t="str">
            <v/>
          </cell>
        </row>
        <row r="369">
          <cell r="H369" t="str">
            <v>WS-7057-WOV003</v>
          </cell>
          <cell r="I369">
            <v>9</v>
          </cell>
          <cell r="J369" t="str">
            <v>Sep</v>
          </cell>
          <cell r="K369">
            <v>2017</v>
          </cell>
          <cell r="L369" t="str">
            <v>WS-7057-WOV00342983.6458333333</v>
          </cell>
          <cell r="M369" t="str">
            <v>ONR #16</v>
          </cell>
          <cell r="N369" t="str">
            <v>Simple ESP c/o</v>
          </cell>
          <cell r="O369" t="str">
            <v>ESP change</v>
          </cell>
          <cell r="P369">
            <v>0</v>
          </cell>
          <cell r="Q369">
            <v>2</v>
          </cell>
          <cell r="R369">
            <v>4</v>
          </cell>
          <cell r="S369">
            <v>2</v>
          </cell>
          <cell r="T369" t="str">
            <v/>
          </cell>
          <cell r="U369" t="str">
            <v/>
          </cell>
          <cell r="V369">
            <v>0</v>
          </cell>
          <cell r="W369">
            <v>9</v>
          </cell>
          <cell r="X369">
            <v>8</v>
          </cell>
          <cell r="Y369">
            <v>8</v>
          </cell>
          <cell r="Z369">
            <v>11</v>
          </cell>
          <cell r="AB369">
            <v>11</v>
          </cell>
          <cell r="AC369">
            <v>11</v>
          </cell>
          <cell r="AD369">
            <v>2</v>
          </cell>
          <cell r="AE369">
            <v>1</v>
          </cell>
          <cell r="AF369">
            <v>1</v>
          </cell>
          <cell r="AG369" t="str">
            <v/>
          </cell>
          <cell r="AH369">
            <v>1</v>
          </cell>
          <cell r="AI369">
            <v>0</v>
          </cell>
          <cell r="AJ369">
            <v>6</v>
          </cell>
          <cell r="AK369">
            <v>5</v>
          </cell>
          <cell r="AL369">
            <v>5</v>
          </cell>
          <cell r="AM369">
            <v>22.5</v>
          </cell>
          <cell r="AN369">
            <v>0.5</v>
          </cell>
          <cell r="AO369">
            <v>130</v>
          </cell>
          <cell r="AP369">
            <v>23</v>
          </cell>
          <cell r="AQ369">
            <v>143.55555555555554</v>
          </cell>
          <cell r="AR369">
            <v>4</v>
          </cell>
          <cell r="AT369">
            <v>5</v>
          </cell>
          <cell r="AV369">
            <v>10</v>
          </cell>
          <cell r="AW369">
            <v>4</v>
          </cell>
          <cell r="AX369">
            <v>5</v>
          </cell>
          <cell r="AY369">
            <v>9</v>
          </cell>
          <cell r="AZ369">
            <v>23.5</v>
          </cell>
          <cell r="BA369">
            <v>0</v>
          </cell>
          <cell r="BB369">
            <v>120</v>
          </cell>
          <cell r="BC369">
            <v>23.5</v>
          </cell>
          <cell r="BD369">
            <v>137.30680851063829</v>
          </cell>
          <cell r="BE369">
            <v>0.5</v>
          </cell>
          <cell r="BF369">
            <v>2</v>
          </cell>
          <cell r="BG369" t="str">
            <v/>
          </cell>
          <cell r="BH369" t="str">
            <v/>
          </cell>
          <cell r="BI369">
            <v>1</v>
          </cell>
          <cell r="BJ369">
            <v>0</v>
          </cell>
          <cell r="BK369">
            <v>6</v>
          </cell>
          <cell r="BL369">
            <v>3.5</v>
          </cell>
          <cell r="BM369">
            <v>3.5</v>
          </cell>
          <cell r="BN369">
            <v>3</v>
          </cell>
          <cell r="BO369">
            <v>1</v>
          </cell>
          <cell r="BP369">
            <v>1</v>
          </cell>
          <cell r="BQ369">
            <v>0</v>
          </cell>
          <cell r="BR369">
            <v>2.5</v>
          </cell>
          <cell r="BS369" t="str">
            <v/>
          </cell>
          <cell r="BT369">
            <v>0.5</v>
          </cell>
          <cell r="BU369">
            <v>2</v>
          </cell>
          <cell r="BV369">
            <v>0</v>
          </cell>
          <cell r="BW369">
            <v>12</v>
          </cell>
          <cell r="BX369">
            <v>10</v>
          </cell>
          <cell r="BY369">
            <v>10</v>
          </cell>
          <cell r="BZ369">
            <v>92.5</v>
          </cell>
          <cell r="CA369">
            <v>0.5</v>
          </cell>
          <cell r="CB369">
            <v>93</v>
          </cell>
        </row>
        <row r="370">
          <cell r="H370" t="str">
            <v>WS-1107-WOV005</v>
          </cell>
          <cell r="I370">
            <v>9</v>
          </cell>
          <cell r="J370" t="str">
            <v>Sep</v>
          </cell>
          <cell r="K370">
            <v>2017</v>
          </cell>
          <cell r="L370" t="str">
            <v>WS-1107-WOV00542984.4166666667</v>
          </cell>
          <cell r="M370" t="str">
            <v>BIRS #26</v>
          </cell>
          <cell r="N370" t="str">
            <v>Other</v>
          </cell>
          <cell r="O370" t="str">
            <v>Other</v>
          </cell>
          <cell r="P370">
            <v>0</v>
          </cell>
          <cell r="Q370">
            <v>4</v>
          </cell>
          <cell r="R370">
            <v>5</v>
          </cell>
          <cell r="S370" t="str">
            <v/>
          </cell>
          <cell r="T370" t="str">
            <v/>
          </cell>
          <cell r="U370">
            <v>1</v>
          </cell>
          <cell r="V370">
            <v>0</v>
          </cell>
          <cell r="W370">
            <v>9</v>
          </cell>
          <cell r="X370">
            <v>10</v>
          </cell>
          <cell r="Y370">
            <v>10</v>
          </cell>
          <cell r="Z370">
            <v>2</v>
          </cell>
          <cell r="AB370">
            <v>11</v>
          </cell>
          <cell r="AC370">
            <v>2</v>
          </cell>
          <cell r="AD370">
            <v>2</v>
          </cell>
          <cell r="AE370">
            <v>1</v>
          </cell>
          <cell r="AF370">
            <v>1</v>
          </cell>
          <cell r="AG370" t="str">
            <v/>
          </cell>
          <cell r="AH370">
            <v>1</v>
          </cell>
          <cell r="AI370">
            <v>0</v>
          </cell>
          <cell r="AJ370">
            <v>6</v>
          </cell>
          <cell r="AK370">
            <v>5</v>
          </cell>
          <cell r="AL370">
            <v>5</v>
          </cell>
          <cell r="AM370">
            <v>6</v>
          </cell>
          <cell r="AN370">
            <v>0</v>
          </cell>
          <cell r="AO370">
            <v>130</v>
          </cell>
          <cell r="AP370">
            <v>6</v>
          </cell>
          <cell r="AQ370">
            <v>125</v>
          </cell>
          <cell r="AR370">
            <v>5.5</v>
          </cell>
          <cell r="AT370">
            <v>5</v>
          </cell>
          <cell r="AV370">
            <v>10</v>
          </cell>
          <cell r="AW370">
            <v>5.5</v>
          </cell>
          <cell r="AX370">
            <v>5</v>
          </cell>
          <cell r="AY370">
            <v>10.5</v>
          </cell>
          <cell r="AZ370">
            <v>6</v>
          </cell>
          <cell r="BA370">
            <v>0</v>
          </cell>
          <cell r="BB370">
            <v>120</v>
          </cell>
          <cell r="BC370">
            <v>6</v>
          </cell>
          <cell r="BD370">
            <v>128.39166666666668</v>
          </cell>
          <cell r="BE370">
            <v>1</v>
          </cell>
          <cell r="BF370">
            <v>1</v>
          </cell>
          <cell r="BG370">
            <v>2</v>
          </cell>
          <cell r="BH370" t="str">
            <v/>
          </cell>
          <cell r="BI370">
            <v>1.5</v>
          </cell>
          <cell r="BJ370">
            <v>0</v>
          </cell>
          <cell r="BK370">
            <v>6</v>
          </cell>
          <cell r="BL370">
            <v>5.5</v>
          </cell>
          <cell r="BM370">
            <v>5.5</v>
          </cell>
          <cell r="BN370">
            <v>4</v>
          </cell>
          <cell r="BO370">
            <v>1</v>
          </cell>
          <cell r="BP370">
            <v>1</v>
          </cell>
          <cell r="BQ370">
            <v>0</v>
          </cell>
          <cell r="BR370">
            <v>3</v>
          </cell>
          <cell r="BS370" t="str">
            <v/>
          </cell>
          <cell r="BT370">
            <v>1</v>
          </cell>
          <cell r="BU370">
            <v>2</v>
          </cell>
          <cell r="BV370">
            <v>0</v>
          </cell>
          <cell r="BW370">
            <v>12</v>
          </cell>
          <cell r="BX370">
            <v>12</v>
          </cell>
          <cell r="BY370">
            <v>12</v>
          </cell>
          <cell r="BZ370" t="str">
            <v/>
          </cell>
          <cell r="CA370" t="str">
            <v/>
          </cell>
          <cell r="CB370" t="str">
            <v/>
          </cell>
        </row>
        <row r="371">
          <cell r="H371" t="str">
            <v>SVA-51220-WIN002</v>
          </cell>
          <cell r="I371">
            <v>9</v>
          </cell>
          <cell r="J371" t="str">
            <v>Sep</v>
          </cell>
          <cell r="K371">
            <v>2017</v>
          </cell>
          <cell r="L371" t="str">
            <v>SVA-51220-WIN00242985.8333333333</v>
          </cell>
          <cell r="M371" t="str">
            <v>BIRS #26</v>
          </cell>
          <cell r="N371" t="str">
            <v>Other</v>
          </cell>
          <cell r="O371" t="str">
            <v>Other</v>
          </cell>
          <cell r="Q371">
            <v>5</v>
          </cell>
          <cell r="R371">
            <v>6</v>
          </cell>
          <cell r="S371" t="str">
            <v/>
          </cell>
          <cell r="T371" t="str">
            <v/>
          </cell>
          <cell r="U371" t="str">
            <v/>
          </cell>
          <cell r="V371">
            <v>0</v>
          </cell>
          <cell r="W371">
            <v>9</v>
          </cell>
          <cell r="X371">
            <v>11</v>
          </cell>
          <cell r="Y371">
            <v>11</v>
          </cell>
          <cell r="Z371" t="str">
            <v/>
          </cell>
          <cell r="AB371">
            <v>11</v>
          </cell>
          <cell r="AC371" t="str">
            <v/>
          </cell>
          <cell r="AD371" t="str">
            <v/>
          </cell>
          <cell r="AE371" t="str">
            <v/>
          </cell>
          <cell r="AF371" t="str">
            <v/>
          </cell>
          <cell r="AG371" t="str">
            <v/>
          </cell>
          <cell r="AH371" t="str">
            <v/>
          </cell>
          <cell r="AI371" t="str">
            <v/>
          </cell>
          <cell r="AJ371">
            <v>6</v>
          </cell>
          <cell r="AK371" t="str">
            <v/>
          </cell>
          <cell r="AL371" t="str">
            <v/>
          </cell>
          <cell r="AM371" t="str">
            <v/>
          </cell>
          <cell r="AN371" t="str">
            <v/>
          </cell>
          <cell r="AO371">
            <v>130</v>
          </cell>
          <cell r="AP371" t="str">
            <v/>
          </cell>
          <cell r="AQ371" t="str">
            <v/>
          </cell>
          <cell r="AR371" t="str">
            <v/>
          </cell>
          <cell r="AT371" t="str">
            <v/>
          </cell>
          <cell r="AV371">
            <v>10</v>
          </cell>
          <cell r="AW371" t="str">
            <v/>
          </cell>
          <cell r="AX371" t="str">
            <v/>
          </cell>
          <cell r="AY371" t="str">
            <v/>
          </cell>
          <cell r="AZ371" t="str">
            <v/>
          </cell>
          <cell r="BA371" t="str">
            <v/>
          </cell>
          <cell r="BB371">
            <v>120</v>
          </cell>
          <cell r="BC371" t="str">
            <v/>
          </cell>
          <cell r="BD371" t="str">
            <v/>
          </cell>
          <cell r="BE371" t="str">
            <v/>
          </cell>
          <cell r="BF371" t="str">
            <v/>
          </cell>
          <cell r="BG371" t="str">
            <v/>
          </cell>
          <cell r="BH371" t="str">
            <v/>
          </cell>
          <cell r="BI371" t="str">
            <v/>
          </cell>
          <cell r="BJ371" t="str">
            <v/>
          </cell>
          <cell r="BK371">
            <v>6</v>
          </cell>
          <cell r="BL371" t="str">
            <v/>
          </cell>
          <cell r="BM371" t="str">
            <v/>
          </cell>
          <cell r="BN371" t="str">
            <v/>
          </cell>
          <cell r="BO371" t="str">
            <v/>
          </cell>
          <cell r="BP371" t="str">
            <v/>
          </cell>
          <cell r="BQ371" t="str">
            <v/>
          </cell>
          <cell r="BR371" t="str">
            <v/>
          </cell>
          <cell r="BS371" t="str">
            <v/>
          </cell>
          <cell r="BT371" t="str">
            <v/>
          </cell>
          <cell r="BU371" t="str">
            <v/>
          </cell>
          <cell r="BV371" t="str">
            <v/>
          </cell>
          <cell r="BW371">
            <v>12</v>
          </cell>
          <cell r="BX371" t="str">
            <v/>
          </cell>
          <cell r="BY371" t="str">
            <v/>
          </cell>
          <cell r="BZ371" t="str">
            <v/>
          </cell>
          <cell r="CA371" t="str">
            <v/>
          </cell>
          <cell r="CB371" t="str">
            <v/>
          </cell>
        </row>
        <row r="372">
          <cell r="H372" t="str">
            <v>SVA-53322-WOV001</v>
          </cell>
          <cell r="I372">
            <v>9</v>
          </cell>
          <cell r="J372" t="str">
            <v>Sep</v>
          </cell>
          <cell r="K372">
            <v>2017</v>
          </cell>
          <cell r="L372" t="str">
            <v>SVA-53322-WOV00142986.0833333333</v>
          </cell>
          <cell r="M372" t="str">
            <v>ONR #25</v>
          </cell>
          <cell r="N372" t="str">
            <v>Other</v>
          </cell>
          <cell r="O372" t="str">
            <v>Other</v>
          </cell>
          <cell r="P372">
            <v>0</v>
          </cell>
          <cell r="Q372">
            <v>4</v>
          </cell>
          <cell r="R372" t="str">
            <v/>
          </cell>
          <cell r="S372" t="str">
            <v/>
          </cell>
          <cell r="T372" t="str">
            <v/>
          </cell>
          <cell r="U372">
            <v>0.5</v>
          </cell>
          <cell r="V372">
            <v>0</v>
          </cell>
          <cell r="W372">
            <v>9</v>
          </cell>
          <cell r="X372">
            <v>4.5</v>
          </cell>
          <cell r="Y372">
            <v>4.5</v>
          </cell>
          <cell r="Z372">
            <v>7</v>
          </cell>
          <cell r="AB372">
            <v>11</v>
          </cell>
          <cell r="AC372">
            <v>7</v>
          </cell>
          <cell r="AD372">
            <v>2</v>
          </cell>
          <cell r="AE372">
            <v>1</v>
          </cell>
          <cell r="AF372">
            <v>1</v>
          </cell>
          <cell r="AG372" t="str">
            <v/>
          </cell>
          <cell r="AH372">
            <v>2</v>
          </cell>
          <cell r="AI372">
            <v>0</v>
          </cell>
          <cell r="AJ372">
            <v>6</v>
          </cell>
          <cell r="AK372">
            <v>6</v>
          </cell>
          <cell r="AL372">
            <v>6</v>
          </cell>
          <cell r="AM372">
            <v>19.5</v>
          </cell>
          <cell r="AN372">
            <v>0</v>
          </cell>
          <cell r="AO372">
            <v>130</v>
          </cell>
          <cell r="AP372">
            <v>19.5</v>
          </cell>
          <cell r="AQ372">
            <v>146.2051282051282</v>
          </cell>
          <cell r="AR372">
            <v>4</v>
          </cell>
          <cell r="AT372" t="str">
            <v/>
          </cell>
          <cell r="AV372">
            <v>10</v>
          </cell>
          <cell r="AW372">
            <v>4</v>
          </cell>
          <cell r="AX372" t="str">
            <v/>
          </cell>
          <cell r="AY372" t="str">
            <v/>
          </cell>
          <cell r="AZ372" t="str">
            <v/>
          </cell>
          <cell r="BA372" t="str">
            <v/>
          </cell>
          <cell r="BB372">
            <v>120</v>
          </cell>
          <cell r="BC372" t="str">
            <v/>
          </cell>
          <cell r="BD372" t="str">
            <v/>
          </cell>
          <cell r="BE372">
            <v>1</v>
          </cell>
          <cell r="BF372">
            <v>1</v>
          </cell>
          <cell r="BG372">
            <v>1.5</v>
          </cell>
          <cell r="BH372" t="str">
            <v/>
          </cell>
          <cell r="BI372">
            <v>1.5</v>
          </cell>
          <cell r="BJ372">
            <v>0</v>
          </cell>
          <cell r="BK372">
            <v>6</v>
          </cell>
          <cell r="BL372">
            <v>5</v>
          </cell>
          <cell r="BM372">
            <v>5</v>
          </cell>
          <cell r="BN372">
            <v>4</v>
          </cell>
          <cell r="BO372">
            <v>1</v>
          </cell>
          <cell r="BP372">
            <v>1</v>
          </cell>
          <cell r="BQ372">
            <v>0</v>
          </cell>
          <cell r="BR372" t="str">
            <v/>
          </cell>
          <cell r="BS372" t="str">
            <v/>
          </cell>
          <cell r="BT372" t="str">
            <v/>
          </cell>
          <cell r="BU372">
            <v>2</v>
          </cell>
          <cell r="BV372">
            <v>0</v>
          </cell>
          <cell r="BW372">
            <v>12</v>
          </cell>
          <cell r="BX372">
            <v>8</v>
          </cell>
          <cell r="BY372">
            <v>8</v>
          </cell>
          <cell r="BZ372" t="str">
            <v/>
          </cell>
          <cell r="CA372" t="str">
            <v/>
          </cell>
          <cell r="CB372" t="str">
            <v/>
          </cell>
        </row>
        <row r="373">
          <cell r="H373" t="str">
            <v>WS-1458-WOV005</v>
          </cell>
          <cell r="I373">
            <v>9</v>
          </cell>
          <cell r="J373" t="str">
            <v>Sep</v>
          </cell>
          <cell r="K373">
            <v>2017</v>
          </cell>
          <cell r="L373" t="str">
            <v>WS-1458-WOV00542987.5833333333</v>
          </cell>
          <cell r="M373" t="str">
            <v>ONR #16</v>
          </cell>
          <cell r="N373" t="str">
            <v>Other</v>
          </cell>
          <cell r="O373" t="str">
            <v>ESP change</v>
          </cell>
          <cell r="P373">
            <v>3</v>
          </cell>
          <cell r="Q373">
            <v>2</v>
          </cell>
          <cell r="R373">
            <v>3.5</v>
          </cell>
          <cell r="S373">
            <v>2</v>
          </cell>
          <cell r="T373" t="str">
            <v/>
          </cell>
          <cell r="U373" t="str">
            <v/>
          </cell>
          <cell r="V373">
            <v>0</v>
          </cell>
          <cell r="W373">
            <v>9</v>
          </cell>
          <cell r="X373">
            <v>7.5</v>
          </cell>
          <cell r="Y373">
            <v>7.5</v>
          </cell>
          <cell r="Z373">
            <v>8</v>
          </cell>
          <cell r="AB373">
            <v>11</v>
          </cell>
          <cell r="AC373">
            <v>8</v>
          </cell>
          <cell r="AD373">
            <v>2</v>
          </cell>
          <cell r="AE373">
            <v>1</v>
          </cell>
          <cell r="AF373">
            <v>1</v>
          </cell>
          <cell r="AG373" t="str">
            <v/>
          </cell>
          <cell r="AH373">
            <v>1</v>
          </cell>
          <cell r="AI373">
            <v>0</v>
          </cell>
          <cell r="AJ373">
            <v>6</v>
          </cell>
          <cell r="AK373">
            <v>5</v>
          </cell>
          <cell r="AL373">
            <v>5</v>
          </cell>
          <cell r="AM373">
            <v>17</v>
          </cell>
          <cell r="AN373">
            <v>1</v>
          </cell>
          <cell r="AO373">
            <v>130</v>
          </cell>
          <cell r="AP373">
            <v>18</v>
          </cell>
          <cell r="AQ373">
            <v>163.58823529411765</v>
          </cell>
          <cell r="AR373">
            <v>3.5</v>
          </cell>
          <cell r="AT373">
            <v>2</v>
          </cell>
          <cell r="AV373">
            <v>10</v>
          </cell>
          <cell r="AW373">
            <v>3.5</v>
          </cell>
          <cell r="AX373">
            <v>2</v>
          </cell>
          <cell r="AY373">
            <v>5.5</v>
          </cell>
          <cell r="AZ373">
            <v>19</v>
          </cell>
          <cell r="BA373">
            <v>0</v>
          </cell>
          <cell r="BB373">
            <v>120</v>
          </cell>
          <cell r="BC373">
            <v>19</v>
          </cell>
          <cell r="BD373">
            <v>146.3057894736842</v>
          </cell>
          <cell r="BE373">
            <v>1</v>
          </cell>
          <cell r="BF373">
            <v>1</v>
          </cell>
          <cell r="BG373" t="str">
            <v/>
          </cell>
          <cell r="BH373" t="str">
            <v/>
          </cell>
          <cell r="BI373">
            <v>1.5</v>
          </cell>
          <cell r="BJ373">
            <v>0</v>
          </cell>
          <cell r="BK373">
            <v>6</v>
          </cell>
          <cell r="BL373">
            <v>3.5</v>
          </cell>
          <cell r="BM373">
            <v>3.5</v>
          </cell>
          <cell r="BN373">
            <v>3</v>
          </cell>
          <cell r="BO373">
            <v>1</v>
          </cell>
          <cell r="BP373">
            <v>1</v>
          </cell>
          <cell r="BQ373">
            <v>0</v>
          </cell>
          <cell r="BR373">
            <v>2.5</v>
          </cell>
          <cell r="BS373" t="str">
            <v/>
          </cell>
          <cell r="BT373">
            <v>1</v>
          </cell>
          <cell r="BU373">
            <v>2</v>
          </cell>
          <cell r="BV373">
            <v>0</v>
          </cell>
          <cell r="BW373">
            <v>12</v>
          </cell>
          <cell r="BX373">
            <v>10.5</v>
          </cell>
          <cell r="BY373">
            <v>10.5</v>
          </cell>
          <cell r="BZ373">
            <v>76</v>
          </cell>
          <cell r="CA373">
            <v>1</v>
          </cell>
          <cell r="CB373">
            <v>77</v>
          </cell>
        </row>
        <row r="374">
          <cell r="H374" t="str">
            <v>WS-7390-WOV004</v>
          </cell>
          <cell r="I374">
            <v>9</v>
          </cell>
          <cell r="J374" t="str">
            <v>Sep</v>
          </cell>
          <cell r="K374">
            <v>2017</v>
          </cell>
          <cell r="L374" t="str">
            <v>WS-7390-WOV00442987.125</v>
          </cell>
          <cell r="M374" t="str">
            <v>ONR #27</v>
          </cell>
          <cell r="N374" t="str">
            <v>Simple ESP c/o</v>
          </cell>
          <cell r="O374" t="str">
            <v>ESP change</v>
          </cell>
          <cell r="P374">
            <v>0</v>
          </cell>
          <cell r="Q374">
            <v>6</v>
          </cell>
          <cell r="R374" t="str">
            <v/>
          </cell>
          <cell r="S374" t="str">
            <v/>
          </cell>
          <cell r="T374" t="str">
            <v/>
          </cell>
          <cell r="U374">
            <v>2</v>
          </cell>
          <cell r="V374">
            <v>0</v>
          </cell>
          <cell r="W374">
            <v>9</v>
          </cell>
          <cell r="X374">
            <v>8</v>
          </cell>
          <cell r="Y374">
            <v>8</v>
          </cell>
          <cell r="Z374">
            <v>9</v>
          </cell>
          <cell r="AB374">
            <v>11</v>
          </cell>
          <cell r="AC374">
            <v>9</v>
          </cell>
          <cell r="AD374">
            <v>2</v>
          </cell>
          <cell r="AE374">
            <v>1</v>
          </cell>
          <cell r="AF374">
            <v>1</v>
          </cell>
          <cell r="AG374" t="str">
            <v/>
          </cell>
          <cell r="AH374">
            <v>2</v>
          </cell>
          <cell r="AI374">
            <v>0</v>
          </cell>
          <cell r="AJ374">
            <v>6</v>
          </cell>
          <cell r="AK374">
            <v>6</v>
          </cell>
          <cell r="AL374">
            <v>6</v>
          </cell>
          <cell r="AM374">
            <v>23.5</v>
          </cell>
          <cell r="AN374">
            <v>0</v>
          </cell>
          <cell r="AO374">
            <v>130</v>
          </cell>
          <cell r="AP374">
            <v>23.5</v>
          </cell>
          <cell r="AQ374">
            <v>136.17021276595744</v>
          </cell>
          <cell r="AR374">
            <v>2</v>
          </cell>
          <cell r="AT374">
            <v>3</v>
          </cell>
          <cell r="AV374">
            <v>10</v>
          </cell>
          <cell r="AW374">
            <v>2</v>
          </cell>
          <cell r="AX374">
            <v>3</v>
          </cell>
          <cell r="AY374">
            <v>5</v>
          </cell>
          <cell r="AZ374">
            <v>23</v>
          </cell>
          <cell r="BA374">
            <v>0</v>
          </cell>
          <cell r="BB374">
            <v>120</v>
          </cell>
          <cell r="BC374">
            <v>23</v>
          </cell>
          <cell r="BD374">
            <v>139.41956521739129</v>
          </cell>
          <cell r="BE374">
            <v>1</v>
          </cell>
          <cell r="BF374">
            <v>3</v>
          </cell>
          <cell r="BG374" t="str">
            <v/>
          </cell>
          <cell r="BH374" t="str">
            <v/>
          </cell>
          <cell r="BI374">
            <v>1.5</v>
          </cell>
          <cell r="BJ374">
            <v>0</v>
          </cell>
          <cell r="BK374">
            <v>6</v>
          </cell>
          <cell r="BL374">
            <v>5.5</v>
          </cell>
          <cell r="BM374">
            <v>5.5</v>
          </cell>
          <cell r="BN374">
            <v>3</v>
          </cell>
          <cell r="BO374">
            <v>1</v>
          </cell>
          <cell r="BP374">
            <v>0.5</v>
          </cell>
          <cell r="BQ374">
            <v>0</v>
          </cell>
          <cell r="BR374">
            <v>2.5</v>
          </cell>
          <cell r="BS374" t="str">
            <v/>
          </cell>
          <cell r="BT374">
            <v>1</v>
          </cell>
          <cell r="BU374">
            <v>2</v>
          </cell>
          <cell r="BV374">
            <v>0</v>
          </cell>
          <cell r="BW374">
            <v>12</v>
          </cell>
          <cell r="BX374">
            <v>10</v>
          </cell>
          <cell r="BY374">
            <v>10</v>
          </cell>
          <cell r="BZ374">
            <v>90</v>
          </cell>
          <cell r="CA374">
            <v>0</v>
          </cell>
          <cell r="CB374">
            <v>90</v>
          </cell>
        </row>
        <row r="375">
          <cell r="H375" t="str">
            <v>US-8340-WIN005</v>
          </cell>
          <cell r="I375">
            <v>9</v>
          </cell>
          <cell r="J375" t="str">
            <v>Sep</v>
          </cell>
          <cell r="K375">
            <v>2017</v>
          </cell>
          <cell r="L375" t="str">
            <v>US-8340-WIN00542988.8333333333</v>
          </cell>
          <cell r="M375" t="str">
            <v>ONR #16</v>
          </cell>
          <cell r="N375" t="str">
            <v>Other</v>
          </cell>
          <cell r="O375" t="str">
            <v>Other</v>
          </cell>
          <cell r="Q375">
            <v>2</v>
          </cell>
          <cell r="R375">
            <v>6</v>
          </cell>
          <cell r="S375" t="str">
            <v/>
          </cell>
          <cell r="T375" t="str">
            <v/>
          </cell>
          <cell r="U375" t="str">
            <v/>
          </cell>
          <cell r="V375">
            <v>0</v>
          </cell>
          <cell r="W375">
            <v>9</v>
          </cell>
          <cell r="X375">
            <v>8</v>
          </cell>
          <cell r="Y375">
            <v>8</v>
          </cell>
          <cell r="Z375" t="str">
            <v/>
          </cell>
          <cell r="AB375">
            <v>11</v>
          </cell>
          <cell r="AC375" t="str">
            <v/>
          </cell>
          <cell r="AD375" t="str">
            <v/>
          </cell>
          <cell r="AE375" t="str">
            <v/>
          </cell>
          <cell r="AF375" t="str">
            <v/>
          </cell>
          <cell r="AG375" t="str">
            <v/>
          </cell>
          <cell r="AH375" t="str">
            <v/>
          </cell>
          <cell r="AI375" t="str">
            <v/>
          </cell>
          <cell r="AJ375">
            <v>6</v>
          </cell>
          <cell r="AK375" t="str">
            <v/>
          </cell>
          <cell r="AL375" t="str">
            <v/>
          </cell>
          <cell r="AM375" t="str">
            <v/>
          </cell>
          <cell r="AN375" t="str">
            <v/>
          </cell>
          <cell r="AO375">
            <v>130</v>
          </cell>
          <cell r="AP375" t="str">
            <v/>
          </cell>
          <cell r="AQ375" t="str">
            <v/>
          </cell>
          <cell r="AR375" t="str">
            <v/>
          </cell>
          <cell r="AT375" t="str">
            <v/>
          </cell>
          <cell r="AV375">
            <v>10</v>
          </cell>
          <cell r="AW375" t="str">
            <v/>
          </cell>
          <cell r="AX375" t="str">
            <v/>
          </cell>
          <cell r="AY375" t="str">
            <v/>
          </cell>
          <cell r="AZ375" t="str">
            <v/>
          </cell>
          <cell r="BA375" t="str">
            <v/>
          </cell>
          <cell r="BB375">
            <v>120</v>
          </cell>
          <cell r="BC375" t="str">
            <v/>
          </cell>
          <cell r="BD375" t="str">
            <v/>
          </cell>
          <cell r="BE375" t="str">
            <v/>
          </cell>
          <cell r="BF375">
            <v>1</v>
          </cell>
          <cell r="BG375" t="str">
            <v/>
          </cell>
          <cell r="BH375" t="str">
            <v/>
          </cell>
          <cell r="BI375" t="str">
            <v/>
          </cell>
          <cell r="BJ375">
            <v>0</v>
          </cell>
          <cell r="BK375">
            <v>6</v>
          </cell>
          <cell r="BL375">
            <v>1</v>
          </cell>
          <cell r="BM375">
            <v>1</v>
          </cell>
          <cell r="BN375" t="str">
            <v/>
          </cell>
          <cell r="BO375" t="str">
            <v/>
          </cell>
          <cell r="BP375" t="str">
            <v/>
          </cell>
          <cell r="BQ375" t="str">
            <v/>
          </cell>
          <cell r="BR375" t="str">
            <v/>
          </cell>
          <cell r="BS375" t="str">
            <v/>
          </cell>
          <cell r="BT375" t="str">
            <v/>
          </cell>
          <cell r="BU375" t="str">
            <v/>
          </cell>
          <cell r="BV375" t="str">
            <v/>
          </cell>
          <cell r="BW375">
            <v>12</v>
          </cell>
          <cell r="BX375" t="str">
            <v/>
          </cell>
          <cell r="BY375" t="str">
            <v/>
          </cell>
          <cell r="BZ375" t="str">
            <v/>
          </cell>
          <cell r="CA375" t="str">
            <v/>
          </cell>
          <cell r="CB375" t="str">
            <v/>
          </cell>
        </row>
        <row r="376">
          <cell r="H376" t="str">
            <v>WS-1086-WOV009</v>
          </cell>
          <cell r="I376">
            <v>9</v>
          </cell>
          <cell r="J376" t="str">
            <v>Sep</v>
          </cell>
          <cell r="K376">
            <v>2017</v>
          </cell>
          <cell r="L376" t="str">
            <v>WS-1086-WOV00942988.25</v>
          </cell>
          <cell r="M376" t="str">
            <v>ONR #6</v>
          </cell>
          <cell r="N376" t="str">
            <v>Other</v>
          </cell>
          <cell r="O376" t="str">
            <v>ESP change</v>
          </cell>
          <cell r="P376">
            <v>0</v>
          </cell>
          <cell r="Q376">
            <v>4.5</v>
          </cell>
          <cell r="R376">
            <v>5.5</v>
          </cell>
          <cell r="S376" t="str">
            <v/>
          </cell>
          <cell r="T376" t="str">
            <v/>
          </cell>
          <cell r="U376">
            <v>2.5</v>
          </cell>
          <cell r="V376">
            <v>0</v>
          </cell>
          <cell r="W376">
            <v>9</v>
          </cell>
          <cell r="X376">
            <v>12.5</v>
          </cell>
          <cell r="Y376">
            <v>12.5</v>
          </cell>
          <cell r="Z376">
            <v>7.5</v>
          </cell>
          <cell r="AB376">
            <v>11</v>
          </cell>
          <cell r="AC376">
            <v>7.5</v>
          </cell>
          <cell r="AD376">
            <v>2</v>
          </cell>
          <cell r="AE376">
            <v>1</v>
          </cell>
          <cell r="AF376">
            <v>1</v>
          </cell>
          <cell r="AG376" t="str">
            <v/>
          </cell>
          <cell r="AH376">
            <v>2</v>
          </cell>
          <cell r="AI376">
            <v>6</v>
          </cell>
          <cell r="AJ376">
            <v>6</v>
          </cell>
          <cell r="AK376">
            <v>6</v>
          </cell>
          <cell r="AL376">
            <v>12</v>
          </cell>
          <cell r="AM376">
            <v>19</v>
          </cell>
          <cell r="AN376">
            <v>0</v>
          </cell>
          <cell r="AO376">
            <v>130</v>
          </cell>
          <cell r="AP376">
            <v>19</v>
          </cell>
          <cell r="AQ376">
            <v>126.63157894736842</v>
          </cell>
          <cell r="AR376">
            <v>4</v>
          </cell>
          <cell r="AT376">
            <v>9</v>
          </cell>
          <cell r="AV376">
            <v>10</v>
          </cell>
          <cell r="AW376">
            <v>4</v>
          </cell>
          <cell r="AX376">
            <v>9</v>
          </cell>
          <cell r="AY376">
            <v>13</v>
          </cell>
          <cell r="AZ376">
            <v>22</v>
          </cell>
          <cell r="BA376">
            <v>0</v>
          </cell>
          <cell r="BB376">
            <v>120</v>
          </cell>
          <cell r="BC376">
            <v>22</v>
          </cell>
          <cell r="BD376">
            <v>113.22818181818182</v>
          </cell>
          <cell r="BE376">
            <v>1</v>
          </cell>
          <cell r="BF376">
            <v>1</v>
          </cell>
          <cell r="BG376">
            <v>3</v>
          </cell>
          <cell r="BH376" t="str">
            <v/>
          </cell>
          <cell r="BI376">
            <v>2</v>
          </cell>
          <cell r="BJ376">
            <v>0</v>
          </cell>
          <cell r="BK376">
            <v>6</v>
          </cell>
          <cell r="BL376">
            <v>7</v>
          </cell>
          <cell r="BM376">
            <v>7</v>
          </cell>
          <cell r="BN376">
            <v>3.5</v>
          </cell>
          <cell r="BO376">
            <v>1</v>
          </cell>
          <cell r="BP376">
            <v>1</v>
          </cell>
          <cell r="BQ376">
            <v>0</v>
          </cell>
          <cell r="BR376">
            <v>4</v>
          </cell>
          <cell r="BS376" t="str">
            <v/>
          </cell>
          <cell r="BT376">
            <v>1</v>
          </cell>
          <cell r="BU376">
            <v>2</v>
          </cell>
          <cell r="BV376">
            <v>0</v>
          </cell>
          <cell r="BW376">
            <v>12</v>
          </cell>
          <cell r="BX376">
            <v>12.5</v>
          </cell>
          <cell r="BY376">
            <v>12.5</v>
          </cell>
          <cell r="BZ376">
            <v>99.5</v>
          </cell>
          <cell r="CA376">
            <v>6</v>
          </cell>
          <cell r="CB376">
            <v>105.5</v>
          </cell>
        </row>
        <row r="377">
          <cell r="H377" t="str">
            <v>SVA-1079-WOV007</v>
          </cell>
          <cell r="I377">
            <v>9</v>
          </cell>
          <cell r="J377" t="str">
            <v>Sep</v>
          </cell>
          <cell r="K377">
            <v>2017</v>
          </cell>
          <cell r="L377" t="str">
            <v>SVA-1079-WOV00742958.5416666667</v>
          </cell>
          <cell r="M377" t="str">
            <v>BIRS #23</v>
          </cell>
          <cell r="N377" t="str">
            <v>Other</v>
          </cell>
          <cell r="O377" t="str">
            <v>Other</v>
          </cell>
          <cell r="P377">
            <v>1</v>
          </cell>
          <cell r="Q377">
            <v>5</v>
          </cell>
          <cell r="R377">
            <v>3</v>
          </cell>
          <cell r="S377" t="str">
            <v/>
          </cell>
          <cell r="T377" t="str">
            <v/>
          </cell>
          <cell r="U377" t="str">
            <v/>
          </cell>
          <cell r="V377">
            <v>0</v>
          </cell>
          <cell r="W377">
            <v>9</v>
          </cell>
          <cell r="X377">
            <v>8</v>
          </cell>
          <cell r="Y377">
            <v>8</v>
          </cell>
          <cell r="Z377" t="str">
            <v/>
          </cell>
          <cell r="AB377">
            <v>11</v>
          </cell>
          <cell r="AC377" t="str">
            <v/>
          </cell>
          <cell r="AD377">
            <v>2</v>
          </cell>
          <cell r="AE377">
            <v>1</v>
          </cell>
          <cell r="AF377">
            <v>1</v>
          </cell>
          <cell r="AG377" t="str">
            <v/>
          </cell>
          <cell r="AH377">
            <v>2</v>
          </cell>
          <cell r="AI377">
            <v>0</v>
          </cell>
          <cell r="AJ377">
            <v>6</v>
          </cell>
          <cell r="AK377">
            <v>6</v>
          </cell>
          <cell r="AL377">
            <v>6</v>
          </cell>
          <cell r="AM377">
            <v>24.5</v>
          </cell>
          <cell r="AN377">
            <v>0</v>
          </cell>
          <cell r="AO377">
            <v>130</v>
          </cell>
          <cell r="AP377">
            <v>24.5</v>
          </cell>
          <cell r="AQ377">
            <v>128.57142857142858</v>
          </cell>
          <cell r="AR377">
            <v>4</v>
          </cell>
          <cell r="AT377" t="str">
            <v/>
          </cell>
          <cell r="AV377">
            <v>10</v>
          </cell>
          <cell r="AW377">
            <v>4</v>
          </cell>
          <cell r="AX377" t="str">
            <v/>
          </cell>
          <cell r="AY377" t="str">
            <v/>
          </cell>
          <cell r="AZ377" t="str">
            <v/>
          </cell>
          <cell r="BA377" t="str">
            <v/>
          </cell>
          <cell r="BB377">
            <v>120</v>
          </cell>
          <cell r="BC377" t="str">
            <v/>
          </cell>
          <cell r="BD377" t="str">
            <v/>
          </cell>
          <cell r="BE377" t="str">
            <v/>
          </cell>
          <cell r="BF377" t="str">
            <v/>
          </cell>
          <cell r="BG377" t="str">
            <v/>
          </cell>
          <cell r="BH377" t="str">
            <v/>
          </cell>
          <cell r="BI377" t="str">
            <v/>
          </cell>
          <cell r="BJ377" t="str">
            <v/>
          </cell>
          <cell r="BK377">
            <v>6</v>
          </cell>
          <cell r="BL377" t="str">
            <v/>
          </cell>
          <cell r="BM377" t="str">
            <v/>
          </cell>
          <cell r="BN377">
            <v>3</v>
          </cell>
          <cell r="BO377">
            <v>1</v>
          </cell>
          <cell r="BP377">
            <v>1</v>
          </cell>
          <cell r="BQ377">
            <v>0</v>
          </cell>
          <cell r="BR377" t="str">
            <v/>
          </cell>
          <cell r="BS377" t="str">
            <v/>
          </cell>
          <cell r="BT377" t="str">
            <v/>
          </cell>
          <cell r="BU377" t="str">
            <v/>
          </cell>
          <cell r="BV377">
            <v>0</v>
          </cell>
          <cell r="BW377">
            <v>12</v>
          </cell>
          <cell r="BX377" t="str">
            <v/>
          </cell>
          <cell r="BY377">
            <v>5</v>
          </cell>
          <cell r="BZ377" t="str">
            <v/>
          </cell>
          <cell r="CA377" t="str">
            <v/>
          </cell>
          <cell r="CB377" t="str">
            <v/>
          </cell>
        </row>
        <row r="378">
          <cell r="H378" t="str">
            <v>SVA-1079-WOV007</v>
          </cell>
          <cell r="I378">
            <v>9</v>
          </cell>
          <cell r="J378" t="str">
            <v>Sep</v>
          </cell>
          <cell r="K378">
            <v>2017</v>
          </cell>
          <cell r="L378" t="str">
            <v>SVA-1079-WOV00742989.9583333333</v>
          </cell>
          <cell r="M378" t="str">
            <v>BIRS #28</v>
          </cell>
          <cell r="N378" t="str">
            <v>Other</v>
          </cell>
          <cell r="O378" t="str">
            <v>Other</v>
          </cell>
          <cell r="Q378" t="str">
            <v/>
          </cell>
          <cell r="R378" t="str">
            <v/>
          </cell>
          <cell r="S378" t="str">
            <v/>
          </cell>
          <cell r="T378" t="str">
            <v/>
          </cell>
          <cell r="U378" t="str">
            <v/>
          </cell>
          <cell r="V378" t="str">
            <v/>
          </cell>
          <cell r="W378">
            <v>9</v>
          </cell>
          <cell r="X378" t="str">
            <v/>
          </cell>
          <cell r="Y378" t="str">
            <v/>
          </cell>
          <cell r="Z378" t="str">
            <v/>
          </cell>
          <cell r="AB378">
            <v>11</v>
          </cell>
          <cell r="AC378" t="str">
            <v/>
          </cell>
          <cell r="AD378" t="str">
            <v/>
          </cell>
          <cell r="AE378" t="str">
            <v/>
          </cell>
          <cell r="AF378" t="str">
            <v/>
          </cell>
          <cell r="AG378" t="str">
            <v/>
          </cell>
          <cell r="AH378" t="str">
            <v/>
          </cell>
          <cell r="AI378" t="str">
            <v/>
          </cell>
          <cell r="AJ378">
            <v>6</v>
          </cell>
          <cell r="AK378" t="str">
            <v/>
          </cell>
          <cell r="AL378" t="str">
            <v/>
          </cell>
          <cell r="AM378" t="str">
            <v/>
          </cell>
          <cell r="AN378" t="str">
            <v/>
          </cell>
          <cell r="AO378">
            <v>130</v>
          </cell>
          <cell r="AP378" t="str">
            <v/>
          </cell>
          <cell r="AQ378" t="str">
            <v/>
          </cell>
          <cell r="AR378" t="str">
            <v/>
          </cell>
          <cell r="AT378">
            <v>5</v>
          </cell>
          <cell r="AV378">
            <v>10</v>
          </cell>
          <cell r="AW378" t="str">
            <v/>
          </cell>
          <cell r="AX378">
            <v>5</v>
          </cell>
          <cell r="AY378" t="str">
            <v/>
          </cell>
          <cell r="AZ378">
            <v>26</v>
          </cell>
          <cell r="BA378">
            <v>0</v>
          </cell>
          <cell r="BB378">
            <v>120</v>
          </cell>
          <cell r="BC378">
            <v>26</v>
          </cell>
          <cell r="BD378">
            <v>121.16576923076923</v>
          </cell>
          <cell r="BE378">
            <v>1</v>
          </cell>
          <cell r="BF378">
            <v>3</v>
          </cell>
          <cell r="BG378" t="str">
            <v/>
          </cell>
          <cell r="BH378" t="str">
            <v/>
          </cell>
          <cell r="BI378">
            <v>2</v>
          </cell>
          <cell r="BJ378">
            <v>0</v>
          </cell>
          <cell r="BK378">
            <v>6</v>
          </cell>
          <cell r="BL378">
            <v>6</v>
          </cell>
          <cell r="BM378">
            <v>6</v>
          </cell>
          <cell r="BN378" t="str">
            <v/>
          </cell>
          <cell r="BO378" t="str">
            <v/>
          </cell>
          <cell r="BP378" t="str">
            <v/>
          </cell>
          <cell r="BQ378" t="str">
            <v/>
          </cell>
          <cell r="BR378">
            <v>4</v>
          </cell>
          <cell r="BS378" t="str">
            <v/>
          </cell>
          <cell r="BT378">
            <v>1</v>
          </cell>
          <cell r="BU378">
            <v>2</v>
          </cell>
          <cell r="BV378">
            <v>0</v>
          </cell>
          <cell r="BW378">
            <v>12</v>
          </cell>
          <cell r="BX378" t="str">
            <v/>
          </cell>
          <cell r="BY378">
            <v>7</v>
          </cell>
          <cell r="BZ378" t="str">
            <v/>
          </cell>
          <cell r="CA378" t="str">
            <v/>
          </cell>
          <cell r="CB378" t="str">
            <v/>
          </cell>
        </row>
        <row r="379">
          <cell r="H379" t="str">
            <v>SVA-6151-WOV005</v>
          </cell>
          <cell r="I379">
            <v>9</v>
          </cell>
          <cell r="J379" t="str">
            <v>Sep</v>
          </cell>
          <cell r="K379">
            <v>2017</v>
          </cell>
          <cell r="L379" t="str">
            <v>SVA-6151-WOV00542990.3333333333</v>
          </cell>
          <cell r="M379" t="str">
            <v>BIRS #29</v>
          </cell>
          <cell r="N379" t="str">
            <v>Simple ESP c/o</v>
          </cell>
          <cell r="O379" t="str">
            <v>ESP change</v>
          </cell>
          <cell r="P379">
            <v>0</v>
          </cell>
          <cell r="Q379">
            <v>2</v>
          </cell>
          <cell r="R379">
            <v>5</v>
          </cell>
          <cell r="S379" t="str">
            <v/>
          </cell>
          <cell r="T379" t="str">
            <v/>
          </cell>
          <cell r="U379">
            <v>1.5</v>
          </cell>
          <cell r="V379">
            <v>0</v>
          </cell>
          <cell r="W379">
            <v>9</v>
          </cell>
          <cell r="X379">
            <v>8.5</v>
          </cell>
          <cell r="Y379">
            <v>8.5</v>
          </cell>
          <cell r="Z379">
            <v>11</v>
          </cell>
          <cell r="AB379">
            <v>11</v>
          </cell>
          <cell r="AC379">
            <v>11</v>
          </cell>
          <cell r="AD379">
            <v>2</v>
          </cell>
          <cell r="AE379">
            <v>1</v>
          </cell>
          <cell r="AF379">
            <v>1</v>
          </cell>
          <cell r="AG379" t="str">
            <v/>
          </cell>
          <cell r="AH379">
            <v>2</v>
          </cell>
          <cell r="AI379">
            <v>0</v>
          </cell>
          <cell r="AJ379">
            <v>6</v>
          </cell>
          <cell r="AK379">
            <v>6</v>
          </cell>
          <cell r="AL379">
            <v>6</v>
          </cell>
          <cell r="AM379">
            <v>23.5</v>
          </cell>
          <cell r="AN379">
            <v>0</v>
          </cell>
          <cell r="AO379">
            <v>130</v>
          </cell>
          <cell r="AP379">
            <v>23.5</v>
          </cell>
          <cell r="AQ379">
            <v>131.44680851063831</v>
          </cell>
          <cell r="AR379">
            <v>4</v>
          </cell>
          <cell r="AT379">
            <v>5.5</v>
          </cell>
          <cell r="AV379">
            <v>10</v>
          </cell>
          <cell r="AW379">
            <v>4</v>
          </cell>
          <cell r="AX379">
            <v>5.5</v>
          </cell>
          <cell r="AY379">
            <v>9.5</v>
          </cell>
          <cell r="AZ379">
            <v>24</v>
          </cell>
          <cell r="BA379">
            <v>0</v>
          </cell>
          <cell r="BB379">
            <v>120</v>
          </cell>
          <cell r="BC379">
            <v>24</v>
          </cell>
          <cell r="BD379">
            <v>128.74333333333334</v>
          </cell>
          <cell r="BE379">
            <v>1</v>
          </cell>
          <cell r="BF379">
            <v>1</v>
          </cell>
          <cell r="BG379">
            <v>1.5</v>
          </cell>
          <cell r="BH379" t="str">
            <v/>
          </cell>
          <cell r="BI379">
            <v>2</v>
          </cell>
          <cell r="BJ379">
            <v>0</v>
          </cell>
          <cell r="BK379">
            <v>6</v>
          </cell>
          <cell r="BL379">
            <v>5.5</v>
          </cell>
          <cell r="BM379">
            <v>5.5</v>
          </cell>
          <cell r="BN379">
            <v>4</v>
          </cell>
          <cell r="BO379">
            <v>1</v>
          </cell>
          <cell r="BP379">
            <v>0.5</v>
          </cell>
          <cell r="BQ379">
            <v>0</v>
          </cell>
          <cell r="BR379">
            <v>4</v>
          </cell>
          <cell r="BS379" t="str">
            <v/>
          </cell>
          <cell r="BT379">
            <v>1.5</v>
          </cell>
          <cell r="BU379">
            <v>2</v>
          </cell>
          <cell r="BV379">
            <v>0</v>
          </cell>
          <cell r="BW379">
            <v>12</v>
          </cell>
          <cell r="BX379">
            <v>13</v>
          </cell>
          <cell r="BY379">
            <v>13</v>
          </cell>
          <cell r="BZ379">
            <v>101</v>
          </cell>
          <cell r="CA379">
            <v>0</v>
          </cell>
          <cell r="CB379">
            <v>101</v>
          </cell>
        </row>
        <row r="380">
          <cell r="H380" t="str">
            <v>US-7315-WIN002</v>
          </cell>
          <cell r="I380">
            <v>9</v>
          </cell>
          <cell r="J380" t="str">
            <v>Sep</v>
          </cell>
          <cell r="K380">
            <v>2017</v>
          </cell>
          <cell r="L380" t="str">
            <v>US-7315-WIN00242990.0833333333</v>
          </cell>
          <cell r="M380" t="str">
            <v>ONR #16</v>
          </cell>
          <cell r="N380" t="str">
            <v>Other</v>
          </cell>
          <cell r="O380" t="str">
            <v>Other</v>
          </cell>
          <cell r="Q380">
            <v>2</v>
          </cell>
          <cell r="R380">
            <v>5</v>
          </cell>
          <cell r="S380" t="str">
            <v/>
          </cell>
          <cell r="T380" t="str">
            <v/>
          </cell>
          <cell r="U380" t="str">
            <v/>
          </cell>
          <cell r="V380">
            <v>0</v>
          </cell>
          <cell r="W380">
            <v>9</v>
          </cell>
          <cell r="X380">
            <v>7</v>
          </cell>
          <cell r="Y380">
            <v>7</v>
          </cell>
          <cell r="Z380" t="str">
            <v/>
          </cell>
          <cell r="AB380">
            <v>11</v>
          </cell>
          <cell r="AC380" t="str">
            <v/>
          </cell>
          <cell r="AD380" t="str">
            <v/>
          </cell>
          <cell r="AE380" t="str">
            <v/>
          </cell>
          <cell r="AF380" t="str">
            <v/>
          </cell>
          <cell r="AG380" t="str">
            <v/>
          </cell>
          <cell r="AH380" t="str">
            <v/>
          </cell>
          <cell r="AI380" t="str">
            <v/>
          </cell>
          <cell r="AJ380">
            <v>6</v>
          </cell>
          <cell r="AK380" t="str">
            <v/>
          </cell>
          <cell r="AL380" t="str">
            <v/>
          </cell>
          <cell r="AM380" t="str">
            <v/>
          </cell>
          <cell r="AN380" t="str">
            <v/>
          </cell>
          <cell r="AO380">
            <v>130</v>
          </cell>
          <cell r="AP380" t="str">
            <v/>
          </cell>
          <cell r="AQ380" t="str">
            <v/>
          </cell>
          <cell r="AR380" t="str">
            <v/>
          </cell>
          <cell r="AT380" t="str">
            <v/>
          </cell>
          <cell r="AV380">
            <v>10</v>
          </cell>
          <cell r="AW380" t="str">
            <v/>
          </cell>
          <cell r="AX380" t="str">
            <v/>
          </cell>
          <cell r="AY380" t="str">
            <v/>
          </cell>
          <cell r="AZ380" t="str">
            <v/>
          </cell>
          <cell r="BA380" t="str">
            <v/>
          </cell>
          <cell r="BB380">
            <v>120</v>
          </cell>
          <cell r="BC380" t="str">
            <v/>
          </cell>
          <cell r="BD380" t="str">
            <v/>
          </cell>
          <cell r="BE380" t="str">
            <v/>
          </cell>
          <cell r="BF380">
            <v>1</v>
          </cell>
          <cell r="BG380" t="str">
            <v/>
          </cell>
          <cell r="BH380" t="str">
            <v/>
          </cell>
          <cell r="BI380" t="str">
            <v/>
          </cell>
          <cell r="BJ380">
            <v>0</v>
          </cell>
          <cell r="BK380">
            <v>6</v>
          </cell>
          <cell r="BL380">
            <v>1</v>
          </cell>
          <cell r="BM380">
            <v>1</v>
          </cell>
          <cell r="BN380" t="str">
            <v/>
          </cell>
          <cell r="BO380" t="str">
            <v/>
          </cell>
          <cell r="BP380" t="str">
            <v/>
          </cell>
          <cell r="BQ380" t="str">
            <v/>
          </cell>
          <cell r="BR380" t="str">
            <v/>
          </cell>
          <cell r="BS380" t="str">
            <v/>
          </cell>
          <cell r="BT380" t="str">
            <v/>
          </cell>
          <cell r="BU380" t="str">
            <v/>
          </cell>
          <cell r="BV380" t="str">
            <v/>
          </cell>
          <cell r="BW380">
            <v>12</v>
          </cell>
          <cell r="BX380" t="str">
            <v/>
          </cell>
          <cell r="BY380" t="str">
            <v/>
          </cell>
          <cell r="BZ380" t="str">
            <v/>
          </cell>
          <cell r="CA380" t="str">
            <v/>
          </cell>
          <cell r="CB380" t="str">
            <v/>
          </cell>
        </row>
        <row r="381">
          <cell r="H381" t="str">
            <v>US-177-WOV003</v>
          </cell>
          <cell r="I381">
            <v>9</v>
          </cell>
          <cell r="J381" t="str">
            <v>Sep</v>
          </cell>
          <cell r="K381">
            <v>2017</v>
          </cell>
          <cell r="L381" t="str">
            <v>US-177-WOV00342831.0833333333</v>
          </cell>
          <cell r="M381" t="str">
            <v>BIRS #30</v>
          </cell>
          <cell r="N381" t="str">
            <v>Other</v>
          </cell>
          <cell r="O381" t="str">
            <v>Other</v>
          </cell>
          <cell r="P381">
            <v>0</v>
          </cell>
          <cell r="Q381">
            <v>4</v>
          </cell>
          <cell r="R381" t="str">
            <v/>
          </cell>
          <cell r="S381">
            <v>3</v>
          </cell>
          <cell r="T381" t="str">
            <v/>
          </cell>
          <cell r="U381">
            <v>1.5</v>
          </cell>
          <cell r="V381">
            <v>0</v>
          </cell>
          <cell r="W381">
            <v>9</v>
          </cell>
          <cell r="X381">
            <v>8.5</v>
          </cell>
          <cell r="Y381">
            <v>8.5</v>
          </cell>
          <cell r="Z381">
            <v>8</v>
          </cell>
          <cell r="AB381">
            <v>11</v>
          </cell>
          <cell r="AC381">
            <v>8</v>
          </cell>
          <cell r="AD381">
            <v>2</v>
          </cell>
          <cell r="AE381">
            <v>1</v>
          </cell>
          <cell r="AF381">
            <v>1</v>
          </cell>
          <cell r="AG381" t="str">
            <v/>
          </cell>
          <cell r="AH381">
            <v>2</v>
          </cell>
          <cell r="AI381">
            <v>8.5</v>
          </cell>
          <cell r="AJ381">
            <v>6</v>
          </cell>
          <cell r="AK381">
            <v>6</v>
          </cell>
          <cell r="AL381">
            <v>14.5</v>
          </cell>
          <cell r="AM381">
            <v>22</v>
          </cell>
          <cell r="AN381">
            <v>0</v>
          </cell>
          <cell r="AO381">
            <v>130</v>
          </cell>
          <cell r="AP381">
            <v>22</v>
          </cell>
          <cell r="AQ381">
            <v>123.90909090909091</v>
          </cell>
          <cell r="AR381">
            <v>2</v>
          </cell>
          <cell r="AT381" t="str">
            <v/>
          </cell>
          <cell r="AV381">
            <v>10</v>
          </cell>
          <cell r="AW381">
            <v>2</v>
          </cell>
          <cell r="AX381" t="str">
            <v/>
          </cell>
          <cell r="AY381" t="str">
            <v/>
          </cell>
          <cell r="AZ381" t="str">
            <v/>
          </cell>
          <cell r="BA381" t="str">
            <v/>
          </cell>
          <cell r="BB381">
            <v>120</v>
          </cell>
          <cell r="BC381" t="str">
            <v/>
          </cell>
          <cell r="BD381" t="str">
            <v/>
          </cell>
          <cell r="BE381" t="str">
            <v/>
          </cell>
          <cell r="BF381" t="str">
            <v/>
          </cell>
          <cell r="BG381" t="str">
            <v/>
          </cell>
          <cell r="BH381" t="str">
            <v/>
          </cell>
          <cell r="BI381" t="str">
            <v/>
          </cell>
          <cell r="BJ381" t="str">
            <v/>
          </cell>
          <cell r="BK381">
            <v>6</v>
          </cell>
          <cell r="BL381" t="str">
            <v/>
          </cell>
          <cell r="BM381" t="str">
            <v/>
          </cell>
          <cell r="BN381">
            <v>3.5</v>
          </cell>
          <cell r="BO381">
            <v>1</v>
          </cell>
          <cell r="BP381">
            <v>1.5</v>
          </cell>
          <cell r="BQ381">
            <v>0.5</v>
          </cell>
          <cell r="BR381" t="str">
            <v/>
          </cell>
          <cell r="BS381" t="str">
            <v/>
          </cell>
          <cell r="BT381" t="str">
            <v/>
          </cell>
          <cell r="BU381" t="str">
            <v/>
          </cell>
          <cell r="BV381">
            <v>0</v>
          </cell>
          <cell r="BW381">
            <v>12</v>
          </cell>
          <cell r="BX381" t="str">
            <v/>
          </cell>
          <cell r="BY381">
            <v>6.5</v>
          </cell>
          <cell r="BZ381" t="str">
            <v/>
          </cell>
          <cell r="CA381" t="str">
            <v/>
          </cell>
          <cell r="CB381" t="str">
            <v/>
          </cell>
        </row>
        <row r="382">
          <cell r="H382" t="str">
            <v>US-177-WOV003</v>
          </cell>
          <cell r="I382">
            <v>9</v>
          </cell>
          <cell r="J382" t="str">
            <v>Sep</v>
          </cell>
          <cell r="K382">
            <v>2017</v>
          </cell>
          <cell r="L382" t="str">
            <v>US-177-WOV00342992.9166666667</v>
          </cell>
          <cell r="M382" t="str">
            <v>BIRS #30</v>
          </cell>
          <cell r="N382" t="str">
            <v>Other</v>
          </cell>
          <cell r="O382" t="str">
            <v>Other</v>
          </cell>
          <cell r="Q382" t="str">
            <v/>
          </cell>
          <cell r="R382" t="str">
            <v/>
          </cell>
          <cell r="S382" t="str">
            <v/>
          </cell>
          <cell r="T382" t="str">
            <v/>
          </cell>
          <cell r="U382" t="str">
            <v/>
          </cell>
          <cell r="V382" t="str">
            <v/>
          </cell>
          <cell r="W382">
            <v>9</v>
          </cell>
          <cell r="X382" t="str">
            <v/>
          </cell>
          <cell r="Y382" t="str">
            <v/>
          </cell>
          <cell r="Z382" t="str">
            <v/>
          </cell>
          <cell r="AB382">
            <v>11</v>
          </cell>
          <cell r="AC382" t="str">
            <v/>
          </cell>
          <cell r="AD382" t="str">
            <v/>
          </cell>
          <cell r="AE382" t="str">
            <v/>
          </cell>
          <cell r="AF382" t="str">
            <v/>
          </cell>
          <cell r="AG382" t="str">
            <v/>
          </cell>
          <cell r="AH382" t="str">
            <v/>
          </cell>
          <cell r="AI382" t="str">
            <v/>
          </cell>
          <cell r="AJ382">
            <v>6</v>
          </cell>
          <cell r="AK382" t="str">
            <v/>
          </cell>
          <cell r="AL382" t="str">
            <v/>
          </cell>
          <cell r="AM382" t="str">
            <v/>
          </cell>
          <cell r="AN382" t="str">
            <v/>
          </cell>
          <cell r="AO382">
            <v>130</v>
          </cell>
          <cell r="AP382" t="str">
            <v/>
          </cell>
          <cell r="AQ382" t="str">
            <v/>
          </cell>
          <cell r="AR382" t="str">
            <v/>
          </cell>
          <cell r="AT382" t="str">
            <v/>
          </cell>
          <cell r="AV382">
            <v>10</v>
          </cell>
          <cell r="AW382" t="str">
            <v/>
          </cell>
          <cell r="AX382" t="str">
            <v/>
          </cell>
          <cell r="AY382" t="str">
            <v/>
          </cell>
          <cell r="AZ382" t="str">
            <v/>
          </cell>
          <cell r="BA382" t="str">
            <v/>
          </cell>
          <cell r="BB382">
            <v>120</v>
          </cell>
          <cell r="BC382" t="str">
            <v/>
          </cell>
          <cell r="BD382" t="str">
            <v/>
          </cell>
          <cell r="BE382">
            <v>1</v>
          </cell>
          <cell r="BF382">
            <v>2</v>
          </cell>
          <cell r="BG382">
            <v>2</v>
          </cell>
          <cell r="BH382" t="str">
            <v/>
          </cell>
          <cell r="BI382">
            <v>1.5</v>
          </cell>
          <cell r="BJ382">
            <v>0</v>
          </cell>
          <cell r="BK382">
            <v>6</v>
          </cell>
          <cell r="BL382">
            <v>6.5</v>
          </cell>
          <cell r="BM382">
            <v>6.5</v>
          </cell>
          <cell r="BN382" t="str">
            <v/>
          </cell>
          <cell r="BO382" t="str">
            <v/>
          </cell>
          <cell r="BP382" t="str">
            <v/>
          </cell>
          <cell r="BQ382" t="str">
            <v/>
          </cell>
          <cell r="BR382" t="str">
            <v/>
          </cell>
          <cell r="BS382" t="str">
            <v/>
          </cell>
          <cell r="BT382" t="str">
            <v/>
          </cell>
          <cell r="BU382">
            <v>2</v>
          </cell>
          <cell r="BV382">
            <v>0</v>
          </cell>
          <cell r="BW382">
            <v>12</v>
          </cell>
          <cell r="BX382" t="str">
            <v/>
          </cell>
          <cell r="BY382">
            <v>2</v>
          </cell>
          <cell r="BZ382" t="str">
            <v/>
          </cell>
          <cell r="CA382" t="str">
            <v/>
          </cell>
          <cell r="CB382" t="str">
            <v/>
          </cell>
        </row>
        <row r="383">
          <cell r="H383" t="str">
            <v>SVA-53311-WOV003</v>
          </cell>
          <cell r="I383">
            <v>9</v>
          </cell>
          <cell r="J383" t="str">
            <v>Sep</v>
          </cell>
          <cell r="K383">
            <v>2017</v>
          </cell>
          <cell r="L383" t="str">
            <v>SVA-53311-WOV00342993.375</v>
          </cell>
          <cell r="M383" t="str">
            <v>ONR #6</v>
          </cell>
          <cell r="N383" t="str">
            <v>Simple ESP c/o</v>
          </cell>
          <cell r="O383" t="str">
            <v>ESP change</v>
          </cell>
          <cell r="P383">
            <v>0</v>
          </cell>
          <cell r="Q383">
            <v>2</v>
          </cell>
          <cell r="R383">
            <v>5</v>
          </cell>
          <cell r="S383">
            <v>3.5</v>
          </cell>
          <cell r="T383" t="str">
            <v/>
          </cell>
          <cell r="U383">
            <v>0.5</v>
          </cell>
          <cell r="V383">
            <v>0</v>
          </cell>
          <cell r="W383">
            <v>9</v>
          </cell>
          <cell r="X383">
            <v>11</v>
          </cell>
          <cell r="Y383">
            <v>11</v>
          </cell>
          <cell r="Z383">
            <v>10.5</v>
          </cell>
          <cell r="AB383">
            <v>11</v>
          </cell>
          <cell r="AC383">
            <v>10.5</v>
          </cell>
          <cell r="AD383">
            <v>2</v>
          </cell>
          <cell r="AE383">
            <v>1</v>
          </cell>
          <cell r="AF383">
            <v>1</v>
          </cell>
          <cell r="AG383" t="str">
            <v/>
          </cell>
          <cell r="AH383">
            <v>3</v>
          </cell>
          <cell r="AI383">
            <v>4</v>
          </cell>
          <cell r="AJ383">
            <v>6</v>
          </cell>
          <cell r="AK383">
            <v>7</v>
          </cell>
          <cell r="AL383">
            <v>11</v>
          </cell>
          <cell r="AM383">
            <v>23.5</v>
          </cell>
          <cell r="AN383">
            <v>0</v>
          </cell>
          <cell r="AO383">
            <v>130</v>
          </cell>
          <cell r="AP383">
            <v>23.5</v>
          </cell>
          <cell r="AQ383">
            <v>126.46808510638297</v>
          </cell>
          <cell r="AR383">
            <v>3</v>
          </cell>
          <cell r="AT383">
            <v>3</v>
          </cell>
          <cell r="AV383">
            <v>10</v>
          </cell>
          <cell r="AW383">
            <v>3</v>
          </cell>
          <cell r="AX383">
            <v>3</v>
          </cell>
          <cell r="AY383">
            <v>6</v>
          </cell>
          <cell r="AZ383">
            <v>28</v>
          </cell>
          <cell r="BA383">
            <v>0</v>
          </cell>
          <cell r="BB383">
            <v>120</v>
          </cell>
          <cell r="BC383">
            <v>28</v>
          </cell>
          <cell r="BD383">
            <v>106.15392857142857</v>
          </cell>
          <cell r="BE383">
            <v>1</v>
          </cell>
          <cell r="BF383">
            <v>1</v>
          </cell>
          <cell r="BG383">
            <v>2</v>
          </cell>
          <cell r="BH383" t="str">
            <v/>
          </cell>
          <cell r="BI383">
            <v>2</v>
          </cell>
          <cell r="BJ383">
            <v>0</v>
          </cell>
          <cell r="BK383">
            <v>6</v>
          </cell>
          <cell r="BL383">
            <v>6</v>
          </cell>
          <cell r="BM383">
            <v>6</v>
          </cell>
          <cell r="BN383">
            <v>4</v>
          </cell>
          <cell r="BO383">
            <v>1</v>
          </cell>
          <cell r="BP383">
            <v>0.5</v>
          </cell>
          <cell r="BQ383">
            <v>0</v>
          </cell>
          <cell r="BR383">
            <v>4</v>
          </cell>
          <cell r="BS383" t="str">
            <v/>
          </cell>
          <cell r="BT383">
            <v>1</v>
          </cell>
          <cell r="BU383">
            <v>2</v>
          </cell>
          <cell r="BV383">
            <v>0</v>
          </cell>
          <cell r="BW383">
            <v>12</v>
          </cell>
          <cell r="BX383">
            <v>12.5</v>
          </cell>
          <cell r="BY383">
            <v>12.5</v>
          </cell>
          <cell r="BZ383">
            <v>104.5</v>
          </cell>
          <cell r="CA383">
            <v>4</v>
          </cell>
          <cell r="CB383">
            <v>108.5</v>
          </cell>
        </row>
        <row r="384">
          <cell r="H384" t="str">
            <v>WS-7184-WOV001</v>
          </cell>
          <cell r="I384">
            <v>9</v>
          </cell>
          <cell r="J384" t="str">
            <v>Sep</v>
          </cell>
          <cell r="K384">
            <v>2017</v>
          </cell>
          <cell r="L384" t="str">
            <v>WS-7184-WOV00142993.8333333333</v>
          </cell>
          <cell r="M384" t="str">
            <v>BIRS #24</v>
          </cell>
          <cell r="N384" t="str">
            <v>Other</v>
          </cell>
          <cell r="O384" t="str">
            <v>Other</v>
          </cell>
          <cell r="P384">
            <v>-1</v>
          </cell>
          <cell r="Q384">
            <v>3</v>
          </cell>
          <cell r="R384">
            <v>5</v>
          </cell>
          <cell r="S384" t="str">
            <v/>
          </cell>
          <cell r="T384" t="str">
            <v/>
          </cell>
          <cell r="U384" t="str">
            <v/>
          </cell>
          <cell r="V384">
            <v>0</v>
          </cell>
          <cell r="W384">
            <v>9</v>
          </cell>
          <cell r="X384">
            <v>8</v>
          </cell>
          <cell r="Y384">
            <v>8</v>
          </cell>
          <cell r="Z384" t="str">
            <v/>
          </cell>
          <cell r="AB384">
            <v>11</v>
          </cell>
          <cell r="AC384" t="str">
            <v/>
          </cell>
          <cell r="AD384">
            <v>2</v>
          </cell>
          <cell r="AE384">
            <v>1</v>
          </cell>
          <cell r="AF384">
            <v>1</v>
          </cell>
          <cell r="AG384" t="str">
            <v/>
          </cell>
          <cell r="AH384">
            <v>2</v>
          </cell>
          <cell r="AI384">
            <v>0</v>
          </cell>
          <cell r="AJ384">
            <v>6</v>
          </cell>
          <cell r="AK384">
            <v>6</v>
          </cell>
          <cell r="AL384">
            <v>6</v>
          </cell>
          <cell r="AM384">
            <v>21</v>
          </cell>
          <cell r="AN384">
            <v>0</v>
          </cell>
          <cell r="AO384">
            <v>130</v>
          </cell>
          <cell r="AP384">
            <v>21</v>
          </cell>
          <cell r="AQ384">
            <v>150.76190476190476</v>
          </cell>
          <cell r="AR384">
            <v>4</v>
          </cell>
          <cell r="AT384" t="str">
            <v/>
          </cell>
          <cell r="AV384">
            <v>10</v>
          </cell>
          <cell r="AW384">
            <v>4</v>
          </cell>
          <cell r="AX384" t="str">
            <v/>
          </cell>
          <cell r="AY384" t="str">
            <v/>
          </cell>
          <cell r="AZ384" t="str">
            <v/>
          </cell>
          <cell r="BA384" t="str">
            <v/>
          </cell>
          <cell r="BB384">
            <v>120</v>
          </cell>
          <cell r="BC384" t="str">
            <v/>
          </cell>
          <cell r="BD384" t="str">
            <v/>
          </cell>
          <cell r="BE384">
            <v>1</v>
          </cell>
          <cell r="BF384">
            <v>1.5</v>
          </cell>
          <cell r="BG384">
            <v>2</v>
          </cell>
          <cell r="BH384" t="str">
            <v/>
          </cell>
          <cell r="BI384">
            <v>2</v>
          </cell>
          <cell r="BJ384">
            <v>0</v>
          </cell>
          <cell r="BK384">
            <v>6</v>
          </cell>
          <cell r="BL384">
            <v>6.5</v>
          </cell>
          <cell r="BM384">
            <v>6.5</v>
          </cell>
          <cell r="BN384">
            <v>4</v>
          </cell>
          <cell r="BO384">
            <v>1</v>
          </cell>
          <cell r="BP384">
            <v>1</v>
          </cell>
          <cell r="BQ384">
            <v>0</v>
          </cell>
          <cell r="BR384" t="str">
            <v/>
          </cell>
          <cell r="BS384" t="str">
            <v/>
          </cell>
          <cell r="BT384" t="str">
            <v/>
          </cell>
          <cell r="BU384">
            <v>2</v>
          </cell>
          <cell r="BV384">
            <v>0</v>
          </cell>
          <cell r="BW384">
            <v>12</v>
          </cell>
          <cell r="BX384">
            <v>8</v>
          </cell>
          <cell r="BY384">
            <v>8</v>
          </cell>
          <cell r="BZ384" t="str">
            <v/>
          </cell>
          <cell r="CA384" t="str">
            <v/>
          </cell>
          <cell r="CB384" t="str">
            <v/>
          </cell>
        </row>
        <row r="385">
          <cell r="H385" t="str">
            <v>US-24002-WOV001</v>
          </cell>
          <cell r="I385">
            <v>9</v>
          </cell>
          <cell r="J385" t="str">
            <v>Sep</v>
          </cell>
          <cell r="K385">
            <v>2017</v>
          </cell>
          <cell r="L385" t="str">
            <v>US-24002-WOV00142995</v>
          </cell>
          <cell r="M385" t="str">
            <v>ONR #4</v>
          </cell>
          <cell r="N385" t="str">
            <v>Other</v>
          </cell>
          <cell r="O385" t="str">
            <v>Other</v>
          </cell>
          <cell r="P385">
            <v>0</v>
          </cell>
          <cell r="Q385">
            <v>3</v>
          </cell>
          <cell r="R385">
            <v>5</v>
          </cell>
          <cell r="S385" t="str">
            <v/>
          </cell>
          <cell r="T385" t="str">
            <v/>
          </cell>
          <cell r="U385">
            <v>1</v>
          </cell>
          <cell r="V385">
            <v>0</v>
          </cell>
          <cell r="W385">
            <v>9</v>
          </cell>
          <cell r="X385">
            <v>9</v>
          </cell>
          <cell r="Y385">
            <v>9</v>
          </cell>
          <cell r="Z385">
            <v>8.5</v>
          </cell>
          <cell r="AB385">
            <v>11</v>
          </cell>
          <cell r="AC385">
            <v>8.5</v>
          </cell>
          <cell r="AD385">
            <v>2</v>
          </cell>
          <cell r="AE385">
            <v>1</v>
          </cell>
          <cell r="AF385">
            <v>1</v>
          </cell>
          <cell r="AG385" t="str">
            <v/>
          </cell>
          <cell r="AH385">
            <v>2</v>
          </cell>
          <cell r="AI385">
            <v>0</v>
          </cell>
          <cell r="AJ385">
            <v>6</v>
          </cell>
          <cell r="AK385">
            <v>6</v>
          </cell>
          <cell r="AL385">
            <v>6</v>
          </cell>
          <cell r="AM385">
            <v>24</v>
          </cell>
          <cell r="AN385">
            <v>0</v>
          </cell>
          <cell r="AO385">
            <v>130</v>
          </cell>
          <cell r="AP385">
            <v>24</v>
          </cell>
          <cell r="AQ385">
            <v>137.54166666666666</v>
          </cell>
          <cell r="AR385">
            <v>2</v>
          </cell>
          <cell r="AT385" t="str">
            <v/>
          </cell>
          <cell r="AV385">
            <v>10</v>
          </cell>
          <cell r="AW385">
            <v>2</v>
          </cell>
          <cell r="AX385" t="str">
            <v/>
          </cell>
          <cell r="AY385" t="str">
            <v/>
          </cell>
          <cell r="AZ385" t="str">
            <v/>
          </cell>
          <cell r="BA385" t="str">
            <v/>
          </cell>
          <cell r="BB385">
            <v>120</v>
          </cell>
          <cell r="BC385" t="str">
            <v/>
          </cell>
          <cell r="BD385" t="str">
            <v/>
          </cell>
          <cell r="BE385">
            <v>1</v>
          </cell>
          <cell r="BF385">
            <v>1.5</v>
          </cell>
          <cell r="BG385">
            <v>2.5</v>
          </cell>
          <cell r="BH385" t="str">
            <v/>
          </cell>
          <cell r="BI385">
            <v>2</v>
          </cell>
          <cell r="BJ385">
            <v>0</v>
          </cell>
          <cell r="BK385">
            <v>6</v>
          </cell>
          <cell r="BL385">
            <v>7</v>
          </cell>
          <cell r="BM385">
            <v>7</v>
          </cell>
          <cell r="BN385">
            <v>4</v>
          </cell>
          <cell r="BO385">
            <v>1</v>
          </cell>
          <cell r="BP385">
            <v>1.5</v>
          </cell>
          <cell r="BQ385">
            <v>0</v>
          </cell>
          <cell r="BR385" t="str">
            <v/>
          </cell>
          <cell r="BS385" t="str">
            <v/>
          </cell>
          <cell r="BT385" t="str">
            <v/>
          </cell>
          <cell r="BU385">
            <v>2</v>
          </cell>
          <cell r="BV385">
            <v>0</v>
          </cell>
          <cell r="BW385">
            <v>12</v>
          </cell>
          <cell r="BX385">
            <v>8.5</v>
          </cell>
          <cell r="BY385">
            <v>8.5</v>
          </cell>
          <cell r="BZ385" t="str">
            <v/>
          </cell>
          <cell r="CA385" t="str">
            <v/>
          </cell>
          <cell r="CB385" t="str">
            <v/>
          </cell>
        </row>
        <row r="386">
          <cell r="H386" t="str">
            <v>WS-7447-WOV006</v>
          </cell>
          <cell r="I386">
            <v>9</v>
          </cell>
          <cell r="J386" t="str">
            <v>Sep</v>
          </cell>
          <cell r="K386">
            <v>2017</v>
          </cell>
          <cell r="L386" t="str">
            <v>WS-7447-WOV00642995.0833333333</v>
          </cell>
          <cell r="M386" t="str">
            <v>ONR #9</v>
          </cell>
          <cell r="N386" t="str">
            <v>Simple ESP c/o</v>
          </cell>
          <cell r="O386" t="str">
            <v>ESP change</v>
          </cell>
          <cell r="P386">
            <v>0</v>
          </cell>
          <cell r="Q386">
            <v>3</v>
          </cell>
          <cell r="R386">
            <v>5</v>
          </cell>
          <cell r="S386" t="str">
            <v/>
          </cell>
          <cell r="T386" t="str">
            <v/>
          </cell>
          <cell r="U386">
            <v>1</v>
          </cell>
          <cell r="V386">
            <v>0</v>
          </cell>
          <cell r="W386">
            <v>9</v>
          </cell>
          <cell r="X386">
            <v>9</v>
          </cell>
          <cell r="Y386">
            <v>9</v>
          </cell>
          <cell r="Z386">
            <v>11</v>
          </cell>
          <cell r="AB386">
            <v>11</v>
          </cell>
          <cell r="AC386">
            <v>11</v>
          </cell>
          <cell r="AD386">
            <v>1.5</v>
          </cell>
          <cell r="AE386">
            <v>1</v>
          </cell>
          <cell r="AF386">
            <v>1</v>
          </cell>
          <cell r="AG386" t="str">
            <v/>
          </cell>
          <cell r="AH386">
            <v>1</v>
          </cell>
          <cell r="AI386">
            <v>0</v>
          </cell>
          <cell r="AJ386">
            <v>6</v>
          </cell>
          <cell r="AK386">
            <v>4.5</v>
          </cell>
          <cell r="AL386">
            <v>4.5</v>
          </cell>
          <cell r="AM386">
            <v>20</v>
          </cell>
          <cell r="AN386">
            <v>0</v>
          </cell>
          <cell r="AO386">
            <v>130</v>
          </cell>
          <cell r="AP386">
            <v>20</v>
          </cell>
          <cell r="AQ386">
            <v>136.4</v>
          </cell>
          <cell r="AR386">
            <v>2.5</v>
          </cell>
          <cell r="AT386">
            <v>5</v>
          </cell>
          <cell r="AV386">
            <v>10</v>
          </cell>
          <cell r="AW386">
            <v>2.5</v>
          </cell>
          <cell r="AX386">
            <v>5</v>
          </cell>
          <cell r="AY386">
            <v>7.5</v>
          </cell>
          <cell r="AZ386">
            <v>21</v>
          </cell>
          <cell r="BA386">
            <v>0</v>
          </cell>
          <cell r="BB386">
            <v>120</v>
          </cell>
          <cell r="BC386">
            <v>21</v>
          </cell>
          <cell r="BD386">
            <v>124.34380952380951</v>
          </cell>
          <cell r="BE386">
            <v>1</v>
          </cell>
          <cell r="BF386">
            <v>1</v>
          </cell>
          <cell r="BG386">
            <v>1</v>
          </cell>
          <cell r="BH386" t="str">
            <v/>
          </cell>
          <cell r="BI386">
            <v>1.5</v>
          </cell>
          <cell r="BJ386">
            <v>0</v>
          </cell>
          <cell r="BK386">
            <v>6</v>
          </cell>
          <cell r="BL386">
            <v>4.5</v>
          </cell>
          <cell r="BM386">
            <v>4.5</v>
          </cell>
          <cell r="BN386">
            <v>3</v>
          </cell>
          <cell r="BO386">
            <v>1</v>
          </cell>
          <cell r="BP386">
            <v>1</v>
          </cell>
          <cell r="BQ386">
            <v>0</v>
          </cell>
          <cell r="BR386">
            <v>3</v>
          </cell>
          <cell r="BS386" t="str">
            <v/>
          </cell>
          <cell r="BT386">
            <v>1</v>
          </cell>
          <cell r="BU386">
            <v>1.5</v>
          </cell>
          <cell r="BV386">
            <v>0</v>
          </cell>
          <cell r="BW386">
            <v>12</v>
          </cell>
          <cell r="BX386">
            <v>10.5</v>
          </cell>
          <cell r="BY386">
            <v>10.5</v>
          </cell>
          <cell r="BZ386">
            <v>88</v>
          </cell>
          <cell r="CA386">
            <v>0</v>
          </cell>
          <cell r="CB386">
            <v>88</v>
          </cell>
        </row>
        <row r="387">
          <cell r="H387" t="str">
            <v>SVA-1096-WOV002</v>
          </cell>
          <cell r="I387">
            <v>9</v>
          </cell>
          <cell r="J387" t="str">
            <v>Sep</v>
          </cell>
          <cell r="K387">
            <v>2017</v>
          </cell>
          <cell r="L387" t="str">
            <v>SVA-1096-WOV00242996.4583333333</v>
          </cell>
          <cell r="M387" t="str">
            <v>BIRS #28</v>
          </cell>
          <cell r="N387" t="str">
            <v>Other</v>
          </cell>
          <cell r="O387" t="str">
            <v>Other</v>
          </cell>
          <cell r="P387">
            <v>3</v>
          </cell>
          <cell r="Q387">
            <v>5.5</v>
          </cell>
          <cell r="R387" t="str">
            <v/>
          </cell>
          <cell r="S387" t="str">
            <v/>
          </cell>
          <cell r="T387" t="str">
            <v/>
          </cell>
          <cell r="U387" t="str">
            <v/>
          </cell>
          <cell r="V387">
            <v>0</v>
          </cell>
          <cell r="W387">
            <v>9</v>
          </cell>
          <cell r="X387">
            <v>5.5</v>
          </cell>
          <cell r="Y387">
            <v>5.5</v>
          </cell>
          <cell r="Z387">
            <v>5</v>
          </cell>
          <cell r="AB387">
            <v>11</v>
          </cell>
          <cell r="AC387">
            <v>5</v>
          </cell>
          <cell r="AD387">
            <v>2</v>
          </cell>
          <cell r="AE387">
            <v>1.5</v>
          </cell>
          <cell r="AF387">
            <v>1</v>
          </cell>
          <cell r="AG387" t="str">
            <v/>
          </cell>
          <cell r="AH387">
            <v>1.5</v>
          </cell>
          <cell r="AI387">
            <v>0</v>
          </cell>
          <cell r="AJ387">
            <v>6</v>
          </cell>
          <cell r="AK387">
            <v>6</v>
          </cell>
          <cell r="AL387">
            <v>6</v>
          </cell>
          <cell r="AM387">
            <v>24.5</v>
          </cell>
          <cell r="AN387">
            <v>0</v>
          </cell>
          <cell r="AO387">
            <v>130</v>
          </cell>
          <cell r="AP387">
            <v>24.5</v>
          </cell>
          <cell r="AQ387">
            <v>128.24489795918367</v>
          </cell>
          <cell r="AR387">
            <v>3</v>
          </cell>
          <cell r="AT387" t="str">
            <v/>
          </cell>
          <cell r="AV387">
            <v>10</v>
          </cell>
          <cell r="AW387">
            <v>3</v>
          </cell>
          <cell r="AX387" t="str">
            <v/>
          </cell>
          <cell r="AY387" t="str">
            <v/>
          </cell>
          <cell r="AZ387" t="str">
            <v/>
          </cell>
          <cell r="BA387" t="str">
            <v/>
          </cell>
          <cell r="BB387">
            <v>120</v>
          </cell>
          <cell r="BC387" t="str">
            <v/>
          </cell>
          <cell r="BD387" t="str">
            <v/>
          </cell>
          <cell r="BE387">
            <v>1</v>
          </cell>
          <cell r="BF387">
            <v>2</v>
          </cell>
          <cell r="BG387" t="str">
            <v/>
          </cell>
          <cell r="BH387" t="str">
            <v/>
          </cell>
          <cell r="BI387">
            <v>2</v>
          </cell>
          <cell r="BJ387">
            <v>0</v>
          </cell>
          <cell r="BK387">
            <v>6</v>
          </cell>
          <cell r="BL387">
            <v>5</v>
          </cell>
          <cell r="BM387">
            <v>5</v>
          </cell>
          <cell r="BN387">
            <v>3</v>
          </cell>
          <cell r="BO387">
            <v>1</v>
          </cell>
          <cell r="BP387">
            <v>1</v>
          </cell>
          <cell r="BQ387">
            <v>0</v>
          </cell>
          <cell r="BR387" t="str">
            <v/>
          </cell>
          <cell r="BS387" t="str">
            <v/>
          </cell>
          <cell r="BT387" t="str">
            <v/>
          </cell>
          <cell r="BU387">
            <v>2</v>
          </cell>
          <cell r="BV387">
            <v>0</v>
          </cell>
          <cell r="BW387">
            <v>12</v>
          </cell>
          <cell r="BX387">
            <v>7</v>
          </cell>
          <cell r="BY387">
            <v>7</v>
          </cell>
          <cell r="BZ387" t="str">
            <v/>
          </cell>
          <cell r="CA387" t="str">
            <v/>
          </cell>
          <cell r="CB387" t="str">
            <v/>
          </cell>
        </row>
        <row r="388">
          <cell r="H388" t="str">
            <v>SVA-1047-WOV009</v>
          </cell>
          <cell r="I388">
            <v>9</v>
          </cell>
          <cell r="J388" t="str">
            <v>Sep</v>
          </cell>
          <cell r="K388">
            <v>2017</v>
          </cell>
          <cell r="L388" t="str">
            <v>SVA-1047-WOV00942987.9583333333</v>
          </cell>
          <cell r="M388" t="str">
            <v>ONR #27</v>
          </cell>
          <cell r="N388" t="str">
            <v>Other</v>
          </cell>
          <cell r="O388" t="str">
            <v>Other</v>
          </cell>
          <cell r="P388">
            <v>1</v>
          </cell>
          <cell r="Q388">
            <v>4</v>
          </cell>
          <cell r="R388">
            <v>3</v>
          </cell>
          <cell r="S388" t="str">
            <v/>
          </cell>
          <cell r="T388" t="str">
            <v/>
          </cell>
          <cell r="U388" t="str">
            <v/>
          </cell>
          <cell r="V388">
            <v>0</v>
          </cell>
          <cell r="W388">
            <v>9</v>
          </cell>
          <cell r="X388">
            <v>7</v>
          </cell>
          <cell r="Y388">
            <v>7</v>
          </cell>
          <cell r="Z388" t="str">
            <v/>
          </cell>
          <cell r="AB388">
            <v>11</v>
          </cell>
          <cell r="AC388" t="str">
            <v/>
          </cell>
          <cell r="AD388" t="str">
            <v/>
          </cell>
          <cell r="AE388" t="str">
            <v/>
          </cell>
          <cell r="AF388" t="str">
            <v/>
          </cell>
          <cell r="AG388" t="str">
            <v/>
          </cell>
          <cell r="AH388" t="str">
            <v/>
          </cell>
          <cell r="AI388" t="str">
            <v/>
          </cell>
          <cell r="AJ388">
            <v>6</v>
          </cell>
          <cell r="AK388" t="str">
            <v/>
          </cell>
          <cell r="AL388" t="str">
            <v/>
          </cell>
          <cell r="AM388" t="str">
            <v/>
          </cell>
          <cell r="AN388" t="str">
            <v/>
          </cell>
          <cell r="AO388">
            <v>130</v>
          </cell>
          <cell r="AP388" t="str">
            <v/>
          </cell>
          <cell r="AQ388" t="str">
            <v/>
          </cell>
          <cell r="AR388" t="str">
            <v/>
          </cell>
          <cell r="AT388" t="str">
            <v/>
          </cell>
          <cell r="AV388">
            <v>10</v>
          </cell>
          <cell r="AW388" t="str">
            <v/>
          </cell>
          <cell r="AX388" t="str">
            <v/>
          </cell>
          <cell r="AY388" t="str">
            <v/>
          </cell>
          <cell r="AZ388" t="str">
            <v/>
          </cell>
          <cell r="BA388" t="str">
            <v/>
          </cell>
          <cell r="BB388">
            <v>120</v>
          </cell>
          <cell r="BC388" t="str">
            <v/>
          </cell>
          <cell r="BD388" t="str">
            <v/>
          </cell>
          <cell r="BE388" t="str">
            <v/>
          </cell>
          <cell r="BF388" t="str">
            <v/>
          </cell>
          <cell r="BG388" t="str">
            <v/>
          </cell>
          <cell r="BH388" t="str">
            <v/>
          </cell>
          <cell r="BI388" t="str">
            <v/>
          </cell>
          <cell r="BJ388" t="str">
            <v/>
          </cell>
          <cell r="BK388">
            <v>6</v>
          </cell>
          <cell r="BL388" t="str">
            <v/>
          </cell>
          <cell r="BM388" t="str">
            <v/>
          </cell>
          <cell r="BN388">
            <v>3</v>
          </cell>
          <cell r="BO388" t="str">
            <v/>
          </cell>
          <cell r="BP388" t="str">
            <v/>
          </cell>
          <cell r="BQ388">
            <v>0</v>
          </cell>
          <cell r="BR388" t="str">
            <v/>
          </cell>
          <cell r="BS388" t="str">
            <v/>
          </cell>
          <cell r="BT388" t="str">
            <v/>
          </cell>
          <cell r="BU388" t="str">
            <v/>
          </cell>
          <cell r="BV388">
            <v>0</v>
          </cell>
          <cell r="BW388">
            <v>12</v>
          </cell>
          <cell r="BX388" t="str">
            <v/>
          </cell>
          <cell r="BY388">
            <v>3</v>
          </cell>
          <cell r="BZ388" t="str">
            <v/>
          </cell>
          <cell r="CA388" t="str">
            <v/>
          </cell>
          <cell r="CB388" t="str">
            <v/>
          </cell>
        </row>
        <row r="389">
          <cell r="H389" t="str">
            <v>SVA-1047-WOV009</v>
          </cell>
          <cell r="I389">
            <v>9</v>
          </cell>
          <cell r="J389" t="str">
            <v>Sep</v>
          </cell>
          <cell r="K389">
            <v>2017</v>
          </cell>
          <cell r="L389" t="str">
            <v>SVA-1047-WOV00942997</v>
          </cell>
          <cell r="M389" t="str">
            <v>BIRS #30</v>
          </cell>
          <cell r="N389" t="str">
            <v>Other</v>
          </cell>
          <cell r="O389" t="str">
            <v>Other</v>
          </cell>
          <cell r="P389">
            <v>1</v>
          </cell>
          <cell r="Q389" t="str">
            <v/>
          </cell>
          <cell r="R389" t="str">
            <v/>
          </cell>
          <cell r="S389" t="str">
            <v/>
          </cell>
          <cell r="T389" t="str">
            <v/>
          </cell>
          <cell r="U389" t="str">
            <v/>
          </cell>
          <cell r="V389" t="str">
            <v/>
          </cell>
          <cell r="W389">
            <v>9</v>
          </cell>
          <cell r="X389" t="str">
            <v/>
          </cell>
          <cell r="Y389" t="str">
            <v/>
          </cell>
          <cell r="Z389" t="str">
            <v/>
          </cell>
          <cell r="AB389">
            <v>11</v>
          </cell>
          <cell r="AC389" t="str">
            <v/>
          </cell>
          <cell r="AD389">
            <v>1.5</v>
          </cell>
          <cell r="AE389">
            <v>2.5</v>
          </cell>
          <cell r="AF389">
            <v>1</v>
          </cell>
          <cell r="AG389" t="str">
            <v/>
          </cell>
          <cell r="AH389">
            <v>1</v>
          </cell>
          <cell r="AI389">
            <v>4</v>
          </cell>
          <cell r="AJ389">
            <v>6</v>
          </cell>
          <cell r="AK389">
            <v>6</v>
          </cell>
          <cell r="AL389">
            <v>10</v>
          </cell>
          <cell r="AM389">
            <v>18</v>
          </cell>
          <cell r="AN389">
            <v>0</v>
          </cell>
          <cell r="AO389">
            <v>130</v>
          </cell>
          <cell r="AP389">
            <v>18</v>
          </cell>
          <cell r="AQ389">
            <v>139.16666666666666</v>
          </cell>
          <cell r="AR389">
            <v>3</v>
          </cell>
          <cell r="AT389" t="str">
            <v/>
          </cell>
          <cell r="AV389">
            <v>10</v>
          </cell>
          <cell r="AW389">
            <v>3</v>
          </cell>
          <cell r="AX389" t="str">
            <v/>
          </cell>
          <cell r="AY389" t="str">
            <v/>
          </cell>
          <cell r="AZ389" t="str">
            <v/>
          </cell>
          <cell r="BA389" t="str">
            <v/>
          </cell>
          <cell r="BB389">
            <v>120</v>
          </cell>
          <cell r="BC389" t="str">
            <v/>
          </cell>
          <cell r="BD389" t="str">
            <v/>
          </cell>
          <cell r="BE389">
            <v>1</v>
          </cell>
          <cell r="BF389">
            <v>2</v>
          </cell>
          <cell r="BG389" t="str">
            <v/>
          </cell>
          <cell r="BH389" t="str">
            <v/>
          </cell>
          <cell r="BI389">
            <v>1.5</v>
          </cell>
          <cell r="BJ389">
            <v>0</v>
          </cell>
          <cell r="BK389">
            <v>6</v>
          </cell>
          <cell r="BL389">
            <v>4.5</v>
          </cell>
          <cell r="BM389">
            <v>4.5</v>
          </cell>
          <cell r="BN389" t="str">
            <v/>
          </cell>
          <cell r="BO389">
            <v>1</v>
          </cell>
          <cell r="BP389">
            <v>1</v>
          </cell>
          <cell r="BQ389">
            <v>1.5</v>
          </cell>
          <cell r="BR389" t="str">
            <v/>
          </cell>
          <cell r="BS389" t="str">
            <v/>
          </cell>
          <cell r="BT389" t="str">
            <v/>
          </cell>
          <cell r="BU389">
            <v>2</v>
          </cell>
          <cell r="BV389">
            <v>0</v>
          </cell>
          <cell r="BW389">
            <v>12</v>
          </cell>
          <cell r="BX389">
            <v>4</v>
          </cell>
          <cell r="BY389">
            <v>5.5</v>
          </cell>
          <cell r="BZ389" t="str">
            <v/>
          </cell>
          <cell r="CA389" t="str">
            <v/>
          </cell>
          <cell r="CB389" t="str">
            <v/>
          </cell>
        </row>
        <row r="390">
          <cell r="H390" t="str">
            <v>WS-1358-WOV010</v>
          </cell>
          <cell r="I390">
            <v>9</v>
          </cell>
          <cell r="J390" t="str">
            <v>Sep</v>
          </cell>
          <cell r="K390">
            <v>2017</v>
          </cell>
          <cell r="L390" t="str">
            <v>WS-1358-WOV01042998.2083333333</v>
          </cell>
          <cell r="M390" t="str">
            <v>BIRS #23</v>
          </cell>
          <cell r="N390" t="str">
            <v>Simple ESP c/o</v>
          </cell>
          <cell r="O390" t="str">
            <v>ESP change</v>
          </cell>
          <cell r="P390">
            <v>1</v>
          </cell>
          <cell r="Q390">
            <v>4</v>
          </cell>
          <cell r="R390">
            <v>6</v>
          </cell>
          <cell r="S390" t="str">
            <v/>
          </cell>
          <cell r="T390" t="str">
            <v/>
          </cell>
          <cell r="U390" t="str">
            <v/>
          </cell>
          <cell r="V390">
            <v>0</v>
          </cell>
          <cell r="W390">
            <v>9</v>
          </cell>
          <cell r="X390">
            <v>10</v>
          </cell>
          <cell r="Y390">
            <v>10</v>
          </cell>
          <cell r="Z390" t="str">
            <v/>
          </cell>
          <cell r="AB390">
            <v>11</v>
          </cell>
          <cell r="AC390" t="str">
            <v/>
          </cell>
          <cell r="AD390">
            <v>2</v>
          </cell>
          <cell r="AE390">
            <v>2</v>
          </cell>
          <cell r="AF390">
            <v>1</v>
          </cell>
          <cell r="AG390" t="str">
            <v/>
          </cell>
          <cell r="AH390">
            <v>3</v>
          </cell>
          <cell r="AI390">
            <v>0</v>
          </cell>
          <cell r="AJ390">
            <v>6</v>
          </cell>
          <cell r="AK390">
            <v>8</v>
          </cell>
          <cell r="AL390">
            <v>8</v>
          </cell>
          <cell r="AM390">
            <v>22.5</v>
          </cell>
          <cell r="AN390">
            <v>2.5</v>
          </cell>
          <cell r="AO390">
            <v>130</v>
          </cell>
          <cell r="AP390">
            <v>25</v>
          </cell>
          <cell r="AQ390">
            <v>127.15555555555555</v>
          </cell>
          <cell r="AR390">
            <v>3</v>
          </cell>
          <cell r="AT390">
            <v>5</v>
          </cell>
          <cell r="AV390">
            <v>10</v>
          </cell>
          <cell r="AW390">
            <v>3</v>
          </cell>
          <cell r="AX390">
            <v>5</v>
          </cell>
          <cell r="AY390">
            <v>8</v>
          </cell>
          <cell r="AZ390">
            <v>25</v>
          </cell>
          <cell r="BA390">
            <v>0</v>
          </cell>
          <cell r="BB390">
            <v>120</v>
          </cell>
          <cell r="BC390">
            <v>25</v>
          </cell>
          <cell r="BD390">
            <v>114.8416</v>
          </cell>
          <cell r="BE390">
            <v>1</v>
          </cell>
          <cell r="BF390">
            <v>3</v>
          </cell>
          <cell r="BG390" t="str">
            <v/>
          </cell>
          <cell r="BH390" t="str">
            <v/>
          </cell>
          <cell r="BI390">
            <v>2</v>
          </cell>
          <cell r="BJ390">
            <v>0</v>
          </cell>
          <cell r="BK390">
            <v>6</v>
          </cell>
          <cell r="BL390">
            <v>6</v>
          </cell>
          <cell r="BM390">
            <v>6</v>
          </cell>
          <cell r="BN390">
            <v>4</v>
          </cell>
          <cell r="BO390">
            <v>1</v>
          </cell>
          <cell r="BP390">
            <v>0.5</v>
          </cell>
          <cell r="BQ390">
            <v>0</v>
          </cell>
          <cell r="BR390">
            <v>3.5</v>
          </cell>
          <cell r="BS390" t="str">
            <v/>
          </cell>
          <cell r="BT390">
            <v>1.5</v>
          </cell>
          <cell r="BU390">
            <v>2</v>
          </cell>
          <cell r="BV390">
            <v>0</v>
          </cell>
          <cell r="BW390">
            <v>12</v>
          </cell>
          <cell r="BX390">
            <v>12.5</v>
          </cell>
          <cell r="BY390">
            <v>12.5</v>
          </cell>
          <cell r="BZ390">
            <v>92</v>
          </cell>
          <cell r="CA390">
            <v>2.5</v>
          </cell>
          <cell r="CB390">
            <v>94.5</v>
          </cell>
        </row>
        <row r="391">
          <cell r="H391" t="str">
            <v>SVA-51078-WOV004</v>
          </cell>
          <cell r="I391">
            <v>9</v>
          </cell>
          <cell r="J391" t="str">
            <v>Sep</v>
          </cell>
          <cell r="K391">
            <v>2017</v>
          </cell>
          <cell r="L391" t="str">
            <v>SVA-51078-WOV00443001.7083333333</v>
          </cell>
          <cell r="M391" t="str">
            <v>ONR #27</v>
          </cell>
          <cell r="N391" t="str">
            <v>Other</v>
          </cell>
          <cell r="O391" t="str">
            <v>Other</v>
          </cell>
          <cell r="P391">
            <v>0</v>
          </cell>
          <cell r="Q391">
            <v>2</v>
          </cell>
          <cell r="R391">
            <v>4</v>
          </cell>
          <cell r="S391">
            <v>2</v>
          </cell>
          <cell r="T391" t="str">
            <v/>
          </cell>
          <cell r="U391">
            <v>2</v>
          </cell>
          <cell r="V391">
            <v>0</v>
          </cell>
          <cell r="W391">
            <v>9</v>
          </cell>
          <cell r="X391">
            <v>10</v>
          </cell>
          <cell r="Y391">
            <v>10</v>
          </cell>
          <cell r="Z391">
            <v>11</v>
          </cell>
          <cell r="AB391">
            <v>11</v>
          </cell>
          <cell r="AC391">
            <v>11</v>
          </cell>
          <cell r="AD391">
            <v>2</v>
          </cell>
          <cell r="AE391">
            <v>1</v>
          </cell>
          <cell r="AF391">
            <v>1</v>
          </cell>
          <cell r="AG391" t="str">
            <v/>
          </cell>
          <cell r="AH391">
            <v>2</v>
          </cell>
          <cell r="AI391">
            <v>0</v>
          </cell>
          <cell r="AJ391">
            <v>6</v>
          </cell>
          <cell r="AK391">
            <v>6</v>
          </cell>
          <cell r="AL391">
            <v>6</v>
          </cell>
          <cell r="AM391">
            <v>19.5</v>
          </cell>
          <cell r="AN391">
            <v>0</v>
          </cell>
          <cell r="AO391">
            <v>130</v>
          </cell>
          <cell r="AP391">
            <v>19.5</v>
          </cell>
          <cell r="AQ391">
            <v>126.87179487179488</v>
          </cell>
          <cell r="AR391" t="str">
            <v/>
          </cell>
          <cell r="AT391" t="str">
            <v/>
          </cell>
          <cell r="AV391">
            <v>10</v>
          </cell>
          <cell r="AW391" t="str">
            <v/>
          </cell>
          <cell r="AX391" t="str">
            <v/>
          </cell>
          <cell r="AY391" t="str">
            <v/>
          </cell>
          <cell r="AZ391">
            <v>26</v>
          </cell>
          <cell r="BA391">
            <v>0</v>
          </cell>
          <cell r="BB391">
            <v>120</v>
          </cell>
          <cell r="BC391">
            <v>26</v>
          </cell>
          <cell r="BD391">
            <v>107.50538461538461</v>
          </cell>
          <cell r="BE391">
            <v>1</v>
          </cell>
          <cell r="BF391">
            <v>3</v>
          </cell>
          <cell r="BG391" t="str">
            <v/>
          </cell>
          <cell r="BH391" t="str">
            <v/>
          </cell>
          <cell r="BI391">
            <v>1.5</v>
          </cell>
          <cell r="BJ391">
            <v>0</v>
          </cell>
          <cell r="BK391">
            <v>6</v>
          </cell>
          <cell r="BL391">
            <v>5.5</v>
          </cell>
          <cell r="BM391">
            <v>5.5</v>
          </cell>
          <cell r="BN391">
            <v>3</v>
          </cell>
          <cell r="BO391">
            <v>1</v>
          </cell>
          <cell r="BP391">
            <v>0.5</v>
          </cell>
          <cell r="BQ391">
            <v>0</v>
          </cell>
          <cell r="BR391">
            <v>6</v>
          </cell>
          <cell r="BS391" t="str">
            <v/>
          </cell>
          <cell r="BT391">
            <v>2</v>
          </cell>
          <cell r="BU391">
            <v>2</v>
          </cell>
          <cell r="BV391">
            <v>0</v>
          </cell>
          <cell r="BW391">
            <v>12</v>
          </cell>
          <cell r="BX391">
            <v>14.5</v>
          </cell>
          <cell r="BY391">
            <v>14.5</v>
          </cell>
          <cell r="BZ391" t="str">
            <v/>
          </cell>
          <cell r="CA391" t="str">
            <v/>
          </cell>
          <cell r="CB391" t="str">
            <v/>
          </cell>
        </row>
        <row r="392">
          <cell r="H392" t="str">
            <v>SVA-53057-WOV002</v>
          </cell>
          <cell r="I392">
            <v>9</v>
          </cell>
          <cell r="J392" t="str">
            <v>Sep</v>
          </cell>
          <cell r="K392">
            <v>2017</v>
          </cell>
          <cell r="L392" t="str">
            <v>SVA-53057-WOV00243001.9583333333</v>
          </cell>
          <cell r="M392" t="str">
            <v>BIRS #24</v>
          </cell>
          <cell r="N392" t="str">
            <v>Other</v>
          </cell>
          <cell r="O392" t="str">
            <v>Other</v>
          </cell>
          <cell r="P392">
            <v>0</v>
          </cell>
          <cell r="Q392">
            <v>2</v>
          </cell>
          <cell r="R392">
            <v>5</v>
          </cell>
          <cell r="S392">
            <v>1</v>
          </cell>
          <cell r="T392" t="str">
            <v/>
          </cell>
          <cell r="U392" t="str">
            <v/>
          </cell>
          <cell r="V392">
            <v>0</v>
          </cell>
          <cell r="W392">
            <v>9</v>
          </cell>
          <cell r="X392">
            <v>8</v>
          </cell>
          <cell r="Y392">
            <v>8</v>
          </cell>
          <cell r="Z392">
            <v>1</v>
          </cell>
          <cell r="AB392">
            <v>11</v>
          </cell>
          <cell r="AC392">
            <v>1</v>
          </cell>
          <cell r="AD392">
            <v>1.5</v>
          </cell>
          <cell r="AE392">
            <v>1</v>
          </cell>
          <cell r="AF392">
            <v>1</v>
          </cell>
          <cell r="AG392" t="str">
            <v/>
          </cell>
          <cell r="AH392">
            <v>1</v>
          </cell>
          <cell r="AI392">
            <v>3</v>
          </cell>
          <cell r="AJ392">
            <v>6</v>
          </cell>
          <cell r="AK392">
            <v>4.5</v>
          </cell>
          <cell r="AL392">
            <v>7.5</v>
          </cell>
          <cell r="AM392" t="str">
            <v/>
          </cell>
          <cell r="AN392" t="str">
            <v/>
          </cell>
          <cell r="AO392">
            <v>130</v>
          </cell>
          <cell r="AP392" t="str">
            <v/>
          </cell>
          <cell r="AQ392" t="str">
            <v/>
          </cell>
          <cell r="AR392" t="str">
            <v/>
          </cell>
          <cell r="AT392" t="str">
            <v/>
          </cell>
          <cell r="AV392">
            <v>10</v>
          </cell>
          <cell r="AW392" t="str">
            <v/>
          </cell>
          <cell r="AX392" t="str">
            <v/>
          </cell>
          <cell r="AY392" t="str">
            <v/>
          </cell>
          <cell r="AZ392" t="str">
            <v/>
          </cell>
          <cell r="BA392" t="str">
            <v/>
          </cell>
          <cell r="BB392">
            <v>120</v>
          </cell>
          <cell r="BC392" t="str">
            <v/>
          </cell>
          <cell r="BD392" t="str">
            <v/>
          </cell>
          <cell r="BE392">
            <v>0.5</v>
          </cell>
          <cell r="BF392">
            <v>1</v>
          </cell>
          <cell r="BG392">
            <v>1</v>
          </cell>
          <cell r="BH392" t="str">
            <v/>
          </cell>
          <cell r="BI392">
            <v>2</v>
          </cell>
          <cell r="BJ392">
            <v>0</v>
          </cell>
          <cell r="BK392">
            <v>6</v>
          </cell>
          <cell r="BL392">
            <v>4.5</v>
          </cell>
          <cell r="BM392">
            <v>4.5</v>
          </cell>
          <cell r="BN392">
            <v>4</v>
          </cell>
          <cell r="BO392">
            <v>1</v>
          </cell>
          <cell r="BP392" t="str">
            <v/>
          </cell>
          <cell r="BQ392">
            <v>0</v>
          </cell>
          <cell r="BR392" t="str">
            <v/>
          </cell>
          <cell r="BS392" t="str">
            <v/>
          </cell>
          <cell r="BT392" t="str">
            <v/>
          </cell>
          <cell r="BU392">
            <v>1.5</v>
          </cell>
          <cell r="BV392">
            <v>0</v>
          </cell>
          <cell r="BW392">
            <v>12</v>
          </cell>
          <cell r="BX392">
            <v>6.5</v>
          </cell>
          <cell r="BY392">
            <v>6.5</v>
          </cell>
          <cell r="BZ392" t="str">
            <v/>
          </cell>
          <cell r="CA392" t="str">
            <v/>
          </cell>
          <cell r="CB392" t="str">
            <v/>
          </cell>
        </row>
        <row r="393">
          <cell r="H393" t="str">
            <v>WS-1415-WOV006</v>
          </cell>
          <cell r="I393">
            <v>9</v>
          </cell>
          <cell r="J393" t="str">
            <v>Sep</v>
          </cell>
          <cell r="K393">
            <v>2017</v>
          </cell>
          <cell r="L393" t="str">
            <v>WS-1415-WOV00643001.2083333333</v>
          </cell>
          <cell r="M393" t="str">
            <v>ONR #6</v>
          </cell>
          <cell r="N393" t="str">
            <v>Simple ESP c/o</v>
          </cell>
          <cell r="O393" t="str">
            <v>ESP change</v>
          </cell>
          <cell r="P393">
            <v>1</v>
          </cell>
          <cell r="Q393">
            <v>4</v>
          </cell>
          <cell r="R393">
            <v>5</v>
          </cell>
          <cell r="S393" t="str">
            <v/>
          </cell>
          <cell r="T393" t="str">
            <v/>
          </cell>
          <cell r="U393" t="str">
            <v/>
          </cell>
          <cell r="V393">
            <v>0</v>
          </cell>
          <cell r="W393">
            <v>9</v>
          </cell>
          <cell r="X393">
            <v>9</v>
          </cell>
          <cell r="Y393">
            <v>9</v>
          </cell>
          <cell r="Z393" t="str">
            <v/>
          </cell>
          <cell r="AB393">
            <v>11</v>
          </cell>
          <cell r="AC393" t="str">
            <v/>
          </cell>
          <cell r="AD393">
            <v>2</v>
          </cell>
          <cell r="AE393">
            <v>1</v>
          </cell>
          <cell r="AF393">
            <v>1</v>
          </cell>
          <cell r="AG393" t="str">
            <v/>
          </cell>
          <cell r="AH393">
            <v>2</v>
          </cell>
          <cell r="AI393">
            <v>2</v>
          </cell>
          <cell r="AJ393">
            <v>6</v>
          </cell>
          <cell r="AK393">
            <v>6</v>
          </cell>
          <cell r="AL393">
            <v>8</v>
          </cell>
          <cell r="AM393">
            <v>15</v>
          </cell>
          <cell r="AN393">
            <v>0</v>
          </cell>
          <cell r="AO393">
            <v>130</v>
          </cell>
          <cell r="AP393">
            <v>15</v>
          </cell>
          <cell r="AQ393">
            <v>157.33333333333334</v>
          </cell>
          <cell r="AR393">
            <v>3</v>
          </cell>
          <cell r="AT393">
            <v>4</v>
          </cell>
          <cell r="AV393">
            <v>10</v>
          </cell>
          <cell r="AW393">
            <v>3</v>
          </cell>
          <cell r="AX393">
            <v>4</v>
          </cell>
          <cell r="AY393">
            <v>7</v>
          </cell>
          <cell r="AZ393">
            <v>23</v>
          </cell>
          <cell r="BA393">
            <v>5.5</v>
          </cell>
          <cell r="BB393">
            <v>120</v>
          </cell>
          <cell r="BC393">
            <v>28.5</v>
          </cell>
          <cell r="BD393">
            <v>103.44826086956522</v>
          </cell>
          <cell r="BE393">
            <v>1</v>
          </cell>
          <cell r="BF393">
            <v>1</v>
          </cell>
          <cell r="BG393">
            <v>1.5</v>
          </cell>
          <cell r="BH393" t="str">
            <v/>
          </cell>
          <cell r="BI393">
            <v>1.5</v>
          </cell>
          <cell r="BJ393">
            <v>0</v>
          </cell>
          <cell r="BK393">
            <v>6</v>
          </cell>
          <cell r="BL393">
            <v>5</v>
          </cell>
          <cell r="BM393">
            <v>5</v>
          </cell>
          <cell r="BN393">
            <v>4</v>
          </cell>
          <cell r="BO393">
            <v>1</v>
          </cell>
          <cell r="BP393">
            <v>0.5</v>
          </cell>
          <cell r="BQ393">
            <v>0</v>
          </cell>
          <cell r="BR393">
            <v>3.5</v>
          </cell>
          <cell r="BS393" t="str">
            <v/>
          </cell>
          <cell r="BT393">
            <v>0.5</v>
          </cell>
          <cell r="BU393">
            <v>1.5</v>
          </cell>
          <cell r="BV393">
            <v>0</v>
          </cell>
          <cell r="BW393">
            <v>12</v>
          </cell>
          <cell r="BX393">
            <v>11</v>
          </cell>
          <cell r="BY393">
            <v>11</v>
          </cell>
          <cell r="BZ393">
            <v>76</v>
          </cell>
          <cell r="CA393">
            <v>7.5</v>
          </cell>
          <cell r="CB393">
            <v>83.5</v>
          </cell>
        </row>
        <row r="394">
          <cell r="H394" t="str">
            <v>WS-1043-WOV006</v>
          </cell>
          <cell r="I394">
            <v>9</v>
          </cell>
          <cell r="J394" t="str">
            <v>Sep</v>
          </cell>
          <cell r="K394">
            <v>2017</v>
          </cell>
          <cell r="L394" t="str">
            <v>WS-1043-WOV00643002.75</v>
          </cell>
          <cell r="M394" t="str">
            <v>BIRS #23</v>
          </cell>
          <cell r="N394" t="str">
            <v>Simple ESP c/o</v>
          </cell>
          <cell r="O394" t="str">
            <v>ESP change</v>
          </cell>
          <cell r="P394">
            <v>1</v>
          </cell>
          <cell r="Q394">
            <v>4</v>
          </cell>
          <cell r="R394">
            <v>5</v>
          </cell>
          <cell r="S394" t="str">
            <v/>
          </cell>
          <cell r="T394" t="str">
            <v/>
          </cell>
          <cell r="U394" t="str">
            <v/>
          </cell>
          <cell r="V394">
            <v>0</v>
          </cell>
          <cell r="W394">
            <v>9</v>
          </cell>
          <cell r="X394">
            <v>9</v>
          </cell>
          <cell r="Y394">
            <v>9</v>
          </cell>
          <cell r="Z394" t="str">
            <v/>
          </cell>
          <cell r="AB394">
            <v>11</v>
          </cell>
          <cell r="AC394" t="str">
            <v/>
          </cell>
          <cell r="AD394">
            <v>2</v>
          </cell>
          <cell r="AE394">
            <v>1</v>
          </cell>
          <cell r="AF394">
            <v>1</v>
          </cell>
          <cell r="AG394" t="str">
            <v/>
          </cell>
          <cell r="AH394">
            <v>2</v>
          </cell>
          <cell r="AI394">
            <v>0</v>
          </cell>
          <cell r="AJ394">
            <v>6</v>
          </cell>
          <cell r="AK394">
            <v>6</v>
          </cell>
          <cell r="AL394">
            <v>6</v>
          </cell>
          <cell r="AM394">
            <v>22</v>
          </cell>
          <cell r="AN394">
            <v>0</v>
          </cell>
          <cell r="AO394">
            <v>130</v>
          </cell>
          <cell r="AP394">
            <v>22</v>
          </cell>
          <cell r="AQ394">
            <v>116.22727272727273</v>
          </cell>
          <cell r="AR394">
            <v>3</v>
          </cell>
          <cell r="AT394">
            <v>6</v>
          </cell>
          <cell r="AV394">
            <v>10</v>
          </cell>
          <cell r="AW394">
            <v>3</v>
          </cell>
          <cell r="AX394">
            <v>6</v>
          </cell>
          <cell r="AY394">
            <v>9</v>
          </cell>
          <cell r="AZ394">
            <v>21.5</v>
          </cell>
          <cell r="BA394">
            <v>4</v>
          </cell>
          <cell r="BB394">
            <v>120</v>
          </cell>
          <cell r="BC394">
            <v>25.5</v>
          </cell>
          <cell r="BD394">
            <v>118.51488372093024</v>
          </cell>
          <cell r="BE394">
            <v>1</v>
          </cell>
          <cell r="BF394">
            <v>3</v>
          </cell>
          <cell r="BG394" t="str">
            <v/>
          </cell>
          <cell r="BH394" t="str">
            <v/>
          </cell>
          <cell r="BI394">
            <v>2</v>
          </cell>
          <cell r="BJ394">
            <v>0</v>
          </cell>
          <cell r="BK394">
            <v>6</v>
          </cell>
          <cell r="BL394">
            <v>6</v>
          </cell>
          <cell r="BM394">
            <v>6</v>
          </cell>
          <cell r="BN394">
            <v>3</v>
          </cell>
          <cell r="BO394">
            <v>1</v>
          </cell>
          <cell r="BP394">
            <v>0.5</v>
          </cell>
          <cell r="BQ394">
            <v>0</v>
          </cell>
          <cell r="BR394">
            <v>4</v>
          </cell>
          <cell r="BS394" t="str">
            <v/>
          </cell>
          <cell r="BT394">
            <v>1</v>
          </cell>
          <cell r="BU394">
            <v>2</v>
          </cell>
          <cell r="BV394">
            <v>0</v>
          </cell>
          <cell r="BW394">
            <v>12</v>
          </cell>
          <cell r="BX394">
            <v>11.5</v>
          </cell>
          <cell r="BY394">
            <v>11.5</v>
          </cell>
          <cell r="BZ394">
            <v>85</v>
          </cell>
          <cell r="CA394">
            <v>4</v>
          </cell>
          <cell r="CB394">
            <v>89</v>
          </cell>
        </row>
        <row r="395">
          <cell r="H395" t="str">
            <v>WS-1417-WOV006</v>
          </cell>
          <cell r="I395">
            <v>9</v>
          </cell>
          <cell r="J395" t="str">
            <v>Sep</v>
          </cell>
          <cell r="K395">
            <v>2017</v>
          </cell>
          <cell r="L395" t="str">
            <v>WS-1417-WOV00642981</v>
          </cell>
          <cell r="M395" t="str">
            <v>ONR #5</v>
          </cell>
          <cell r="N395" t="str">
            <v>Other</v>
          </cell>
          <cell r="O395" t="str">
            <v>Other</v>
          </cell>
          <cell r="P395">
            <v>0</v>
          </cell>
          <cell r="Q395" t="str">
            <v/>
          </cell>
          <cell r="R395">
            <v>8.5</v>
          </cell>
          <cell r="S395">
            <v>3</v>
          </cell>
          <cell r="T395" t="str">
            <v/>
          </cell>
          <cell r="U395">
            <v>2</v>
          </cell>
          <cell r="V395">
            <v>0</v>
          </cell>
          <cell r="W395">
            <v>9</v>
          </cell>
          <cell r="X395">
            <v>13.5</v>
          </cell>
          <cell r="Y395">
            <v>13.5</v>
          </cell>
          <cell r="Z395">
            <v>5</v>
          </cell>
          <cell r="AB395">
            <v>11</v>
          </cell>
          <cell r="AC395">
            <v>5</v>
          </cell>
          <cell r="AD395">
            <v>2</v>
          </cell>
          <cell r="AE395">
            <v>1</v>
          </cell>
          <cell r="AF395">
            <v>1</v>
          </cell>
          <cell r="AG395" t="str">
            <v/>
          </cell>
          <cell r="AH395">
            <v>2</v>
          </cell>
          <cell r="AI395">
            <v>0</v>
          </cell>
          <cell r="AJ395">
            <v>6</v>
          </cell>
          <cell r="AK395">
            <v>6</v>
          </cell>
          <cell r="AL395">
            <v>6</v>
          </cell>
          <cell r="AM395">
            <v>23</v>
          </cell>
          <cell r="AN395">
            <v>2</v>
          </cell>
          <cell r="AO395">
            <v>130</v>
          </cell>
          <cell r="AP395">
            <v>25</v>
          </cell>
          <cell r="AQ395">
            <v>132.78260869565219</v>
          </cell>
          <cell r="AR395">
            <v>4</v>
          </cell>
          <cell r="AT395" t="str">
            <v/>
          </cell>
          <cell r="AV395">
            <v>10</v>
          </cell>
          <cell r="AW395">
            <v>4</v>
          </cell>
          <cell r="AX395" t="str">
            <v/>
          </cell>
          <cell r="AY395" t="str">
            <v/>
          </cell>
          <cell r="AZ395" t="str">
            <v/>
          </cell>
          <cell r="BA395" t="str">
            <v/>
          </cell>
          <cell r="BB395">
            <v>120</v>
          </cell>
          <cell r="BC395" t="str">
            <v/>
          </cell>
          <cell r="BD395" t="str">
            <v/>
          </cell>
          <cell r="BE395" t="str">
            <v/>
          </cell>
          <cell r="BF395" t="str">
            <v/>
          </cell>
          <cell r="BG395" t="str">
            <v/>
          </cell>
          <cell r="BH395" t="str">
            <v/>
          </cell>
          <cell r="BI395" t="str">
            <v/>
          </cell>
          <cell r="BJ395" t="str">
            <v/>
          </cell>
          <cell r="BK395">
            <v>6</v>
          </cell>
          <cell r="BL395" t="str">
            <v/>
          </cell>
          <cell r="BM395" t="str">
            <v/>
          </cell>
          <cell r="BN395">
            <v>4</v>
          </cell>
          <cell r="BO395">
            <v>1</v>
          </cell>
          <cell r="BP395">
            <v>0.5</v>
          </cell>
          <cell r="BQ395">
            <v>0</v>
          </cell>
          <cell r="BR395" t="str">
            <v/>
          </cell>
          <cell r="BS395" t="str">
            <v/>
          </cell>
          <cell r="BT395" t="str">
            <v/>
          </cell>
          <cell r="BU395" t="str">
            <v/>
          </cell>
          <cell r="BV395">
            <v>0</v>
          </cell>
          <cell r="BW395">
            <v>12</v>
          </cell>
          <cell r="BX395" t="str">
            <v/>
          </cell>
          <cell r="BY395">
            <v>5.5</v>
          </cell>
          <cell r="BZ395" t="str">
            <v/>
          </cell>
          <cell r="CA395" t="str">
            <v/>
          </cell>
          <cell r="CB395" t="str">
            <v/>
          </cell>
        </row>
        <row r="396">
          <cell r="H396" t="str">
            <v>WS-1417-WOV006</v>
          </cell>
          <cell r="I396">
            <v>9</v>
          </cell>
          <cell r="J396" t="str">
            <v>Sep</v>
          </cell>
          <cell r="K396">
            <v>2017</v>
          </cell>
          <cell r="L396" t="str">
            <v>WS-1417-WOV00643002.5</v>
          </cell>
          <cell r="M396" t="str">
            <v>BIRS #28</v>
          </cell>
          <cell r="N396" t="str">
            <v>Other</v>
          </cell>
          <cell r="O396" t="str">
            <v>Other</v>
          </cell>
          <cell r="Q396" t="str">
            <v/>
          </cell>
          <cell r="R396" t="str">
            <v/>
          </cell>
          <cell r="S396" t="str">
            <v/>
          </cell>
          <cell r="T396" t="str">
            <v/>
          </cell>
          <cell r="U396" t="str">
            <v/>
          </cell>
          <cell r="V396" t="str">
            <v/>
          </cell>
          <cell r="W396">
            <v>9</v>
          </cell>
          <cell r="X396" t="str">
            <v/>
          </cell>
          <cell r="Y396" t="str">
            <v/>
          </cell>
          <cell r="Z396" t="str">
            <v/>
          </cell>
          <cell r="AB396">
            <v>11</v>
          </cell>
          <cell r="AC396" t="str">
            <v/>
          </cell>
          <cell r="AD396" t="str">
            <v/>
          </cell>
          <cell r="AE396" t="str">
            <v/>
          </cell>
          <cell r="AF396" t="str">
            <v/>
          </cell>
          <cell r="AG396" t="str">
            <v/>
          </cell>
          <cell r="AH396" t="str">
            <v/>
          </cell>
          <cell r="AI396" t="str">
            <v/>
          </cell>
          <cell r="AJ396">
            <v>6</v>
          </cell>
          <cell r="AK396" t="str">
            <v/>
          </cell>
          <cell r="AL396" t="str">
            <v/>
          </cell>
          <cell r="AM396" t="str">
            <v/>
          </cell>
          <cell r="AN396" t="str">
            <v/>
          </cell>
          <cell r="AO396">
            <v>130</v>
          </cell>
          <cell r="AP396" t="str">
            <v/>
          </cell>
          <cell r="AQ396" t="str">
            <v/>
          </cell>
          <cell r="AR396" t="str">
            <v/>
          </cell>
          <cell r="AT396">
            <v>7</v>
          </cell>
          <cell r="AV396">
            <v>10</v>
          </cell>
          <cell r="AW396" t="str">
            <v/>
          </cell>
          <cell r="AX396">
            <v>7</v>
          </cell>
          <cell r="AY396" t="str">
            <v/>
          </cell>
          <cell r="AZ396">
            <v>28</v>
          </cell>
          <cell r="BA396">
            <v>47</v>
          </cell>
          <cell r="BB396">
            <v>120</v>
          </cell>
          <cell r="BC396">
            <v>75</v>
          </cell>
          <cell r="BD396">
            <v>109.24357142857143</v>
          </cell>
          <cell r="BE396">
            <v>1</v>
          </cell>
          <cell r="BF396">
            <v>2</v>
          </cell>
          <cell r="BG396" t="str">
            <v/>
          </cell>
          <cell r="BH396" t="str">
            <v/>
          </cell>
          <cell r="BI396">
            <v>2</v>
          </cell>
          <cell r="BJ396">
            <v>0</v>
          </cell>
          <cell r="BK396">
            <v>6</v>
          </cell>
          <cell r="BL396">
            <v>5</v>
          </cell>
          <cell r="BM396">
            <v>5</v>
          </cell>
          <cell r="BN396" t="str">
            <v/>
          </cell>
          <cell r="BO396" t="str">
            <v/>
          </cell>
          <cell r="BP396" t="str">
            <v/>
          </cell>
          <cell r="BQ396" t="str">
            <v/>
          </cell>
          <cell r="BR396">
            <v>3</v>
          </cell>
          <cell r="BS396" t="str">
            <v/>
          </cell>
          <cell r="BT396">
            <v>1.5</v>
          </cell>
          <cell r="BU396">
            <v>2</v>
          </cell>
          <cell r="BV396">
            <v>0</v>
          </cell>
          <cell r="BW396">
            <v>12</v>
          </cell>
          <cell r="BX396" t="str">
            <v/>
          </cell>
          <cell r="BY396">
            <v>6.5</v>
          </cell>
          <cell r="BZ396" t="str">
            <v/>
          </cell>
          <cell r="CA396" t="str">
            <v/>
          </cell>
          <cell r="CB396" t="str">
            <v/>
          </cell>
        </row>
        <row r="397">
          <cell r="H397" t="str">
            <v>US-650-WOV001</v>
          </cell>
          <cell r="I397">
            <v>9</v>
          </cell>
          <cell r="J397" t="str">
            <v>Sep</v>
          </cell>
          <cell r="K397">
            <v>2017</v>
          </cell>
          <cell r="L397" t="str">
            <v>US-650-WOV00142966.25</v>
          </cell>
          <cell r="M397" t="str">
            <v>ONR #8</v>
          </cell>
          <cell r="N397" t="str">
            <v>Other</v>
          </cell>
          <cell r="O397" t="str">
            <v>Other</v>
          </cell>
          <cell r="P397">
            <v>1</v>
          </cell>
          <cell r="Q397">
            <v>4</v>
          </cell>
          <cell r="R397">
            <v>5</v>
          </cell>
          <cell r="S397" t="str">
            <v/>
          </cell>
          <cell r="T397" t="str">
            <v/>
          </cell>
          <cell r="U397" t="str">
            <v/>
          </cell>
          <cell r="V397">
            <v>0</v>
          </cell>
          <cell r="W397">
            <v>9</v>
          </cell>
          <cell r="X397">
            <v>9</v>
          </cell>
          <cell r="Y397">
            <v>9</v>
          </cell>
          <cell r="Z397" t="str">
            <v/>
          </cell>
          <cell r="AB397">
            <v>11</v>
          </cell>
          <cell r="AC397" t="str">
            <v/>
          </cell>
          <cell r="AD397">
            <v>2</v>
          </cell>
          <cell r="AE397">
            <v>2</v>
          </cell>
          <cell r="AF397">
            <v>1</v>
          </cell>
          <cell r="AG397" t="str">
            <v/>
          </cell>
          <cell r="AH397">
            <v>2.5</v>
          </cell>
          <cell r="AI397">
            <v>0</v>
          </cell>
          <cell r="AJ397">
            <v>6</v>
          </cell>
          <cell r="AK397">
            <v>7.5</v>
          </cell>
          <cell r="AL397">
            <v>7.5</v>
          </cell>
          <cell r="AM397">
            <v>28.5</v>
          </cell>
          <cell r="AN397">
            <v>2</v>
          </cell>
          <cell r="AO397">
            <v>130</v>
          </cell>
          <cell r="AP397">
            <v>30.5</v>
          </cell>
          <cell r="AQ397">
            <v>111.71929824561404</v>
          </cell>
          <cell r="AR397">
            <v>4</v>
          </cell>
          <cell r="AT397" t="str">
            <v/>
          </cell>
          <cell r="AV397">
            <v>10</v>
          </cell>
          <cell r="AW397">
            <v>4</v>
          </cell>
          <cell r="AX397" t="str">
            <v/>
          </cell>
          <cell r="AY397" t="str">
            <v/>
          </cell>
          <cell r="AZ397" t="str">
            <v/>
          </cell>
          <cell r="BA397" t="str">
            <v/>
          </cell>
          <cell r="BB397">
            <v>120</v>
          </cell>
          <cell r="BC397" t="str">
            <v/>
          </cell>
          <cell r="BD397" t="str">
            <v/>
          </cell>
          <cell r="BE397">
            <v>1</v>
          </cell>
          <cell r="BF397">
            <v>1.5</v>
          </cell>
          <cell r="BG397">
            <v>2.5</v>
          </cell>
          <cell r="BH397" t="str">
            <v/>
          </cell>
          <cell r="BI397">
            <v>1.5</v>
          </cell>
          <cell r="BJ397">
            <v>0</v>
          </cell>
          <cell r="BK397">
            <v>6</v>
          </cell>
          <cell r="BL397">
            <v>6.5</v>
          </cell>
          <cell r="BM397">
            <v>6.5</v>
          </cell>
          <cell r="BN397">
            <v>4</v>
          </cell>
          <cell r="BO397">
            <v>1</v>
          </cell>
          <cell r="BP397">
            <v>1</v>
          </cell>
          <cell r="BQ397">
            <v>0</v>
          </cell>
          <cell r="BR397" t="str">
            <v/>
          </cell>
          <cell r="BS397" t="str">
            <v/>
          </cell>
          <cell r="BT397" t="str">
            <v/>
          </cell>
          <cell r="BU397">
            <v>2</v>
          </cell>
          <cell r="BV397">
            <v>0</v>
          </cell>
          <cell r="BW397">
            <v>12</v>
          </cell>
          <cell r="BX397">
            <v>8</v>
          </cell>
          <cell r="BY397">
            <v>8</v>
          </cell>
          <cell r="BZ397" t="str">
            <v/>
          </cell>
          <cell r="CA397" t="str">
            <v/>
          </cell>
          <cell r="CB397" t="str">
            <v/>
          </cell>
        </row>
        <row r="398">
          <cell r="H398" t="str">
            <v>US-650-WOV001</v>
          </cell>
          <cell r="I398">
            <v>9</v>
          </cell>
          <cell r="J398" t="str">
            <v>Sep</v>
          </cell>
          <cell r="K398">
            <v>2017</v>
          </cell>
          <cell r="L398" t="str">
            <v>US-650-WOV00142968.625</v>
          </cell>
          <cell r="M398" t="str">
            <v>BIRS #10</v>
          </cell>
          <cell r="N398" t="str">
            <v>Other</v>
          </cell>
          <cell r="O398" t="str">
            <v>Other</v>
          </cell>
          <cell r="Q398" t="str">
            <v/>
          </cell>
          <cell r="R398" t="str">
            <v/>
          </cell>
          <cell r="S398" t="str">
            <v/>
          </cell>
          <cell r="T398" t="str">
            <v/>
          </cell>
          <cell r="U398" t="str">
            <v/>
          </cell>
          <cell r="V398" t="str">
            <v/>
          </cell>
          <cell r="W398">
            <v>9</v>
          </cell>
          <cell r="X398" t="str">
            <v/>
          </cell>
          <cell r="Y398" t="str">
            <v/>
          </cell>
          <cell r="Z398" t="str">
            <v/>
          </cell>
          <cell r="AB398">
            <v>11</v>
          </cell>
          <cell r="AC398" t="str">
            <v/>
          </cell>
          <cell r="AD398" t="str">
            <v/>
          </cell>
          <cell r="AE398" t="str">
            <v/>
          </cell>
          <cell r="AF398" t="str">
            <v/>
          </cell>
          <cell r="AG398" t="str">
            <v/>
          </cell>
          <cell r="AH398" t="str">
            <v/>
          </cell>
          <cell r="AI398" t="str">
            <v/>
          </cell>
          <cell r="AJ398">
            <v>6</v>
          </cell>
          <cell r="AK398" t="str">
            <v/>
          </cell>
          <cell r="AL398" t="str">
            <v/>
          </cell>
          <cell r="AM398" t="str">
            <v/>
          </cell>
          <cell r="AN398" t="str">
            <v/>
          </cell>
          <cell r="AO398">
            <v>130</v>
          </cell>
          <cell r="AP398" t="str">
            <v/>
          </cell>
          <cell r="AQ398" t="str">
            <v/>
          </cell>
          <cell r="AR398" t="str">
            <v/>
          </cell>
          <cell r="AT398" t="str">
            <v/>
          </cell>
          <cell r="AV398">
            <v>10</v>
          </cell>
          <cell r="AW398" t="str">
            <v/>
          </cell>
          <cell r="AX398" t="str">
            <v/>
          </cell>
          <cell r="AY398" t="str">
            <v/>
          </cell>
          <cell r="AZ398" t="str">
            <v/>
          </cell>
          <cell r="BA398" t="str">
            <v/>
          </cell>
          <cell r="BB398">
            <v>120</v>
          </cell>
          <cell r="BC398" t="str">
            <v/>
          </cell>
          <cell r="BD398" t="str">
            <v/>
          </cell>
          <cell r="BE398" t="str">
            <v/>
          </cell>
          <cell r="BF398" t="str">
            <v/>
          </cell>
          <cell r="BG398" t="str">
            <v/>
          </cell>
          <cell r="BH398" t="str">
            <v/>
          </cell>
          <cell r="BI398" t="str">
            <v/>
          </cell>
          <cell r="BJ398" t="str">
            <v/>
          </cell>
          <cell r="BK398">
            <v>6</v>
          </cell>
          <cell r="BL398" t="str">
            <v/>
          </cell>
          <cell r="BM398" t="str">
            <v/>
          </cell>
          <cell r="BN398" t="str">
            <v/>
          </cell>
          <cell r="BO398" t="str">
            <v/>
          </cell>
          <cell r="BP398" t="str">
            <v/>
          </cell>
          <cell r="BQ398" t="str">
            <v/>
          </cell>
          <cell r="BR398" t="str">
            <v/>
          </cell>
          <cell r="BS398" t="str">
            <v/>
          </cell>
          <cell r="BT398" t="str">
            <v/>
          </cell>
          <cell r="BU398" t="str">
            <v/>
          </cell>
          <cell r="BV398" t="str">
            <v/>
          </cell>
          <cell r="BW398">
            <v>12</v>
          </cell>
          <cell r="BX398" t="str">
            <v/>
          </cell>
          <cell r="BY398" t="str">
            <v/>
          </cell>
          <cell r="BZ398" t="str">
            <v/>
          </cell>
          <cell r="CA398" t="str">
            <v/>
          </cell>
          <cell r="CB398" t="str">
            <v/>
          </cell>
        </row>
        <row r="399">
          <cell r="H399" t="str">
            <v>US-650-WOV001</v>
          </cell>
          <cell r="I399">
            <v>9</v>
          </cell>
          <cell r="J399" t="str">
            <v>Sep</v>
          </cell>
          <cell r="K399">
            <v>2017</v>
          </cell>
          <cell r="L399" t="str">
            <v>US-650-WOV00143004</v>
          </cell>
          <cell r="M399" t="str">
            <v>ONR #8</v>
          </cell>
          <cell r="N399" t="str">
            <v>Other</v>
          </cell>
          <cell r="O399" t="str">
            <v>Other</v>
          </cell>
          <cell r="Q399" t="str">
            <v/>
          </cell>
          <cell r="R399" t="str">
            <v/>
          </cell>
          <cell r="S399" t="str">
            <v/>
          </cell>
          <cell r="T399" t="str">
            <v/>
          </cell>
          <cell r="U399" t="str">
            <v/>
          </cell>
          <cell r="V399" t="str">
            <v/>
          </cell>
          <cell r="W399">
            <v>9</v>
          </cell>
          <cell r="X399" t="str">
            <v/>
          </cell>
          <cell r="Y399" t="str">
            <v/>
          </cell>
          <cell r="Z399" t="str">
            <v/>
          </cell>
          <cell r="AB399">
            <v>11</v>
          </cell>
          <cell r="AC399" t="str">
            <v/>
          </cell>
          <cell r="AD399" t="str">
            <v/>
          </cell>
          <cell r="AE399" t="str">
            <v/>
          </cell>
          <cell r="AF399" t="str">
            <v/>
          </cell>
          <cell r="AG399" t="str">
            <v/>
          </cell>
          <cell r="AH399" t="str">
            <v/>
          </cell>
          <cell r="AI399" t="str">
            <v/>
          </cell>
          <cell r="AJ399">
            <v>6</v>
          </cell>
          <cell r="AK399" t="str">
            <v/>
          </cell>
          <cell r="AL399" t="str">
            <v/>
          </cell>
          <cell r="AM399" t="str">
            <v/>
          </cell>
          <cell r="AN399" t="str">
            <v/>
          </cell>
          <cell r="AO399">
            <v>130</v>
          </cell>
          <cell r="AP399" t="str">
            <v/>
          </cell>
          <cell r="AQ399" t="str">
            <v/>
          </cell>
          <cell r="AR399" t="str">
            <v/>
          </cell>
          <cell r="AT399" t="str">
            <v/>
          </cell>
          <cell r="AV399">
            <v>10</v>
          </cell>
          <cell r="AW399" t="str">
            <v/>
          </cell>
          <cell r="AX399" t="str">
            <v/>
          </cell>
          <cell r="AY399" t="str">
            <v/>
          </cell>
          <cell r="AZ399" t="str">
            <v/>
          </cell>
          <cell r="BA399" t="str">
            <v/>
          </cell>
          <cell r="BB399">
            <v>120</v>
          </cell>
          <cell r="BC399" t="str">
            <v/>
          </cell>
          <cell r="BD399" t="str">
            <v/>
          </cell>
          <cell r="BE399">
            <v>1</v>
          </cell>
          <cell r="BF399">
            <v>0.75</v>
          </cell>
          <cell r="BG399">
            <v>1.25</v>
          </cell>
          <cell r="BH399" t="str">
            <v/>
          </cell>
          <cell r="BI399">
            <v>1.5</v>
          </cell>
          <cell r="BJ399">
            <v>0</v>
          </cell>
          <cell r="BK399">
            <v>6</v>
          </cell>
          <cell r="BL399">
            <v>4.5</v>
          </cell>
          <cell r="BM399">
            <v>4.5</v>
          </cell>
          <cell r="BN399" t="str">
            <v/>
          </cell>
          <cell r="BO399" t="str">
            <v/>
          </cell>
          <cell r="BP399" t="str">
            <v/>
          </cell>
          <cell r="BQ399" t="str">
            <v/>
          </cell>
          <cell r="BR399" t="str">
            <v/>
          </cell>
          <cell r="BS399" t="str">
            <v/>
          </cell>
          <cell r="BT399" t="str">
            <v/>
          </cell>
          <cell r="BU399">
            <v>1.5</v>
          </cell>
          <cell r="BV399">
            <v>0</v>
          </cell>
          <cell r="BW399">
            <v>12</v>
          </cell>
          <cell r="BX399" t="str">
            <v/>
          </cell>
          <cell r="BY399">
            <v>1.5</v>
          </cell>
          <cell r="BZ399" t="str">
            <v/>
          </cell>
          <cell r="CA399" t="str">
            <v/>
          </cell>
          <cell r="CB399" t="str">
            <v/>
          </cell>
        </row>
        <row r="400">
          <cell r="H400" t="str">
            <v>SVA-51190-WOV002</v>
          </cell>
          <cell r="I400">
            <v>9</v>
          </cell>
          <cell r="J400" t="str">
            <v>Sep</v>
          </cell>
          <cell r="K400">
            <v>2017</v>
          </cell>
          <cell r="L400" t="str">
            <v>SVA-51190-WOV00243005.2083333333</v>
          </cell>
          <cell r="M400" t="str">
            <v>BIRS #29</v>
          </cell>
          <cell r="N400" t="str">
            <v>Other</v>
          </cell>
          <cell r="O400" t="str">
            <v>Other</v>
          </cell>
          <cell r="P400">
            <v>0</v>
          </cell>
          <cell r="Q400">
            <v>4</v>
          </cell>
          <cell r="R400">
            <v>4</v>
          </cell>
          <cell r="S400">
            <v>3.5</v>
          </cell>
          <cell r="T400" t="str">
            <v/>
          </cell>
          <cell r="U400">
            <v>0.5</v>
          </cell>
          <cell r="V400">
            <v>0</v>
          </cell>
          <cell r="W400">
            <v>9</v>
          </cell>
          <cell r="X400">
            <v>12</v>
          </cell>
          <cell r="Y400">
            <v>12</v>
          </cell>
          <cell r="Z400">
            <v>9.5</v>
          </cell>
          <cell r="AB400">
            <v>11</v>
          </cell>
          <cell r="AC400">
            <v>9.5</v>
          </cell>
          <cell r="AD400">
            <v>1.5</v>
          </cell>
          <cell r="AE400">
            <v>1</v>
          </cell>
          <cell r="AF400">
            <v>1</v>
          </cell>
          <cell r="AG400" t="str">
            <v/>
          </cell>
          <cell r="AH400">
            <v>2</v>
          </cell>
          <cell r="AI400">
            <v>0</v>
          </cell>
          <cell r="AJ400">
            <v>6</v>
          </cell>
          <cell r="AK400">
            <v>5.5</v>
          </cell>
          <cell r="AL400">
            <v>5.5</v>
          </cell>
          <cell r="AM400">
            <v>26</v>
          </cell>
          <cell r="AN400">
            <v>0</v>
          </cell>
          <cell r="AO400">
            <v>130</v>
          </cell>
          <cell r="AP400">
            <v>26</v>
          </cell>
          <cell r="AQ400">
            <v>125.38461538461539</v>
          </cell>
          <cell r="AR400">
            <v>3</v>
          </cell>
          <cell r="AT400" t="str">
            <v/>
          </cell>
          <cell r="AV400">
            <v>10</v>
          </cell>
          <cell r="AW400">
            <v>3</v>
          </cell>
          <cell r="AX400" t="str">
            <v/>
          </cell>
          <cell r="AY400" t="str">
            <v/>
          </cell>
          <cell r="AZ400" t="str">
            <v/>
          </cell>
          <cell r="BA400" t="str">
            <v/>
          </cell>
          <cell r="BB400">
            <v>120</v>
          </cell>
          <cell r="BC400" t="str">
            <v/>
          </cell>
          <cell r="BD400" t="str">
            <v/>
          </cell>
          <cell r="BE400">
            <v>1</v>
          </cell>
          <cell r="BF400">
            <v>1</v>
          </cell>
          <cell r="BG400">
            <v>2</v>
          </cell>
          <cell r="BH400" t="str">
            <v/>
          </cell>
          <cell r="BI400">
            <v>2</v>
          </cell>
          <cell r="BJ400">
            <v>0</v>
          </cell>
          <cell r="BK400">
            <v>6</v>
          </cell>
          <cell r="BL400">
            <v>6</v>
          </cell>
          <cell r="BM400">
            <v>6</v>
          </cell>
          <cell r="BN400">
            <v>4</v>
          </cell>
          <cell r="BO400">
            <v>1</v>
          </cell>
          <cell r="BP400">
            <v>1</v>
          </cell>
          <cell r="BQ400">
            <v>0</v>
          </cell>
          <cell r="BR400" t="str">
            <v/>
          </cell>
          <cell r="BS400" t="str">
            <v/>
          </cell>
          <cell r="BT400" t="str">
            <v/>
          </cell>
          <cell r="BU400">
            <v>2</v>
          </cell>
          <cell r="BV400">
            <v>0</v>
          </cell>
          <cell r="BW400">
            <v>12</v>
          </cell>
          <cell r="BX400">
            <v>8</v>
          </cell>
          <cell r="BY400">
            <v>8</v>
          </cell>
          <cell r="BZ400" t="str">
            <v/>
          </cell>
          <cell r="CA400" t="str">
            <v/>
          </cell>
          <cell r="CB400" t="str">
            <v/>
          </cell>
        </row>
        <row r="401">
          <cell r="H401" t="str">
            <v>SVA-51178-WOV002</v>
          </cell>
          <cell r="I401">
            <v>9</v>
          </cell>
          <cell r="J401" t="str">
            <v>Sep</v>
          </cell>
          <cell r="K401">
            <v>2017</v>
          </cell>
          <cell r="L401" t="str">
            <v>SVA-51178-WOV00243006.75</v>
          </cell>
          <cell r="M401" t="str">
            <v>BIRS #26</v>
          </cell>
          <cell r="N401" t="str">
            <v>Other</v>
          </cell>
          <cell r="O401" t="str">
            <v>Other</v>
          </cell>
          <cell r="P401">
            <v>0</v>
          </cell>
          <cell r="Q401">
            <v>6</v>
          </cell>
          <cell r="R401" t="str">
            <v/>
          </cell>
          <cell r="S401">
            <v>5.5</v>
          </cell>
          <cell r="T401" t="str">
            <v/>
          </cell>
          <cell r="U401">
            <v>2.5</v>
          </cell>
          <cell r="V401">
            <v>0</v>
          </cell>
          <cell r="W401">
            <v>9</v>
          </cell>
          <cell r="X401">
            <v>14</v>
          </cell>
          <cell r="Y401">
            <v>14</v>
          </cell>
          <cell r="Z401">
            <v>7</v>
          </cell>
          <cell r="AB401">
            <v>11</v>
          </cell>
          <cell r="AC401">
            <v>7</v>
          </cell>
          <cell r="AD401">
            <v>2</v>
          </cell>
          <cell r="AE401">
            <v>1</v>
          </cell>
          <cell r="AF401">
            <v>1</v>
          </cell>
          <cell r="AG401" t="str">
            <v/>
          </cell>
          <cell r="AH401">
            <v>2</v>
          </cell>
          <cell r="AI401">
            <v>0</v>
          </cell>
          <cell r="AJ401">
            <v>6</v>
          </cell>
          <cell r="AK401">
            <v>6</v>
          </cell>
          <cell r="AL401">
            <v>6</v>
          </cell>
          <cell r="AM401" t="str">
            <v/>
          </cell>
          <cell r="AN401" t="str">
            <v/>
          </cell>
          <cell r="AO401">
            <v>130</v>
          </cell>
          <cell r="AP401" t="str">
            <v/>
          </cell>
          <cell r="AQ401" t="str">
            <v/>
          </cell>
          <cell r="AR401" t="str">
            <v/>
          </cell>
          <cell r="AT401" t="str">
            <v/>
          </cell>
          <cell r="AV401">
            <v>10</v>
          </cell>
          <cell r="AW401" t="str">
            <v/>
          </cell>
          <cell r="AX401" t="str">
            <v/>
          </cell>
          <cell r="AY401" t="str">
            <v/>
          </cell>
          <cell r="AZ401" t="str">
            <v/>
          </cell>
          <cell r="BA401" t="str">
            <v/>
          </cell>
          <cell r="BB401">
            <v>120</v>
          </cell>
          <cell r="BC401" t="str">
            <v/>
          </cell>
          <cell r="BD401" t="str">
            <v/>
          </cell>
          <cell r="BE401">
            <v>1</v>
          </cell>
          <cell r="BF401">
            <v>2</v>
          </cell>
          <cell r="BG401">
            <v>1.5</v>
          </cell>
          <cell r="BH401">
            <v>3</v>
          </cell>
          <cell r="BI401" t="str">
            <v/>
          </cell>
          <cell r="BJ401">
            <v>0</v>
          </cell>
          <cell r="BK401">
            <v>6</v>
          </cell>
          <cell r="BL401">
            <v>7.5</v>
          </cell>
          <cell r="BM401">
            <v>7.5</v>
          </cell>
          <cell r="BN401">
            <v>4</v>
          </cell>
          <cell r="BO401">
            <v>1</v>
          </cell>
          <cell r="BP401" t="str">
            <v/>
          </cell>
          <cell r="BQ401">
            <v>0</v>
          </cell>
          <cell r="BR401" t="str">
            <v/>
          </cell>
          <cell r="BS401" t="str">
            <v/>
          </cell>
          <cell r="BT401" t="str">
            <v/>
          </cell>
          <cell r="BU401">
            <v>2</v>
          </cell>
          <cell r="BV401">
            <v>0</v>
          </cell>
          <cell r="BW401">
            <v>12</v>
          </cell>
          <cell r="BX401">
            <v>7</v>
          </cell>
          <cell r="BY401">
            <v>7</v>
          </cell>
          <cell r="BZ401" t="str">
            <v/>
          </cell>
          <cell r="CA401" t="str">
            <v/>
          </cell>
          <cell r="CB401" t="str">
            <v/>
          </cell>
        </row>
        <row r="402">
          <cell r="H402" t="str">
            <v>US-8340-WOV002</v>
          </cell>
          <cell r="I402">
            <v>9</v>
          </cell>
          <cell r="J402" t="str">
            <v>Sep</v>
          </cell>
          <cell r="K402">
            <v>2017</v>
          </cell>
          <cell r="L402" t="str">
            <v>US-8340-WOV00243006.7083333333</v>
          </cell>
          <cell r="M402" t="str">
            <v>BIRS #30</v>
          </cell>
          <cell r="N402" t="str">
            <v>Other</v>
          </cell>
          <cell r="O402" t="str">
            <v>Other</v>
          </cell>
          <cell r="P402">
            <v>1</v>
          </cell>
          <cell r="Q402">
            <v>4</v>
          </cell>
          <cell r="R402">
            <v>6</v>
          </cell>
          <cell r="S402" t="str">
            <v/>
          </cell>
          <cell r="T402" t="str">
            <v/>
          </cell>
          <cell r="U402" t="str">
            <v/>
          </cell>
          <cell r="V402">
            <v>0</v>
          </cell>
          <cell r="W402">
            <v>9</v>
          </cell>
          <cell r="X402">
            <v>10</v>
          </cell>
          <cell r="Y402">
            <v>10</v>
          </cell>
          <cell r="Z402" t="str">
            <v/>
          </cell>
          <cell r="AB402">
            <v>11</v>
          </cell>
          <cell r="AC402" t="str">
            <v/>
          </cell>
          <cell r="AD402">
            <v>2</v>
          </cell>
          <cell r="AE402">
            <v>1</v>
          </cell>
          <cell r="AF402">
            <v>1</v>
          </cell>
          <cell r="AG402" t="str">
            <v/>
          </cell>
          <cell r="AH402">
            <v>2</v>
          </cell>
          <cell r="AI402">
            <v>0</v>
          </cell>
          <cell r="AJ402">
            <v>6</v>
          </cell>
          <cell r="AK402">
            <v>6</v>
          </cell>
          <cell r="AL402">
            <v>6</v>
          </cell>
          <cell r="AM402" t="str">
            <v/>
          </cell>
          <cell r="AN402" t="str">
            <v/>
          </cell>
          <cell r="AO402">
            <v>130</v>
          </cell>
          <cell r="AP402" t="str">
            <v/>
          </cell>
          <cell r="AQ402" t="str">
            <v/>
          </cell>
          <cell r="AR402" t="str">
            <v/>
          </cell>
          <cell r="AT402" t="str">
            <v/>
          </cell>
          <cell r="AV402">
            <v>10</v>
          </cell>
          <cell r="AW402" t="str">
            <v/>
          </cell>
          <cell r="AX402" t="str">
            <v/>
          </cell>
          <cell r="AY402" t="str">
            <v/>
          </cell>
          <cell r="AZ402" t="str">
            <v/>
          </cell>
          <cell r="BA402" t="str">
            <v/>
          </cell>
          <cell r="BB402">
            <v>120</v>
          </cell>
          <cell r="BC402" t="str">
            <v/>
          </cell>
          <cell r="BD402" t="str">
            <v/>
          </cell>
          <cell r="BE402">
            <v>1</v>
          </cell>
          <cell r="BF402">
            <v>1</v>
          </cell>
          <cell r="BG402">
            <v>2</v>
          </cell>
          <cell r="BH402" t="str">
            <v/>
          </cell>
          <cell r="BI402">
            <v>1.5</v>
          </cell>
          <cell r="BJ402">
            <v>0</v>
          </cell>
          <cell r="BK402">
            <v>6</v>
          </cell>
          <cell r="BL402">
            <v>5.5</v>
          </cell>
          <cell r="BM402">
            <v>5.5</v>
          </cell>
          <cell r="BN402">
            <v>4</v>
          </cell>
          <cell r="BO402">
            <v>1</v>
          </cell>
          <cell r="BP402" t="str">
            <v/>
          </cell>
          <cell r="BQ402">
            <v>0.5</v>
          </cell>
          <cell r="BR402" t="str">
            <v/>
          </cell>
          <cell r="BS402" t="str">
            <v/>
          </cell>
          <cell r="BT402" t="str">
            <v/>
          </cell>
          <cell r="BU402">
            <v>2</v>
          </cell>
          <cell r="BV402">
            <v>0</v>
          </cell>
          <cell r="BW402">
            <v>12</v>
          </cell>
          <cell r="BX402">
            <v>7</v>
          </cell>
          <cell r="BY402">
            <v>7.5</v>
          </cell>
          <cell r="BZ402" t="str">
            <v/>
          </cell>
          <cell r="CA402" t="str">
            <v/>
          </cell>
          <cell r="CB402" t="str">
            <v/>
          </cell>
        </row>
        <row r="403">
          <cell r="H403" t="str">
            <v>WS-7820-WOV003</v>
          </cell>
          <cell r="I403">
            <v>9</v>
          </cell>
          <cell r="J403" t="str">
            <v>Sep</v>
          </cell>
          <cell r="K403">
            <v>2017</v>
          </cell>
          <cell r="L403" t="str">
            <v>WS-7820-WOV00343006.875</v>
          </cell>
          <cell r="M403" t="str">
            <v>BIRS #28</v>
          </cell>
          <cell r="N403" t="str">
            <v>Other</v>
          </cell>
          <cell r="O403" t="str">
            <v>ESP change</v>
          </cell>
          <cell r="P403">
            <v>3</v>
          </cell>
          <cell r="Q403">
            <v>3</v>
          </cell>
          <cell r="R403">
            <v>5</v>
          </cell>
          <cell r="S403" t="str">
            <v/>
          </cell>
          <cell r="T403" t="str">
            <v/>
          </cell>
          <cell r="U403" t="str">
            <v/>
          </cell>
          <cell r="V403">
            <v>0</v>
          </cell>
          <cell r="W403">
            <v>9</v>
          </cell>
          <cell r="X403">
            <v>8</v>
          </cell>
          <cell r="Y403">
            <v>8</v>
          </cell>
          <cell r="Z403">
            <v>7</v>
          </cell>
          <cell r="AB403">
            <v>11</v>
          </cell>
          <cell r="AC403">
            <v>7</v>
          </cell>
          <cell r="AD403">
            <v>2</v>
          </cell>
          <cell r="AE403">
            <v>1</v>
          </cell>
          <cell r="AF403">
            <v>1</v>
          </cell>
          <cell r="AG403" t="str">
            <v/>
          </cell>
          <cell r="AH403">
            <v>1</v>
          </cell>
          <cell r="AI403">
            <v>0</v>
          </cell>
          <cell r="AJ403">
            <v>6</v>
          </cell>
          <cell r="AK403">
            <v>5</v>
          </cell>
          <cell r="AL403">
            <v>5</v>
          </cell>
          <cell r="AM403">
            <v>25</v>
          </cell>
          <cell r="AN403">
            <v>0</v>
          </cell>
          <cell r="AO403">
            <v>130</v>
          </cell>
          <cell r="AP403">
            <v>25</v>
          </cell>
          <cell r="AQ403">
            <v>128.32</v>
          </cell>
          <cell r="AR403">
            <v>4</v>
          </cell>
          <cell r="AT403">
            <v>5</v>
          </cell>
          <cell r="AV403">
            <v>10</v>
          </cell>
          <cell r="AW403">
            <v>4</v>
          </cell>
          <cell r="AX403">
            <v>5</v>
          </cell>
          <cell r="AY403">
            <v>9</v>
          </cell>
          <cell r="AZ403">
            <v>26.5</v>
          </cell>
          <cell r="BA403">
            <v>0</v>
          </cell>
          <cell r="BB403">
            <v>120</v>
          </cell>
          <cell r="BC403">
            <v>26.5</v>
          </cell>
          <cell r="BD403">
            <v>121.02037735849056</v>
          </cell>
          <cell r="BE403">
            <v>1</v>
          </cell>
          <cell r="BF403">
            <v>2</v>
          </cell>
          <cell r="BG403" t="str">
            <v/>
          </cell>
          <cell r="BH403" t="str">
            <v/>
          </cell>
          <cell r="BI403">
            <v>1.5</v>
          </cell>
          <cell r="BJ403">
            <v>0</v>
          </cell>
          <cell r="BK403">
            <v>6</v>
          </cell>
          <cell r="BL403">
            <v>4.5</v>
          </cell>
          <cell r="BM403">
            <v>4.5</v>
          </cell>
          <cell r="BN403">
            <v>3</v>
          </cell>
          <cell r="BO403">
            <v>1</v>
          </cell>
          <cell r="BP403">
            <v>1</v>
          </cell>
          <cell r="BQ403">
            <v>0</v>
          </cell>
          <cell r="BR403">
            <v>3.5</v>
          </cell>
          <cell r="BS403" t="str">
            <v/>
          </cell>
          <cell r="BT403">
            <v>2</v>
          </cell>
          <cell r="BU403">
            <v>2</v>
          </cell>
          <cell r="BV403">
            <v>0</v>
          </cell>
          <cell r="BW403">
            <v>12</v>
          </cell>
          <cell r="BX403">
            <v>12.5</v>
          </cell>
          <cell r="BY403">
            <v>12.5</v>
          </cell>
          <cell r="BZ403">
            <v>97.5</v>
          </cell>
          <cell r="CA403">
            <v>0</v>
          </cell>
          <cell r="CB403">
            <v>97.5</v>
          </cell>
        </row>
        <row r="404">
          <cell r="H404" t="str">
            <v>SVA-51165-WOV002</v>
          </cell>
          <cell r="I404">
            <v>9</v>
          </cell>
          <cell r="J404" t="str">
            <v>Sep</v>
          </cell>
          <cell r="K404">
            <v>2017</v>
          </cell>
          <cell r="L404" t="str">
            <v>SVA-51165-WOV00243006.0833333333</v>
          </cell>
          <cell r="M404" t="str">
            <v>ONR #18</v>
          </cell>
          <cell r="N404" t="str">
            <v>Other</v>
          </cell>
          <cell r="O404" t="str">
            <v>Other</v>
          </cell>
          <cell r="P404">
            <v>0</v>
          </cell>
          <cell r="Q404">
            <v>2.5</v>
          </cell>
          <cell r="R404">
            <v>5.5</v>
          </cell>
          <cell r="S404">
            <v>1</v>
          </cell>
          <cell r="T404" t="str">
            <v/>
          </cell>
          <cell r="U404" t="str">
            <v/>
          </cell>
          <cell r="V404">
            <v>0</v>
          </cell>
          <cell r="W404">
            <v>9</v>
          </cell>
          <cell r="X404">
            <v>9</v>
          </cell>
          <cell r="Y404">
            <v>9</v>
          </cell>
          <cell r="Z404">
            <v>3.5</v>
          </cell>
          <cell r="AB404">
            <v>11</v>
          </cell>
          <cell r="AC404">
            <v>3.5</v>
          </cell>
          <cell r="AD404">
            <v>2</v>
          </cell>
          <cell r="AE404">
            <v>1</v>
          </cell>
          <cell r="AF404">
            <v>1</v>
          </cell>
          <cell r="AG404" t="str">
            <v/>
          </cell>
          <cell r="AH404">
            <v>3</v>
          </cell>
          <cell r="AI404">
            <v>0</v>
          </cell>
          <cell r="AJ404">
            <v>6</v>
          </cell>
          <cell r="AK404">
            <v>7</v>
          </cell>
          <cell r="AL404">
            <v>7</v>
          </cell>
          <cell r="AM404" t="str">
            <v/>
          </cell>
          <cell r="AN404" t="str">
            <v/>
          </cell>
          <cell r="AO404">
            <v>130</v>
          </cell>
          <cell r="AP404" t="str">
            <v/>
          </cell>
          <cell r="AQ404" t="str">
            <v/>
          </cell>
          <cell r="AR404" t="str">
            <v/>
          </cell>
          <cell r="AT404">
            <v>4</v>
          </cell>
          <cell r="AV404">
            <v>10</v>
          </cell>
          <cell r="AW404" t="str">
            <v/>
          </cell>
          <cell r="AX404">
            <v>4</v>
          </cell>
          <cell r="AY404" t="str">
            <v/>
          </cell>
          <cell r="AZ404">
            <v>29</v>
          </cell>
          <cell r="BA404">
            <v>47</v>
          </cell>
          <cell r="BB404">
            <v>120</v>
          </cell>
          <cell r="BC404">
            <v>76</v>
          </cell>
          <cell r="BD404">
            <v>103.34758620689655</v>
          </cell>
          <cell r="BE404">
            <v>1</v>
          </cell>
          <cell r="BF404">
            <v>1</v>
          </cell>
          <cell r="BG404">
            <v>2</v>
          </cell>
          <cell r="BH404" t="str">
            <v/>
          </cell>
          <cell r="BI404">
            <v>2</v>
          </cell>
          <cell r="BJ404">
            <v>0</v>
          </cell>
          <cell r="BK404">
            <v>6</v>
          </cell>
          <cell r="BL404">
            <v>6</v>
          </cell>
          <cell r="BM404">
            <v>6</v>
          </cell>
          <cell r="BN404">
            <v>4</v>
          </cell>
          <cell r="BO404">
            <v>1</v>
          </cell>
          <cell r="BP404" t="str">
            <v/>
          </cell>
          <cell r="BQ404">
            <v>0</v>
          </cell>
          <cell r="BR404">
            <v>2</v>
          </cell>
          <cell r="BS404" t="str">
            <v/>
          </cell>
          <cell r="BT404">
            <v>1</v>
          </cell>
          <cell r="BU404">
            <v>2</v>
          </cell>
          <cell r="BV404">
            <v>0</v>
          </cell>
          <cell r="BW404">
            <v>12</v>
          </cell>
          <cell r="BX404">
            <v>10</v>
          </cell>
          <cell r="BY404">
            <v>10</v>
          </cell>
          <cell r="BZ404" t="str">
            <v/>
          </cell>
          <cell r="CA404" t="str">
            <v/>
          </cell>
          <cell r="CB404" t="str">
            <v/>
          </cell>
        </row>
        <row r="405">
          <cell r="H405" t="str">
            <v>WS-7563-WOV001</v>
          </cell>
          <cell r="I405">
            <v>10</v>
          </cell>
          <cell r="J405" t="str">
            <v>Oct</v>
          </cell>
          <cell r="K405">
            <v>2017</v>
          </cell>
          <cell r="L405" t="str">
            <v>WS-7563-WOV00143010.0416666667</v>
          </cell>
          <cell r="M405" t="str">
            <v>BIRS #23</v>
          </cell>
          <cell r="N405" t="str">
            <v>Other</v>
          </cell>
          <cell r="O405" t="str">
            <v>ESP change</v>
          </cell>
          <cell r="P405">
            <v>3</v>
          </cell>
          <cell r="Q405">
            <v>4</v>
          </cell>
          <cell r="R405">
            <v>4</v>
          </cell>
          <cell r="S405">
            <v>1</v>
          </cell>
          <cell r="T405" t="str">
            <v/>
          </cell>
          <cell r="U405" t="str">
            <v/>
          </cell>
          <cell r="V405">
            <v>0</v>
          </cell>
          <cell r="W405">
            <v>9</v>
          </cell>
          <cell r="X405">
            <v>9</v>
          </cell>
          <cell r="Y405">
            <v>9</v>
          </cell>
          <cell r="Z405">
            <v>12</v>
          </cell>
          <cell r="AB405">
            <v>11</v>
          </cell>
          <cell r="AC405">
            <v>12</v>
          </cell>
          <cell r="AD405">
            <v>2</v>
          </cell>
          <cell r="AE405">
            <v>1</v>
          </cell>
          <cell r="AF405">
            <v>1</v>
          </cell>
          <cell r="AG405" t="str">
            <v/>
          </cell>
          <cell r="AH405">
            <v>2</v>
          </cell>
          <cell r="AI405">
            <v>0</v>
          </cell>
          <cell r="AJ405">
            <v>6</v>
          </cell>
          <cell r="AK405">
            <v>6</v>
          </cell>
          <cell r="AL405">
            <v>6</v>
          </cell>
          <cell r="AM405">
            <v>19</v>
          </cell>
          <cell r="AN405">
            <v>0</v>
          </cell>
          <cell r="AO405">
            <v>130</v>
          </cell>
          <cell r="AP405">
            <v>19</v>
          </cell>
          <cell r="AQ405">
            <v>120.73684210526316</v>
          </cell>
          <cell r="AR405">
            <v>4</v>
          </cell>
          <cell r="AT405">
            <v>6</v>
          </cell>
          <cell r="AV405">
            <v>10</v>
          </cell>
          <cell r="AW405">
            <v>4</v>
          </cell>
          <cell r="AX405">
            <v>6</v>
          </cell>
          <cell r="AY405">
            <v>10</v>
          </cell>
          <cell r="AZ405">
            <v>20</v>
          </cell>
          <cell r="BA405">
            <v>0</v>
          </cell>
          <cell r="BB405">
            <v>120</v>
          </cell>
          <cell r="BC405">
            <v>20</v>
          </cell>
          <cell r="BD405">
            <v>116.32950000000001</v>
          </cell>
          <cell r="BE405">
            <v>1</v>
          </cell>
          <cell r="BF405">
            <v>2</v>
          </cell>
          <cell r="BG405">
            <v>1.5</v>
          </cell>
          <cell r="BH405" t="str">
            <v/>
          </cell>
          <cell r="BI405">
            <v>2</v>
          </cell>
          <cell r="BJ405">
            <v>0</v>
          </cell>
          <cell r="BK405">
            <v>6</v>
          </cell>
          <cell r="BL405">
            <v>6.5</v>
          </cell>
          <cell r="BM405">
            <v>6.5</v>
          </cell>
          <cell r="BN405">
            <v>3</v>
          </cell>
          <cell r="BO405">
            <v>1</v>
          </cell>
          <cell r="BP405">
            <v>0.5</v>
          </cell>
          <cell r="BQ405">
            <v>0</v>
          </cell>
          <cell r="BR405">
            <v>4</v>
          </cell>
          <cell r="BS405" t="str">
            <v/>
          </cell>
          <cell r="BT405">
            <v>4</v>
          </cell>
          <cell r="BU405">
            <v>2</v>
          </cell>
          <cell r="BV405">
            <v>0</v>
          </cell>
          <cell r="BW405">
            <v>12</v>
          </cell>
          <cell r="BX405">
            <v>14.5</v>
          </cell>
          <cell r="BY405">
            <v>14.5</v>
          </cell>
          <cell r="BZ405">
            <v>97</v>
          </cell>
          <cell r="CA405">
            <v>0</v>
          </cell>
          <cell r="CB405">
            <v>97</v>
          </cell>
        </row>
        <row r="406">
          <cell r="H406" t="str">
            <v>WS-1200-WOV006</v>
          </cell>
          <cell r="I406">
            <v>10</v>
          </cell>
          <cell r="J406" t="str">
            <v>Oct</v>
          </cell>
          <cell r="K406">
            <v>2017</v>
          </cell>
          <cell r="L406" t="str">
            <v>WS-1200-WOV00642889.8333333333</v>
          </cell>
          <cell r="M406" t="str">
            <v>ONR #8</v>
          </cell>
          <cell r="N406" t="str">
            <v>Other</v>
          </cell>
          <cell r="O406" t="str">
            <v>Other</v>
          </cell>
          <cell r="P406">
            <v>0</v>
          </cell>
          <cell r="Q406">
            <v>3</v>
          </cell>
          <cell r="R406">
            <v>6</v>
          </cell>
          <cell r="S406" t="str">
            <v/>
          </cell>
          <cell r="T406" t="str">
            <v/>
          </cell>
          <cell r="U406">
            <v>1</v>
          </cell>
          <cell r="V406">
            <v>0</v>
          </cell>
          <cell r="W406">
            <v>9</v>
          </cell>
          <cell r="X406">
            <v>10</v>
          </cell>
          <cell r="Y406">
            <v>10</v>
          </cell>
          <cell r="Z406">
            <v>6</v>
          </cell>
          <cell r="AB406">
            <v>11</v>
          </cell>
          <cell r="AC406">
            <v>6</v>
          </cell>
          <cell r="AD406">
            <v>1.5</v>
          </cell>
          <cell r="AE406">
            <v>1</v>
          </cell>
          <cell r="AF406">
            <v>1</v>
          </cell>
          <cell r="AG406" t="str">
            <v/>
          </cell>
          <cell r="AH406">
            <v>1.5</v>
          </cell>
          <cell r="AI406">
            <v>0</v>
          </cell>
          <cell r="AJ406">
            <v>6</v>
          </cell>
          <cell r="AK406">
            <v>5</v>
          </cell>
          <cell r="AL406">
            <v>5</v>
          </cell>
          <cell r="AM406">
            <v>13</v>
          </cell>
          <cell r="AN406">
            <v>0</v>
          </cell>
          <cell r="AO406">
            <v>130</v>
          </cell>
          <cell r="AP406">
            <v>13</v>
          </cell>
          <cell r="AQ406">
            <v>130.61538461538461</v>
          </cell>
          <cell r="AR406">
            <v>3</v>
          </cell>
          <cell r="AT406" t="str">
            <v/>
          </cell>
          <cell r="AV406">
            <v>10</v>
          </cell>
          <cell r="AW406">
            <v>3</v>
          </cell>
          <cell r="AX406" t="str">
            <v/>
          </cell>
          <cell r="AY406" t="str">
            <v/>
          </cell>
          <cell r="AZ406" t="str">
            <v/>
          </cell>
          <cell r="BA406" t="str">
            <v/>
          </cell>
          <cell r="BB406">
            <v>120</v>
          </cell>
          <cell r="BC406" t="str">
            <v/>
          </cell>
          <cell r="BD406" t="str">
            <v/>
          </cell>
          <cell r="BE406" t="str">
            <v/>
          </cell>
          <cell r="BF406" t="str">
            <v/>
          </cell>
          <cell r="BG406" t="str">
            <v/>
          </cell>
          <cell r="BH406" t="str">
            <v/>
          </cell>
          <cell r="BI406" t="str">
            <v/>
          </cell>
          <cell r="BJ406" t="str">
            <v/>
          </cell>
          <cell r="BK406">
            <v>6</v>
          </cell>
          <cell r="BL406" t="str">
            <v/>
          </cell>
          <cell r="BM406" t="str">
            <v/>
          </cell>
          <cell r="BN406">
            <v>2</v>
          </cell>
          <cell r="BO406">
            <v>1</v>
          </cell>
          <cell r="BP406">
            <v>1</v>
          </cell>
          <cell r="BQ406">
            <v>10</v>
          </cell>
          <cell r="BR406" t="str">
            <v/>
          </cell>
          <cell r="BS406" t="str">
            <v/>
          </cell>
          <cell r="BT406" t="str">
            <v/>
          </cell>
          <cell r="BU406" t="str">
            <v/>
          </cell>
          <cell r="BV406">
            <v>0</v>
          </cell>
          <cell r="BW406">
            <v>12</v>
          </cell>
          <cell r="BX406" t="str">
            <v/>
          </cell>
          <cell r="BY406">
            <v>14</v>
          </cell>
          <cell r="BZ406" t="str">
            <v/>
          </cell>
          <cell r="CA406" t="str">
            <v/>
          </cell>
          <cell r="CB406" t="str">
            <v/>
          </cell>
        </row>
        <row r="407">
          <cell r="H407" t="str">
            <v>WS-1200-WOV006</v>
          </cell>
          <cell r="I407">
            <v>10</v>
          </cell>
          <cell r="J407" t="str">
            <v>Oct</v>
          </cell>
          <cell r="K407">
            <v>2017</v>
          </cell>
          <cell r="L407" t="str">
            <v>WS-1200-WOV00643012.1666666667</v>
          </cell>
          <cell r="M407" t="str">
            <v>BIRS #24</v>
          </cell>
          <cell r="N407" t="str">
            <v>Other</v>
          </cell>
          <cell r="O407" t="str">
            <v>Other</v>
          </cell>
          <cell r="Q407" t="str">
            <v/>
          </cell>
          <cell r="R407" t="str">
            <v/>
          </cell>
          <cell r="S407" t="str">
            <v/>
          </cell>
          <cell r="T407" t="str">
            <v/>
          </cell>
          <cell r="U407" t="str">
            <v/>
          </cell>
          <cell r="V407" t="str">
            <v/>
          </cell>
          <cell r="W407">
            <v>9</v>
          </cell>
          <cell r="X407" t="str">
            <v/>
          </cell>
          <cell r="Y407" t="str">
            <v/>
          </cell>
          <cell r="Z407" t="str">
            <v/>
          </cell>
          <cell r="AB407">
            <v>11</v>
          </cell>
          <cell r="AC407" t="str">
            <v/>
          </cell>
          <cell r="AD407" t="str">
            <v/>
          </cell>
          <cell r="AE407" t="str">
            <v/>
          </cell>
          <cell r="AF407" t="str">
            <v/>
          </cell>
          <cell r="AG407" t="str">
            <v/>
          </cell>
          <cell r="AH407" t="str">
            <v/>
          </cell>
          <cell r="AI407" t="str">
            <v/>
          </cell>
          <cell r="AJ407">
            <v>6</v>
          </cell>
          <cell r="AK407" t="str">
            <v/>
          </cell>
          <cell r="AL407" t="str">
            <v/>
          </cell>
          <cell r="AM407" t="str">
            <v/>
          </cell>
          <cell r="AN407" t="str">
            <v/>
          </cell>
          <cell r="AO407">
            <v>130</v>
          </cell>
          <cell r="AP407" t="str">
            <v/>
          </cell>
          <cell r="AQ407" t="str">
            <v/>
          </cell>
          <cell r="AR407" t="str">
            <v/>
          </cell>
          <cell r="AT407">
            <v>3.5</v>
          </cell>
          <cell r="AV407">
            <v>10</v>
          </cell>
          <cell r="AW407" t="str">
            <v/>
          </cell>
          <cell r="AX407">
            <v>3.5</v>
          </cell>
          <cell r="AY407" t="str">
            <v/>
          </cell>
          <cell r="AZ407">
            <v>16.5</v>
          </cell>
          <cell r="BA407">
            <v>0</v>
          </cell>
          <cell r="BB407">
            <v>120</v>
          </cell>
          <cell r="BC407">
            <v>16.5</v>
          </cell>
          <cell r="BD407">
            <v>110.42969696969696</v>
          </cell>
          <cell r="BE407">
            <v>1</v>
          </cell>
          <cell r="BF407">
            <v>1</v>
          </cell>
          <cell r="BG407">
            <v>1</v>
          </cell>
          <cell r="BH407" t="str">
            <v/>
          </cell>
          <cell r="BI407">
            <v>2</v>
          </cell>
          <cell r="BJ407">
            <v>0</v>
          </cell>
          <cell r="BK407">
            <v>6</v>
          </cell>
          <cell r="BL407">
            <v>5</v>
          </cell>
          <cell r="BM407">
            <v>5</v>
          </cell>
          <cell r="BN407" t="str">
            <v/>
          </cell>
          <cell r="BO407" t="str">
            <v/>
          </cell>
          <cell r="BP407" t="str">
            <v/>
          </cell>
          <cell r="BQ407" t="str">
            <v/>
          </cell>
          <cell r="BR407">
            <v>2</v>
          </cell>
          <cell r="BS407" t="str">
            <v/>
          </cell>
          <cell r="BT407">
            <v>1</v>
          </cell>
          <cell r="BU407">
            <v>2</v>
          </cell>
          <cell r="BV407">
            <v>0</v>
          </cell>
          <cell r="BW407">
            <v>12</v>
          </cell>
          <cell r="BX407" t="str">
            <v/>
          </cell>
          <cell r="BY407">
            <v>5</v>
          </cell>
          <cell r="BZ407" t="str">
            <v/>
          </cell>
          <cell r="CA407" t="str">
            <v/>
          </cell>
          <cell r="CB407" t="str">
            <v/>
          </cell>
        </row>
        <row r="408">
          <cell r="H408" t="str">
            <v>WS-1534-WOV005</v>
          </cell>
          <cell r="I408">
            <v>10</v>
          </cell>
          <cell r="J408" t="str">
            <v>Oct</v>
          </cell>
          <cell r="K408">
            <v>2017</v>
          </cell>
          <cell r="L408" t="str">
            <v>WS-1534-WOV00543012.0833333333</v>
          </cell>
          <cell r="M408" t="str">
            <v>ONR #5</v>
          </cell>
          <cell r="N408" t="str">
            <v>Other</v>
          </cell>
          <cell r="O408" t="str">
            <v>ESP change</v>
          </cell>
          <cell r="P408">
            <v>1</v>
          </cell>
          <cell r="Q408" t="str">
            <v/>
          </cell>
          <cell r="R408">
            <v>8</v>
          </cell>
          <cell r="S408" t="str">
            <v/>
          </cell>
          <cell r="T408" t="str">
            <v/>
          </cell>
          <cell r="U408" t="str">
            <v/>
          </cell>
          <cell r="V408">
            <v>0</v>
          </cell>
          <cell r="W408">
            <v>9</v>
          </cell>
          <cell r="X408">
            <v>8</v>
          </cell>
          <cell r="Y408">
            <v>8</v>
          </cell>
          <cell r="Z408" t="str">
            <v/>
          </cell>
          <cell r="AB408">
            <v>11</v>
          </cell>
          <cell r="AC408" t="str">
            <v/>
          </cell>
          <cell r="AD408">
            <v>2</v>
          </cell>
          <cell r="AE408">
            <v>1</v>
          </cell>
          <cell r="AF408">
            <v>1</v>
          </cell>
          <cell r="AG408" t="str">
            <v/>
          </cell>
          <cell r="AH408">
            <v>2</v>
          </cell>
          <cell r="AI408">
            <v>0</v>
          </cell>
          <cell r="AJ408">
            <v>6</v>
          </cell>
          <cell r="AK408">
            <v>6</v>
          </cell>
          <cell r="AL408">
            <v>6</v>
          </cell>
          <cell r="AM408">
            <v>17</v>
          </cell>
          <cell r="AN408">
            <v>0</v>
          </cell>
          <cell r="AO408">
            <v>130</v>
          </cell>
          <cell r="AP408">
            <v>17</v>
          </cell>
          <cell r="AQ408">
            <v>147.23529411764707</v>
          </cell>
          <cell r="AR408">
            <v>4</v>
          </cell>
          <cell r="AT408">
            <v>6</v>
          </cell>
          <cell r="AV408">
            <v>10</v>
          </cell>
          <cell r="AW408">
            <v>4</v>
          </cell>
          <cell r="AX408">
            <v>6</v>
          </cell>
          <cell r="AY408">
            <v>10</v>
          </cell>
          <cell r="AZ408">
            <v>24</v>
          </cell>
          <cell r="BA408">
            <v>0</v>
          </cell>
          <cell r="BB408">
            <v>120</v>
          </cell>
          <cell r="BC408">
            <v>24</v>
          </cell>
          <cell r="BD408">
            <v>103.825</v>
          </cell>
          <cell r="BE408">
            <v>2</v>
          </cell>
          <cell r="BF408">
            <v>1</v>
          </cell>
          <cell r="BG408">
            <v>2</v>
          </cell>
          <cell r="BH408" t="str">
            <v/>
          </cell>
          <cell r="BI408">
            <v>1.5</v>
          </cell>
          <cell r="BJ408">
            <v>0</v>
          </cell>
          <cell r="BK408">
            <v>6</v>
          </cell>
          <cell r="BL408">
            <v>6.5</v>
          </cell>
          <cell r="BM408">
            <v>6.5</v>
          </cell>
          <cell r="BN408">
            <v>4</v>
          </cell>
          <cell r="BO408">
            <v>1</v>
          </cell>
          <cell r="BP408">
            <v>0.5</v>
          </cell>
          <cell r="BQ408">
            <v>0</v>
          </cell>
          <cell r="BR408">
            <v>3.5</v>
          </cell>
          <cell r="BS408" t="str">
            <v/>
          </cell>
          <cell r="BT408">
            <v>1</v>
          </cell>
          <cell r="BU408">
            <v>2</v>
          </cell>
          <cell r="BV408">
            <v>0</v>
          </cell>
          <cell r="BW408">
            <v>12</v>
          </cell>
          <cell r="BX408">
            <v>12</v>
          </cell>
          <cell r="BY408">
            <v>12</v>
          </cell>
          <cell r="BZ408">
            <v>83.5</v>
          </cell>
          <cell r="CA408">
            <v>0</v>
          </cell>
          <cell r="CB408">
            <v>83.5</v>
          </cell>
        </row>
        <row r="409">
          <cell r="H409" t="str">
            <v>SVA-51165-WOV003</v>
          </cell>
          <cell r="I409">
            <v>10</v>
          </cell>
          <cell r="J409" t="str">
            <v>Oct</v>
          </cell>
          <cell r="K409">
            <v>2017</v>
          </cell>
          <cell r="L409" t="str">
            <v>SVA-51165-WOV00343013</v>
          </cell>
          <cell r="M409" t="str">
            <v>BIRS #26</v>
          </cell>
          <cell r="N409" t="str">
            <v>Simple ESP c/o</v>
          </cell>
          <cell r="O409" t="str">
            <v>ESP change</v>
          </cell>
          <cell r="P409">
            <v>0</v>
          </cell>
          <cell r="Q409">
            <v>6</v>
          </cell>
          <cell r="R409" t="str">
            <v/>
          </cell>
          <cell r="S409">
            <v>3</v>
          </cell>
          <cell r="T409" t="str">
            <v/>
          </cell>
          <cell r="U409">
            <v>1</v>
          </cell>
          <cell r="V409">
            <v>0</v>
          </cell>
          <cell r="W409">
            <v>9</v>
          </cell>
          <cell r="X409">
            <v>10</v>
          </cell>
          <cell r="Y409">
            <v>10</v>
          </cell>
          <cell r="Z409">
            <v>6.5</v>
          </cell>
          <cell r="AB409">
            <v>11</v>
          </cell>
          <cell r="AC409">
            <v>6.5</v>
          </cell>
          <cell r="AD409">
            <v>2</v>
          </cell>
          <cell r="AE409">
            <v>1</v>
          </cell>
          <cell r="AF409">
            <v>1</v>
          </cell>
          <cell r="AG409" t="str">
            <v/>
          </cell>
          <cell r="AH409">
            <v>2.5</v>
          </cell>
          <cell r="AI409">
            <v>0</v>
          </cell>
          <cell r="AJ409">
            <v>6</v>
          </cell>
          <cell r="AK409">
            <v>6.5</v>
          </cell>
          <cell r="AL409">
            <v>6.5</v>
          </cell>
          <cell r="AM409">
            <v>25.5</v>
          </cell>
          <cell r="AN409">
            <v>0</v>
          </cell>
          <cell r="AO409">
            <v>130</v>
          </cell>
          <cell r="AP409">
            <v>25.5</v>
          </cell>
          <cell r="AQ409">
            <v>117.49019607843137</v>
          </cell>
          <cell r="AR409">
            <v>6</v>
          </cell>
          <cell r="AT409">
            <v>4</v>
          </cell>
          <cell r="AV409">
            <v>10</v>
          </cell>
          <cell r="AW409">
            <v>6</v>
          </cell>
          <cell r="AX409">
            <v>4</v>
          </cell>
          <cell r="AY409">
            <v>10</v>
          </cell>
          <cell r="AZ409">
            <v>31</v>
          </cell>
          <cell r="BA409">
            <v>0</v>
          </cell>
          <cell r="BB409">
            <v>120</v>
          </cell>
          <cell r="BC409">
            <v>31</v>
          </cell>
          <cell r="BD409">
            <v>96.677419354838705</v>
          </cell>
          <cell r="BE409">
            <v>1</v>
          </cell>
          <cell r="BF409">
            <v>1.5</v>
          </cell>
          <cell r="BG409">
            <v>2</v>
          </cell>
          <cell r="BH409" t="str">
            <v/>
          </cell>
          <cell r="BI409">
            <v>1.5</v>
          </cell>
          <cell r="BJ409">
            <v>0</v>
          </cell>
          <cell r="BK409">
            <v>6</v>
          </cell>
          <cell r="BL409">
            <v>6</v>
          </cell>
          <cell r="BM409">
            <v>6</v>
          </cell>
          <cell r="BN409">
            <v>3</v>
          </cell>
          <cell r="BO409" t="str">
            <v/>
          </cell>
          <cell r="BP409">
            <v>1</v>
          </cell>
          <cell r="BQ409">
            <v>0</v>
          </cell>
          <cell r="BR409">
            <v>2.5</v>
          </cell>
          <cell r="BS409" t="str">
            <v/>
          </cell>
          <cell r="BT409">
            <v>2</v>
          </cell>
          <cell r="BU409">
            <v>2</v>
          </cell>
          <cell r="BV409">
            <v>0</v>
          </cell>
          <cell r="BW409">
            <v>12</v>
          </cell>
          <cell r="BX409">
            <v>10.5</v>
          </cell>
          <cell r="BY409">
            <v>10.5</v>
          </cell>
          <cell r="BZ409">
            <v>106</v>
          </cell>
          <cell r="CA409">
            <v>0</v>
          </cell>
          <cell r="CB409">
            <v>106</v>
          </cell>
        </row>
        <row r="410">
          <cell r="H410" t="str">
            <v>US-7317-WOV004</v>
          </cell>
          <cell r="I410">
            <v>10</v>
          </cell>
          <cell r="J410" t="str">
            <v>Oct</v>
          </cell>
          <cell r="K410">
            <v>2017</v>
          </cell>
          <cell r="L410" t="str">
            <v>US-7317-WOV00443013.4166666667</v>
          </cell>
          <cell r="M410" t="str">
            <v>BIRS #30</v>
          </cell>
          <cell r="N410" t="str">
            <v>Other</v>
          </cell>
          <cell r="O410" t="str">
            <v>ESP change</v>
          </cell>
          <cell r="P410">
            <v>3</v>
          </cell>
          <cell r="Q410">
            <v>1</v>
          </cell>
          <cell r="R410">
            <v>5</v>
          </cell>
          <cell r="S410">
            <v>4.5</v>
          </cell>
          <cell r="T410" t="str">
            <v/>
          </cell>
          <cell r="U410" t="str">
            <v/>
          </cell>
          <cell r="V410">
            <v>0</v>
          </cell>
          <cell r="W410">
            <v>9</v>
          </cell>
          <cell r="X410">
            <v>10.5</v>
          </cell>
          <cell r="Y410">
            <v>10.5</v>
          </cell>
          <cell r="Z410">
            <v>6</v>
          </cell>
          <cell r="AB410">
            <v>11</v>
          </cell>
          <cell r="AC410">
            <v>6</v>
          </cell>
          <cell r="AD410">
            <v>2</v>
          </cell>
          <cell r="AE410">
            <v>1</v>
          </cell>
          <cell r="AF410">
            <v>1</v>
          </cell>
          <cell r="AG410" t="str">
            <v/>
          </cell>
          <cell r="AH410">
            <v>2</v>
          </cell>
          <cell r="AI410">
            <v>0</v>
          </cell>
          <cell r="AJ410">
            <v>6</v>
          </cell>
          <cell r="AK410">
            <v>6</v>
          </cell>
          <cell r="AL410">
            <v>6</v>
          </cell>
          <cell r="AM410">
            <v>24</v>
          </cell>
          <cell r="AN410">
            <v>0</v>
          </cell>
          <cell r="AO410">
            <v>130</v>
          </cell>
          <cell r="AP410">
            <v>24</v>
          </cell>
          <cell r="AQ410">
            <v>112.5</v>
          </cell>
          <cell r="AR410">
            <v>3</v>
          </cell>
          <cell r="AT410">
            <v>5.5</v>
          </cell>
          <cell r="AV410">
            <v>10</v>
          </cell>
          <cell r="AW410">
            <v>3</v>
          </cell>
          <cell r="AX410">
            <v>5.5</v>
          </cell>
          <cell r="AY410">
            <v>8.5</v>
          </cell>
          <cell r="AZ410">
            <v>27</v>
          </cell>
          <cell r="BA410">
            <v>0</v>
          </cell>
          <cell r="BB410">
            <v>120</v>
          </cell>
          <cell r="BC410">
            <v>27</v>
          </cell>
          <cell r="BD410">
            <v>99.53962962962963</v>
          </cell>
          <cell r="BE410">
            <v>1</v>
          </cell>
          <cell r="BF410">
            <v>1.5</v>
          </cell>
          <cell r="BG410" t="str">
            <v/>
          </cell>
          <cell r="BH410" t="str">
            <v/>
          </cell>
          <cell r="BI410">
            <v>2</v>
          </cell>
          <cell r="BJ410">
            <v>0</v>
          </cell>
          <cell r="BK410">
            <v>6</v>
          </cell>
          <cell r="BL410">
            <v>4.5</v>
          </cell>
          <cell r="BM410">
            <v>4.5</v>
          </cell>
          <cell r="BN410">
            <v>4</v>
          </cell>
          <cell r="BO410">
            <v>1</v>
          </cell>
          <cell r="BP410">
            <v>0.5</v>
          </cell>
          <cell r="BQ410">
            <v>0</v>
          </cell>
          <cell r="BR410">
            <v>3</v>
          </cell>
          <cell r="BS410" t="str">
            <v/>
          </cell>
          <cell r="BT410">
            <v>2.5</v>
          </cell>
          <cell r="BU410">
            <v>2</v>
          </cell>
          <cell r="BV410">
            <v>0</v>
          </cell>
          <cell r="BW410">
            <v>12</v>
          </cell>
          <cell r="BX410">
            <v>13</v>
          </cell>
          <cell r="BY410">
            <v>13</v>
          </cell>
          <cell r="BZ410">
            <v>99.5</v>
          </cell>
          <cell r="CA410">
            <v>0</v>
          </cell>
          <cell r="CB410">
            <v>99.5</v>
          </cell>
        </row>
        <row r="411">
          <cell r="H411" t="str">
            <v>US-202-WOV001</v>
          </cell>
          <cell r="I411">
            <v>10</v>
          </cell>
          <cell r="J411" t="str">
            <v>Oct</v>
          </cell>
          <cell r="K411">
            <v>2017</v>
          </cell>
          <cell r="L411" t="str">
            <v>US-202-WOV00143014.5416666667</v>
          </cell>
          <cell r="M411" t="str">
            <v>BIRS #14</v>
          </cell>
          <cell r="N411" t="str">
            <v>Other</v>
          </cell>
          <cell r="O411" t="str">
            <v>ESP change</v>
          </cell>
          <cell r="P411">
            <v>-1</v>
          </cell>
          <cell r="Q411">
            <v>3</v>
          </cell>
          <cell r="R411">
            <v>5</v>
          </cell>
          <cell r="S411" t="str">
            <v/>
          </cell>
          <cell r="T411" t="str">
            <v/>
          </cell>
          <cell r="U411" t="str">
            <v/>
          </cell>
          <cell r="V411">
            <v>0</v>
          </cell>
          <cell r="W411">
            <v>9</v>
          </cell>
          <cell r="X411">
            <v>8</v>
          </cell>
          <cell r="Y411">
            <v>8</v>
          </cell>
          <cell r="Z411">
            <v>9.5</v>
          </cell>
          <cell r="AB411">
            <v>11</v>
          </cell>
          <cell r="AC411">
            <v>9.5</v>
          </cell>
          <cell r="AD411">
            <v>2</v>
          </cell>
          <cell r="AE411">
            <v>2</v>
          </cell>
          <cell r="AF411">
            <v>1</v>
          </cell>
          <cell r="AG411" t="str">
            <v/>
          </cell>
          <cell r="AH411">
            <v>2</v>
          </cell>
          <cell r="AI411">
            <v>0</v>
          </cell>
          <cell r="AJ411">
            <v>6</v>
          </cell>
          <cell r="AK411">
            <v>7</v>
          </cell>
          <cell r="AL411">
            <v>7</v>
          </cell>
          <cell r="AM411">
            <v>22.5</v>
          </cell>
          <cell r="AN411">
            <v>0</v>
          </cell>
          <cell r="AO411">
            <v>130</v>
          </cell>
          <cell r="AP411">
            <v>22.5</v>
          </cell>
          <cell r="AQ411">
            <v>128.93333333333334</v>
          </cell>
          <cell r="AR411">
            <v>3</v>
          </cell>
          <cell r="AT411">
            <v>5</v>
          </cell>
          <cell r="AV411">
            <v>10</v>
          </cell>
          <cell r="AW411">
            <v>3</v>
          </cell>
          <cell r="AX411">
            <v>5</v>
          </cell>
          <cell r="AY411">
            <v>8</v>
          </cell>
          <cell r="AZ411">
            <v>25</v>
          </cell>
          <cell r="BA411">
            <v>0</v>
          </cell>
          <cell r="BB411">
            <v>120</v>
          </cell>
          <cell r="BC411">
            <v>25</v>
          </cell>
          <cell r="BD411">
            <v>115.7184</v>
          </cell>
          <cell r="BE411">
            <v>1</v>
          </cell>
          <cell r="BF411">
            <v>1</v>
          </cell>
          <cell r="BG411">
            <v>1.5</v>
          </cell>
          <cell r="BH411" t="str">
            <v/>
          </cell>
          <cell r="BI411">
            <v>1.5</v>
          </cell>
          <cell r="BJ411">
            <v>0</v>
          </cell>
          <cell r="BK411">
            <v>6</v>
          </cell>
          <cell r="BL411">
            <v>5</v>
          </cell>
          <cell r="BM411">
            <v>5</v>
          </cell>
          <cell r="BN411">
            <v>4</v>
          </cell>
          <cell r="BO411">
            <v>1</v>
          </cell>
          <cell r="BP411">
            <v>0.5</v>
          </cell>
          <cell r="BQ411">
            <v>1</v>
          </cell>
          <cell r="BR411">
            <v>3</v>
          </cell>
          <cell r="BS411" t="str">
            <v/>
          </cell>
          <cell r="BT411">
            <v>1</v>
          </cell>
          <cell r="BU411">
            <v>2</v>
          </cell>
          <cell r="BV411">
            <v>0</v>
          </cell>
          <cell r="BW411">
            <v>12</v>
          </cell>
          <cell r="BX411">
            <v>11.5</v>
          </cell>
          <cell r="BY411">
            <v>12.5</v>
          </cell>
          <cell r="BZ411">
            <v>96.5</v>
          </cell>
          <cell r="CA411">
            <v>1</v>
          </cell>
          <cell r="CB411">
            <v>97.5</v>
          </cell>
        </row>
        <row r="412">
          <cell r="H412" t="str">
            <v>WS-1290-WOV006</v>
          </cell>
          <cell r="I412">
            <v>10</v>
          </cell>
          <cell r="J412" t="str">
            <v>Oct</v>
          </cell>
          <cell r="K412">
            <v>2017</v>
          </cell>
          <cell r="L412" t="str">
            <v>WS-1290-WOV00642956.8333333333</v>
          </cell>
          <cell r="M412" t="str">
            <v>ONR #4</v>
          </cell>
          <cell r="N412" t="str">
            <v>Other</v>
          </cell>
          <cell r="O412" t="str">
            <v>Other</v>
          </cell>
          <cell r="P412">
            <v>0</v>
          </cell>
          <cell r="Q412" t="str">
            <v/>
          </cell>
          <cell r="R412">
            <v>8</v>
          </cell>
          <cell r="S412" t="str">
            <v/>
          </cell>
          <cell r="T412" t="str">
            <v/>
          </cell>
          <cell r="U412" t="str">
            <v/>
          </cell>
          <cell r="V412">
            <v>0</v>
          </cell>
          <cell r="W412">
            <v>9</v>
          </cell>
          <cell r="X412">
            <v>8</v>
          </cell>
          <cell r="Y412">
            <v>8</v>
          </cell>
          <cell r="Z412">
            <v>3</v>
          </cell>
          <cell r="AB412">
            <v>11</v>
          </cell>
          <cell r="AC412">
            <v>3</v>
          </cell>
          <cell r="AD412">
            <v>2</v>
          </cell>
          <cell r="AE412">
            <v>1</v>
          </cell>
          <cell r="AF412">
            <v>1</v>
          </cell>
          <cell r="AG412" t="str">
            <v/>
          </cell>
          <cell r="AH412" t="str">
            <v/>
          </cell>
          <cell r="AI412">
            <v>0</v>
          </cell>
          <cell r="AJ412">
            <v>6</v>
          </cell>
          <cell r="AK412">
            <v>4</v>
          </cell>
          <cell r="AL412">
            <v>4</v>
          </cell>
          <cell r="AM412" t="str">
            <v/>
          </cell>
          <cell r="AN412" t="str">
            <v/>
          </cell>
          <cell r="AO412">
            <v>130</v>
          </cell>
          <cell r="AP412" t="str">
            <v/>
          </cell>
          <cell r="AQ412" t="str">
            <v/>
          </cell>
          <cell r="AR412" t="str">
            <v/>
          </cell>
          <cell r="AT412" t="str">
            <v/>
          </cell>
          <cell r="AV412">
            <v>10</v>
          </cell>
          <cell r="AW412" t="str">
            <v/>
          </cell>
          <cell r="AX412" t="str">
            <v/>
          </cell>
          <cell r="AY412" t="str">
            <v/>
          </cell>
          <cell r="AZ412" t="str">
            <v/>
          </cell>
          <cell r="BA412" t="str">
            <v/>
          </cell>
          <cell r="BB412">
            <v>120</v>
          </cell>
          <cell r="BC412" t="str">
            <v/>
          </cell>
          <cell r="BD412" t="str">
            <v/>
          </cell>
          <cell r="BE412" t="str">
            <v/>
          </cell>
          <cell r="BF412" t="str">
            <v/>
          </cell>
          <cell r="BG412" t="str">
            <v/>
          </cell>
          <cell r="BH412" t="str">
            <v/>
          </cell>
          <cell r="BI412" t="str">
            <v/>
          </cell>
          <cell r="BJ412" t="str">
            <v/>
          </cell>
          <cell r="BK412">
            <v>6</v>
          </cell>
          <cell r="BL412" t="str">
            <v/>
          </cell>
          <cell r="BM412" t="str">
            <v/>
          </cell>
          <cell r="BN412">
            <v>4</v>
          </cell>
          <cell r="BO412" t="str">
            <v/>
          </cell>
          <cell r="BP412" t="str">
            <v/>
          </cell>
          <cell r="BQ412">
            <v>0</v>
          </cell>
          <cell r="BR412" t="str">
            <v/>
          </cell>
          <cell r="BS412" t="str">
            <v/>
          </cell>
          <cell r="BT412" t="str">
            <v/>
          </cell>
          <cell r="BU412" t="str">
            <v/>
          </cell>
          <cell r="BV412">
            <v>0</v>
          </cell>
          <cell r="BW412">
            <v>12</v>
          </cell>
          <cell r="BX412" t="str">
            <v/>
          </cell>
          <cell r="BY412">
            <v>4</v>
          </cell>
          <cell r="BZ412" t="str">
            <v/>
          </cell>
          <cell r="CA412" t="str">
            <v/>
          </cell>
          <cell r="CB412" t="str">
            <v/>
          </cell>
        </row>
        <row r="413">
          <cell r="H413" t="str">
            <v>WS-1290-WOV006</v>
          </cell>
          <cell r="I413">
            <v>10</v>
          </cell>
          <cell r="J413" t="str">
            <v>Oct</v>
          </cell>
          <cell r="K413">
            <v>2017</v>
          </cell>
          <cell r="L413" t="str">
            <v>WS-1290-WOV00642963.3333333333</v>
          </cell>
          <cell r="M413" t="str">
            <v>ONR #4</v>
          </cell>
          <cell r="N413" t="str">
            <v>Other</v>
          </cell>
          <cell r="O413" t="str">
            <v>Other</v>
          </cell>
          <cell r="Q413" t="str">
            <v/>
          </cell>
          <cell r="R413" t="str">
            <v/>
          </cell>
          <cell r="S413" t="str">
            <v/>
          </cell>
          <cell r="T413" t="str">
            <v/>
          </cell>
          <cell r="U413" t="str">
            <v/>
          </cell>
          <cell r="V413" t="str">
            <v/>
          </cell>
          <cell r="W413">
            <v>9</v>
          </cell>
          <cell r="X413" t="str">
            <v/>
          </cell>
          <cell r="Y413" t="str">
            <v/>
          </cell>
          <cell r="Z413" t="str">
            <v/>
          </cell>
          <cell r="AB413">
            <v>11</v>
          </cell>
          <cell r="AC413" t="str">
            <v/>
          </cell>
          <cell r="AD413" t="str">
            <v/>
          </cell>
          <cell r="AE413" t="str">
            <v/>
          </cell>
          <cell r="AF413" t="str">
            <v/>
          </cell>
          <cell r="AG413" t="str">
            <v/>
          </cell>
          <cell r="AH413" t="str">
            <v/>
          </cell>
          <cell r="AI413" t="str">
            <v/>
          </cell>
          <cell r="AJ413">
            <v>6</v>
          </cell>
          <cell r="AK413" t="str">
            <v/>
          </cell>
          <cell r="AL413" t="str">
            <v/>
          </cell>
          <cell r="AM413" t="str">
            <v/>
          </cell>
          <cell r="AN413" t="str">
            <v/>
          </cell>
          <cell r="AO413">
            <v>130</v>
          </cell>
          <cell r="AP413" t="str">
            <v/>
          </cell>
          <cell r="AQ413" t="str">
            <v/>
          </cell>
          <cell r="AR413" t="str">
            <v/>
          </cell>
          <cell r="AT413" t="str">
            <v/>
          </cell>
          <cell r="AV413">
            <v>10</v>
          </cell>
          <cell r="AW413" t="str">
            <v/>
          </cell>
          <cell r="AX413" t="str">
            <v/>
          </cell>
          <cell r="AY413" t="str">
            <v/>
          </cell>
          <cell r="AZ413" t="str">
            <v/>
          </cell>
          <cell r="BA413" t="str">
            <v/>
          </cell>
          <cell r="BB413">
            <v>120</v>
          </cell>
          <cell r="BC413" t="str">
            <v/>
          </cell>
          <cell r="BD413" t="str">
            <v/>
          </cell>
          <cell r="BE413" t="str">
            <v/>
          </cell>
          <cell r="BF413" t="str">
            <v/>
          </cell>
          <cell r="BG413" t="str">
            <v/>
          </cell>
          <cell r="BH413" t="str">
            <v/>
          </cell>
          <cell r="BI413" t="str">
            <v/>
          </cell>
          <cell r="BJ413" t="str">
            <v/>
          </cell>
          <cell r="BK413">
            <v>6</v>
          </cell>
          <cell r="BL413" t="str">
            <v/>
          </cell>
          <cell r="BM413" t="str">
            <v/>
          </cell>
          <cell r="BN413" t="str">
            <v/>
          </cell>
          <cell r="BO413" t="str">
            <v/>
          </cell>
          <cell r="BP413" t="str">
            <v/>
          </cell>
          <cell r="BQ413" t="str">
            <v/>
          </cell>
          <cell r="BR413" t="str">
            <v/>
          </cell>
          <cell r="BS413" t="str">
            <v/>
          </cell>
          <cell r="BT413" t="str">
            <v/>
          </cell>
          <cell r="BU413" t="str">
            <v/>
          </cell>
          <cell r="BV413" t="str">
            <v/>
          </cell>
          <cell r="BW413">
            <v>12</v>
          </cell>
          <cell r="BX413" t="str">
            <v/>
          </cell>
          <cell r="BY413" t="str">
            <v/>
          </cell>
          <cell r="BZ413" t="str">
            <v/>
          </cell>
          <cell r="CA413" t="str">
            <v/>
          </cell>
          <cell r="CB413" t="str">
            <v/>
          </cell>
        </row>
        <row r="414">
          <cell r="H414" t="str">
            <v>WS-1290-WOV006</v>
          </cell>
          <cell r="I414">
            <v>10</v>
          </cell>
          <cell r="J414" t="str">
            <v>Oct</v>
          </cell>
          <cell r="K414">
            <v>2017</v>
          </cell>
          <cell r="L414" t="str">
            <v>WS-1290-WOV00643014.8333333333</v>
          </cell>
          <cell r="M414" t="str">
            <v>ONR #8</v>
          </cell>
          <cell r="N414" t="str">
            <v>Other</v>
          </cell>
          <cell r="O414" t="str">
            <v>Other</v>
          </cell>
          <cell r="P414">
            <v>0</v>
          </cell>
          <cell r="Q414" t="str">
            <v/>
          </cell>
          <cell r="R414" t="str">
            <v/>
          </cell>
          <cell r="S414">
            <v>1.5</v>
          </cell>
          <cell r="T414" t="str">
            <v/>
          </cell>
          <cell r="U414" t="str">
            <v/>
          </cell>
          <cell r="V414">
            <v>0</v>
          </cell>
          <cell r="W414">
            <v>9</v>
          </cell>
          <cell r="X414">
            <v>1.5</v>
          </cell>
          <cell r="Y414">
            <v>1.5</v>
          </cell>
          <cell r="Z414">
            <v>1.5</v>
          </cell>
          <cell r="AB414">
            <v>11</v>
          </cell>
          <cell r="AC414">
            <v>1.5</v>
          </cell>
          <cell r="AD414" t="str">
            <v/>
          </cell>
          <cell r="AE414" t="str">
            <v/>
          </cell>
          <cell r="AF414" t="str">
            <v/>
          </cell>
          <cell r="AG414" t="str">
            <v/>
          </cell>
          <cell r="AH414">
            <v>2</v>
          </cell>
          <cell r="AI414">
            <v>0</v>
          </cell>
          <cell r="AJ414">
            <v>6</v>
          </cell>
          <cell r="AK414">
            <v>2</v>
          </cell>
          <cell r="AL414">
            <v>2</v>
          </cell>
          <cell r="AM414" t="str">
            <v/>
          </cell>
          <cell r="AN414" t="str">
            <v/>
          </cell>
          <cell r="AO414">
            <v>130</v>
          </cell>
          <cell r="AP414" t="str">
            <v/>
          </cell>
          <cell r="AQ414" t="str">
            <v/>
          </cell>
          <cell r="AR414" t="str">
            <v/>
          </cell>
          <cell r="AT414" t="str">
            <v/>
          </cell>
          <cell r="AV414">
            <v>10</v>
          </cell>
          <cell r="AW414" t="str">
            <v/>
          </cell>
          <cell r="AX414" t="str">
            <v/>
          </cell>
          <cell r="AY414" t="str">
            <v/>
          </cell>
          <cell r="AZ414" t="str">
            <v/>
          </cell>
          <cell r="BA414" t="str">
            <v/>
          </cell>
          <cell r="BB414">
            <v>120</v>
          </cell>
          <cell r="BC414" t="str">
            <v/>
          </cell>
          <cell r="BD414" t="str">
            <v/>
          </cell>
          <cell r="BE414">
            <v>1</v>
          </cell>
          <cell r="BF414">
            <v>1</v>
          </cell>
          <cell r="BG414">
            <v>3</v>
          </cell>
          <cell r="BH414" t="str">
            <v/>
          </cell>
          <cell r="BI414">
            <v>1.5</v>
          </cell>
          <cell r="BJ414">
            <v>0</v>
          </cell>
          <cell r="BK414">
            <v>6</v>
          </cell>
          <cell r="BL414">
            <v>6.5</v>
          </cell>
          <cell r="BM414">
            <v>6.5</v>
          </cell>
          <cell r="BN414" t="str">
            <v/>
          </cell>
          <cell r="BO414">
            <v>1</v>
          </cell>
          <cell r="BP414" t="str">
            <v/>
          </cell>
          <cell r="BQ414">
            <v>0</v>
          </cell>
          <cell r="BR414" t="str">
            <v/>
          </cell>
          <cell r="BS414" t="str">
            <v/>
          </cell>
          <cell r="BT414" t="str">
            <v/>
          </cell>
          <cell r="BU414">
            <v>2</v>
          </cell>
          <cell r="BV414">
            <v>0</v>
          </cell>
          <cell r="BW414">
            <v>12</v>
          </cell>
          <cell r="BX414">
            <v>3</v>
          </cell>
          <cell r="BY414">
            <v>3</v>
          </cell>
          <cell r="BZ414" t="str">
            <v/>
          </cell>
          <cell r="CA414" t="str">
            <v/>
          </cell>
          <cell r="CB414" t="str">
            <v/>
          </cell>
        </row>
        <row r="415">
          <cell r="H415" t="str">
            <v>WS-7103-WOV004</v>
          </cell>
          <cell r="I415">
            <v>10</v>
          </cell>
          <cell r="J415" t="str">
            <v>Oct</v>
          </cell>
          <cell r="K415">
            <v>2017</v>
          </cell>
          <cell r="L415" t="str">
            <v>WS-7103-WOV00443015.1875</v>
          </cell>
          <cell r="M415" t="str">
            <v>ONR #4</v>
          </cell>
          <cell r="N415" t="str">
            <v>Other</v>
          </cell>
          <cell r="O415" t="str">
            <v>ESP change</v>
          </cell>
          <cell r="P415">
            <v>1</v>
          </cell>
          <cell r="Q415">
            <v>3</v>
          </cell>
          <cell r="R415">
            <v>5</v>
          </cell>
          <cell r="S415" t="str">
            <v/>
          </cell>
          <cell r="T415" t="str">
            <v/>
          </cell>
          <cell r="U415" t="str">
            <v/>
          </cell>
          <cell r="V415">
            <v>0</v>
          </cell>
          <cell r="W415">
            <v>9</v>
          </cell>
          <cell r="X415">
            <v>8</v>
          </cell>
          <cell r="Y415">
            <v>8</v>
          </cell>
          <cell r="Z415" t="str">
            <v/>
          </cell>
          <cell r="AB415">
            <v>11</v>
          </cell>
          <cell r="AC415" t="str">
            <v/>
          </cell>
          <cell r="AD415">
            <v>2</v>
          </cell>
          <cell r="AE415">
            <v>1</v>
          </cell>
          <cell r="AF415">
            <v>1</v>
          </cell>
          <cell r="AG415" t="str">
            <v/>
          </cell>
          <cell r="AH415">
            <v>2</v>
          </cell>
          <cell r="AI415">
            <v>0</v>
          </cell>
          <cell r="AJ415">
            <v>6</v>
          </cell>
          <cell r="AK415">
            <v>6</v>
          </cell>
          <cell r="AL415">
            <v>6</v>
          </cell>
          <cell r="AM415">
            <v>17.5</v>
          </cell>
          <cell r="AN415">
            <v>0</v>
          </cell>
          <cell r="AO415">
            <v>130</v>
          </cell>
          <cell r="AP415">
            <v>17.5</v>
          </cell>
          <cell r="AQ415">
            <v>123.77142857142857</v>
          </cell>
          <cell r="AR415">
            <v>5</v>
          </cell>
          <cell r="AT415">
            <v>6</v>
          </cell>
          <cell r="AV415">
            <v>10</v>
          </cell>
          <cell r="AW415">
            <v>5</v>
          </cell>
          <cell r="AX415">
            <v>6</v>
          </cell>
          <cell r="AY415">
            <v>11</v>
          </cell>
          <cell r="AZ415">
            <v>17</v>
          </cell>
          <cell r="BA415">
            <v>0</v>
          </cell>
          <cell r="BB415">
            <v>120</v>
          </cell>
          <cell r="BC415">
            <v>17</v>
          </cell>
          <cell r="BD415">
            <v>131.59176470588235</v>
          </cell>
          <cell r="BE415">
            <v>1</v>
          </cell>
          <cell r="BF415">
            <v>1</v>
          </cell>
          <cell r="BG415">
            <v>1</v>
          </cell>
          <cell r="BH415" t="str">
            <v/>
          </cell>
          <cell r="BI415">
            <v>2</v>
          </cell>
          <cell r="BJ415">
            <v>0</v>
          </cell>
          <cell r="BK415">
            <v>6</v>
          </cell>
          <cell r="BL415">
            <v>5</v>
          </cell>
          <cell r="BM415">
            <v>5</v>
          </cell>
          <cell r="BN415">
            <v>4</v>
          </cell>
          <cell r="BO415">
            <v>1</v>
          </cell>
          <cell r="BP415">
            <v>1</v>
          </cell>
          <cell r="BQ415">
            <v>0</v>
          </cell>
          <cell r="BR415">
            <v>4</v>
          </cell>
          <cell r="BS415" t="str">
            <v/>
          </cell>
          <cell r="BT415">
            <v>1</v>
          </cell>
          <cell r="BU415">
            <v>2</v>
          </cell>
          <cell r="BV415">
            <v>0</v>
          </cell>
          <cell r="BW415">
            <v>12</v>
          </cell>
          <cell r="BX415">
            <v>13</v>
          </cell>
          <cell r="BY415">
            <v>13</v>
          </cell>
          <cell r="BZ415">
            <v>77.5</v>
          </cell>
          <cell r="CA415">
            <v>0</v>
          </cell>
          <cell r="CB415">
            <v>77.5</v>
          </cell>
        </row>
        <row r="416">
          <cell r="H416" t="str">
            <v>WS-7482-WOV001</v>
          </cell>
          <cell r="I416">
            <v>10</v>
          </cell>
          <cell r="J416" t="str">
            <v>Oct</v>
          </cell>
          <cell r="K416">
            <v>2017</v>
          </cell>
          <cell r="L416" t="str">
            <v>WS-7482-WOV00142982.9166666667</v>
          </cell>
          <cell r="M416" t="str">
            <v>ONR #27</v>
          </cell>
          <cell r="N416" t="str">
            <v>Other</v>
          </cell>
          <cell r="O416" t="str">
            <v>Other</v>
          </cell>
          <cell r="P416">
            <v>0</v>
          </cell>
          <cell r="Q416">
            <v>3</v>
          </cell>
          <cell r="R416">
            <v>4</v>
          </cell>
          <cell r="S416" t="str">
            <v/>
          </cell>
          <cell r="T416" t="str">
            <v/>
          </cell>
          <cell r="U416">
            <v>2</v>
          </cell>
          <cell r="V416">
            <v>0</v>
          </cell>
          <cell r="W416">
            <v>9</v>
          </cell>
          <cell r="X416">
            <v>9</v>
          </cell>
          <cell r="Y416">
            <v>9</v>
          </cell>
          <cell r="Z416">
            <v>7.5</v>
          </cell>
          <cell r="AB416">
            <v>11</v>
          </cell>
          <cell r="AC416">
            <v>7.5</v>
          </cell>
          <cell r="AD416">
            <v>2</v>
          </cell>
          <cell r="AE416">
            <v>1</v>
          </cell>
          <cell r="AF416">
            <v>1</v>
          </cell>
          <cell r="AG416" t="str">
            <v/>
          </cell>
          <cell r="AH416">
            <v>2</v>
          </cell>
          <cell r="AI416">
            <v>0</v>
          </cell>
          <cell r="AJ416">
            <v>6</v>
          </cell>
          <cell r="AK416">
            <v>6</v>
          </cell>
          <cell r="AL416">
            <v>6</v>
          </cell>
          <cell r="AM416">
            <v>17.5</v>
          </cell>
          <cell r="AN416">
            <v>0</v>
          </cell>
          <cell r="AO416">
            <v>130</v>
          </cell>
          <cell r="AP416">
            <v>17.5</v>
          </cell>
          <cell r="AQ416">
            <v>128.68571428571428</v>
          </cell>
          <cell r="AR416">
            <v>3</v>
          </cell>
          <cell r="AT416" t="str">
            <v/>
          </cell>
          <cell r="AV416">
            <v>10</v>
          </cell>
          <cell r="AW416">
            <v>3</v>
          </cell>
          <cell r="AX416" t="str">
            <v/>
          </cell>
          <cell r="AY416" t="str">
            <v/>
          </cell>
          <cell r="AZ416" t="str">
            <v/>
          </cell>
          <cell r="BA416" t="str">
            <v/>
          </cell>
          <cell r="BB416">
            <v>120</v>
          </cell>
          <cell r="BC416" t="str">
            <v/>
          </cell>
          <cell r="BD416" t="str">
            <v/>
          </cell>
          <cell r="BE416" t="str">
            <v/>
          </cell>
          <cell r="BF416" t="str">
            <v/>
          </cell>
          <cell r="BG416" t="str">
            <v/>
          </cell>
          <cell r="BH416" t="str">
            <v/>
          </cell>
          <cell r="BI416" t="str">
            <v/>
          </cell>
          <cell r="BJ416" t="str">
            <v/>
          </cell>
          <cell r="BK416">
            <v>6</v>
          </cell>
          <cell r="BL416" t="str">
            <v/>
          </cell>
          <cell r="BM416" t="str">
            <v/>
          </cell>
          <cell r="BN416">
            <v>3</v>
          </cell>
          <cell r="BO416">
            <v>1</v>
          </cell>
          <cell r="BP416">
            <v>0.5</v>
          </cell>
          <cell r="BQ416">
            <v>0</v>
          </cell>
          <cell r="BR416" t="str">
            <v/>
          </cell>
          <cell r="BS416" t="str">
            <v/>
          </cell>
          <cell r="BT416" t="str">
            <v/>
          </cell>
          <cell r="BU416" t="str">
            <v/>
          </cell>
          <cell r="BV416">
            <v>0</v>
          </cell>
          <cell r="BW416">
            <v>12</v>
          </cell>
          <cell r="BX416" t="str">
            <v/>
          </cell>
          <cell r="BY416">
            <v>4.5</v>
          </cell>
          <cell r="BZ416" t="str">
            <v/>
          </cell>
          <cell r="CA416" t="str">
            <v/>
          </cell>
          <cell r="CB416" t="str">
            <v/>
          </cell>
        </row>
        <row r="417">
          <cell r="H417" t="str">
            <v>WS-7482-WOV001</v>
          </cell>
          <cell r="I417">
            <v>10</v>
          </cell>
          <cell r="J417" t="str">
            <v>Oct</v>
          </cell>
          <cell r="K417">
            <v>2017</v>
          </cell>
          <cell r="L417" t="str">
            <v>WS-7482-WOV00142997.1666666667</v>
          </cell>
          <cell r="M417" t="str">
            <v>ONR #6</v>
          </cell>
          <cell r="N417" t="str">
            <v>Other</v>
          </cell>
          <cell r="O417" t="str">
            <v>Other</v>
          </cell>
          <cell r="Q417" t="str">
            <v/>
          </cell>
          <cell r="R417" t="str">
            <v/>
          </cell>
          <cell r="S417" t="str">
            <v/>
          </cell>
          <cell r="T417" t="str">
            <v/>
          </cell>
          <cell r="U417" t="str">
            <v/>
          </cell>
          <cell r="V417" t="str">
            <v/>
          </cell>
          <cell r="W417">
            <v>9</v>
          </cell>
          <cell r="X417" t="str">
            <v/>
          </cell>
          <cell r="Y417" t="str">
            <v/>
          </cell>
          <cell r="Z417" t="str">
            <v/>
          </cell>
          <cell r="AB417">
            <v>11</v>
          </cell>
          <cell r="AC417" t="str">
            <v/>
          </cell>
          <cell r="AD417" t="str">
            <v/>
          </cell>
          <cell r="AE417" t="str">
            <v/>
          </cell>
          <cell r="AF417" t="str">
            <v/>
          </cell>
          <cell r="AG417" t="str">
            <v/>
          </cell>
          <cell r="AH417" t="str">
            <v/>
          </cell>
          <cell r="AI417" t="str">
            <v/>
          </cell>
          <cell r="AJ417">
            <v>6</v>
          </cell>
          <cell r="AK417" t="str">
            <v/>
          </cell>
          <cell r="AL417" t="str">
            <v/>
          </cell>
          <cell r="AM417" t="str">
            <v/>
          </cell>
          <cell r="AN417" t="str">
            <v/>
          </cell>
          <cell r="AO417">
            <v>130</v>
          </cell>
          <cell r="AP417" t="str">
            <v/>
          </cell>
          <cell r="AQ417" t="str">
            <v/>
          </cell>
          <cell r="AR417" t="str">
            <v/>
          </cell>
          <cell r="AT417" t="str">
            <v/>
          </cell>
          <cell r="AV417">
            <v>10</v>
          </cell>
          <cell r="AW417" t="str">
            <v/>
          </cell>
          <cell r="AX417" t="str">
            <v/>
          </cell>
          <cell r="AY417" t="str">
            <v/>
          </cell>
          <cell r="AZ417" t="str">
            <v/>
          </cell>
          <cell r="BA417" t="str">
            <v/>
          </cell>
          <cell r="BB417">
            <v>120</v>
          </cell>
          <cell r="BC417" t="str">
            <v/>
          </cell>
          <cell r="BE417" t="str">
            <v/>
          </cell>
          <cell r="BF417" t="str">
            <v/>
          </cell>
          <cell r="BG417" t="str">
            <v/>
          </cell>
          <cell r="BH417" t="str">
            <v/>
          </cell>
          <cell r="BI417" t="str">
            <v/>
          </cell>
          <cell r="BJ417" t="str">
            <v/>
          </cell>
          <cell r="BK417">
            <v>6</v>
          </cell>
          <cell r="BL417" t="str">
            <v/>
          </cell>
          <cell r="BM417" t="str">
            <v/>
          </cell>
          <cell r="BN417" t="str">
            <v/>
          </cell>
          <cell r="BO417" t="str">
            <v/>
          </cell>
          <cell r="BP417" t="str">
            <v/>
          </cell>
          <cell r="BQ417" t="str">
            <v/>
          </cell>
          <cell r="BR417" t="str">
            <v/>
          </cell>
          <cell r="BS417" t="str">
            <v/>
          </cell>
          <cell r="BT417" t="str">
            <v/>
          </cell>
          <cell r="BU417" t="str">
            <v/>
          </cell>
          <cell r="BV417" t="str">
            <v/>
          </cell>
          <cell r="BW417">
            <v>12</v>
          </cell>
          <cell r="BX417" t="str">
            <v/>
          </cell>
          <cell r="BY417" t="str">
            <v/>
          </cell>
          <cell r="BZ417" t="str">
            <v/>
          </cell>
          <cell r="CA417" t="str">
            <v/>
          </cell>
          <cell r="CB417" t="str">
            <v/>
          </cell>
        </row>
        <row r="418">
          <cell r="H418" t="str">
            <v>WS-7482-WOV001</v>
          </cell>
          <cell r="I418">
            <v>10</v>
          </cell>
          <cell r="J418" t="str">
            <v>Oct</v>
          </cell>
          <cell r="K418">
            <v>2017</v>
          </cell>
          <cell r="L418" t="str">
            <v>WS-7482-WOV00143015.125</v>
          </cell>
          <cell r="M418" t="str">
            <v>ONR #6</v>
          </cell>
          <cell r="N418" t="str">
            <v>Other</v>
          </cell>
          <cell r="O418" t="str">
            <v>Other</v>
          </cell>
          <cell r="Q418" t="str">
            <v/>
          </cell>
          <cell r="R418" t="str">
            <v/>
          </cell>
          <cell r="S418" t="str">
            <v/>
          </cell>
          <cell r="T418" t="str">
            <v/>
          </cell>
          <cell r="U418" t="str">
            <v/>
          </cell>
          <cell r="V418" t="str">
            <v/>
          </cell>
          <cell r="W418">
            <v>9</v>
          </cell>
          <cell r="X418" t="str">
            <v/>
          </cell>
          <cell r="Y418" t="str">
            <v/>
          </cell>
          <cell r="Z418" t="str">
            <v/>
          </cell>
          <cell r="AB418">
            <v>11</v>
          </cell>
          <cell r="AC418" t="str">
            <v/>
          </cell>
          <cell r="AD418" t="str">
            <v/>
          </cell>
          <cell r="AE418" t="str">
            <v/>
          </cell>
          <cell r="AF418" t="str">
            <v/>
          </cell>
          <cell r="AG418" t="str">
            <v/>
          </cell>
          <cell r="AH418" t="str">
            <v/>
          </cell>
          <cell r="AI418" t="str">
            <v/>
          </cell>
          <cell r="AJ418">
            <v>6</v>
          </cell>
          <cell r="AK418" t="str">
            <v/>
          </cell>
          <cell r="AL418" t="str">
            <v/>
          </cell>
          <cell r="AM418" t="str">
            <v/>
          </cell>
          <cell r="AN418" t="str">
            <v/>
          </cell>
          <cell r="AO418">
            <v>130</v>
          </cell>
          <cell r="AP418" t="str">
            <v/>
          </cell>
          <cell r="AQ418" t="str">
            <v/>
          </cell>
          <cell r="AR418" t="str">
            <v/>
          </cell>
          <cell r="AT418">
            <v>3.5</v>
          </cell>
          <cell r="AV418">
            <v>10</v>
          </cell>
          <cell r="AW418" t="str">
            <v/>
          </cell>
          <cell r="AX418">
            <v>3.5</v>
          </cell>
          <cell r="AY418" t="str">
            <v/>
          </cell>
          <cell r="AZ418">
            <v>19.5</v>
          </cell>
          <cell r="BA418">
            <v>0</v>
          </cell>
          <cell r="BB418">
            <v>120</v>
          </cell>
          <cell r="BC418">
            <v>19.5</v>
          </cell>
          <cell r="BD418">
            <v>115.88358974358974</v>
          </cell>
          <cell r="BE418">
            <v>1</v>
          </cell>
          <cell r="BF418">
            <v>1.5</v>
          </cell>
          <cell r="BG418">
            <v>2</v>
          </cell>
          <cell r="BH418" t="str">
            <v/>
          </cell>
          <cell r="BI418">
            <v>2</v>
          </cell>
          <cell r="BJ418">
            <v>0</v>
          </cell>
          <cell r="BK418">
            <v>6</v>
          </cell>
          <cell r="BL418">
            <v>6.5</v>
          </cell>
          <cell r="BM418">
            <v>6.5</v>
          </cell>
          <cell r="BN418" t="str">
            <v/>
          </cell>
          <cell r="BO418" t="str">
            <v/>
          </cell>
          <cell r="BP418" t="str">
            <v/>
          </cell>
          <cell r="BQ418" t="str">
            <v/>
          </cell>
          <cell r="BR418">
            <v>4</v>
          </cell>
          <cell r="BS418" t="str">
            <v/>
          </cell>
          <cell r="BT418">
            <v>1.5</v>
          </cell>
          <cell r="BU418">
            <v>2</v>
          </cell>
          <cell r="BV418">
            <v>0</v>
          </cell>
          <cell r="BW418">
            <v>12</v>
          </cell>
          <cell r="BX418" t="str">
            <v/>
          </cell>
          <cell r="BY418">
            <v>7.5</v>
          </cell>
          <cell r="BZ418" t="str">
            <v/>
          </cell>
          <cell r="CA418" t="str">
            <v/>
          </cell>
          <cell r="CB418" t="str">
            <v/>
          </cell>
        </row>
        <row r="419">
          <cell r="H419" t="str">
            <v>US-187-WOV004</v>
          </cell>
          <cell r="I419">
            <v>10</v>
          </cell>
          <cell r="J419" t="str">
            <v>Oct</v>
          </cell>
          <cell r="K419">
            <v>2017</v>
          </cell>
          <cell r="L419" t="str">
            <v>US-187-WOV00443016.6041666667</v>
          </cell>
          <cell r="M419" t="str">
            <v>BIRS #23</v>
          </cell>
          <cell r="N419" t="str">
            <v>Other</v>
          </cell>
          <cell r="O419" t="str">
            <v>ESP change</v>
          </cell>
          <cell r="P419">
            <v>1</v>
          </cell>
          <cell r="Q419">
            <v>4</v>
          </cell>
          <cell r="R419">
            <v>6</v>
          </cell>
          <cell r="S419" t="str">
            <v/>
          </cell>
          <cell r="T419" t="str">
            <v/>
          </cell>
          <cell r="U419" t="str">
            <v/>
          </cell>
          <cell r="V419">
            <v>0</v>
          </cell>
          <cell r="W419">
            <v>9</v>
          </cell>
          <cell r="X419">
            <v>10</v>
          </cell>
          <cell r="Y419">
            <v>10</v>
          </cell>
          <cell r="Z419" t="str">
            <v/>
          </cell>
          <cell r="AB419">
            <v>11</v>
          </cell>
          <cell r="AC419" t="str">
            <v/>
          </cell>
          <cell r="AD419">
            <v>2</v>
          </cell>
          <cell r="AE419">
            <v>1</v>
          </cell>
          <cell r="AF419">
            <v>1</v>
          </cell>
          <cell r="AG419" t="str">
            <v/>
          </cell>
          <cell r="AH419">
            <v>2</v>
          </cell>
          <cell r="AI419">
            <v>0</v>
          </cell>
          <cell r="AJ419">
            <v>6</v>
          </cell>
          <cell r="AK419">
            <v>6</v>
          </cell>
          <cell r="AL419">
            <v>6</v>
          </cell>
          <cell r="AM419">
            <v>16.5</v>
          </cell>
          <cell r="AN419">
            <v>0</v>
          </cell>
          <cell r="AO419">
            <v>130</v>
          </cell>
          <cell r="AP419">
            <v>16.5</v>
          </cell>
          <cell r="AQ419">
            <v>129.15151515151516</v>
          </cell>
          <cell r="AR419">
            <v>6</v>
          </cell>
          <cell r="AT419">
            <v>4</v>
          </cell>
          <cell r="AV419">
            <v>10</v>
          </cell>
          <cell r="AW419">
            <v>6</v>
          </cell>
          <cell r="AX419">
            <v>4</v>
          </cell>
          <cell r="AY419">
            <v>10</v>
          </cell>
          <cell r="AZ419">
            <v>20</v>
          </cell>
          <cell r="BA419">
            <v>0</v>
          </cell>
          <cell r="BB419">
            <v>120</v>
          </cell>
          <cell r="BC419">
            <v>20</v>
          </cell>
          <cell r="BD419">
            <v>109.06199999999998</v>
          </cell>
          <cell r="BE419">
            <v>1</v>
          </cell>
          <cell r="BF419">
            <v>2</v>
          </cell>
          <cell r="BG419">
            <v>2</v>
          </cell>
          <cell r="BH419" t="str">
            <v/>
          </cell>
          <cell r="BI419">
            <v>2</v>
          </cell>
          <cell r="BJ419">
            <v>0</v>
          </cell>
          <cell r="BK419">
            <v>6</v>
          </cell>
          <cell r="BL419">
            <v>7</v>
          </cell>
          <cell r="BM419">
            <v>7</v>
          </cell>
          <cell r="BN419">
            <v>3</v>
          </cell>
          <cell r="BO419">
            <v>1</v>
          </cell>
          <cell r="BP419">
            <v>0.5</v>
          </cell>
          <cell r="BQ419">
            <v>0</v>
          </cell>
          <cell r="BR419">
            <v>5</v>
          </cell>
          <cell r="BS419" t="str">
            <v/>
          </cell>
          <cell r="BT419">
            <v>2</v>
          </cell>
          <cell r="BU419">
            <v>2</v>
          </cell>
          <cell r="BV419">
            <v>0</v>
          </cell>
          <cell r="BW419">
            <v>12</v>
          </cell>
          <cell r="BX419">
            <v>13.5</v>
          </cell>
          <cell r="BY419">
            <v>13.5</v>
          </cell>
          <cell r="BZ419">
            <v>83</v>
          </cell>
          <cell r="CA419">
            <v>0</v>
          </cell>
          <cell r="CB419">
            <v>83</v>
          </cell>
        </row>
        <row r="420">
          <cell r="H420" t="str">
            <v>US-23314-WOV003</v>
          </cell>
          <cell r="I420">
            <v>10</v>
          </cell>
          <cell r="J420" t="str">
            <v>Oct</v>
          </cell>
          <cell r="K420">
            <v>2017</v>
          </cell>
          <cell r="L420" t="str">
            <v>US-23314-WOV00343017.2916666667</v>
          </cell>
          <cell r="M420" t="str">
            <v>ONR #27</v>
          </cell>
          <cell r="N420" t="str">
            <v>Simple ESP c/o</v>
          </cell>
          <cell r="O420" t="str">
            <v>ESP change</v>
          </cell>
          <cell r="P420">
            <v>1</v>
          </cell>
          <cell r="Q420">
            <v>3</v>
          </cell>
          <cell r="R420">
            <v>4.5</v>
          </cell>
          <cell r="S420" t="str">
            <v/>
          </cell>
          <cell r="T420" t="str">
            <v/>
          </cell>
          <cell r="U420" t="str">
            <v/>
          </cell>
          <cell r="V420">
            <v>0</v>
          </cell>
          <cell r="W420">
            <v>9</v>
          </cell>
          <cell r="X420">
            <v>7.5</v>
          </cell>
          <cell r="Y420">
            <v>7.5</v>
          </cell>
          <cell r="Z420" t="str">
            <v/>
          </cell>
          <cell r="AB420">
            <v>11</v>
          </cell>
          <cell r="AC420" t="str">
            <v/>
          </cell>
          <cell r="AD420">
            <v>1</v>
          </cell>
          <cell r="AE420">
            <v>1</v>
          </cell>
          <cell r="AF420">
            <v>2</v>
          </cell>
          <cell r="AG420" t="str">
            <v/>
          </cell>
          <cell r="AH420">
            <v>2</v>
          </cell>
          <cell r="AI420">
            <v>0</v>
          </cell>
          <cell r="AJ420">
            <v>6</v>
          </cell>
          <cell r="AK420">
            <v>6</v>
          </cell>
          <cell r="AL420">
            <v>6</v>
          </cell>
          <cell r="AM420">
            <v>16</v>
          </cell>
          <cell r="AN420">
            <v>0</v>
          </cell>
          <cell r="AO420">
            <v>130</v>
          </cell>
          <cell r="AP420">
            <v>16</v>
          </cell>
          <cell r="AQ420">
            <v>136.6875</v>
          </cell>
          <cell r="AR420">
            <v>2</v>
          </cell>
          <cell r="AT420">
            <v>5</v>
          </cell>
          <cell r="AV420">
            <v>10</v>
          </cell>
          <cell r="AW420">
            <v>2</v>
          </cell>
          <cell r="AX420">
            <v>5</v>
          </cell>
          <cell r="AY420">
            <v>7</v>
          </cell>
          <cell r="AZ420">
            <v>18.5</v>
          </cell>
          <cell r="BA420">
            <v>0</v>
          </cell>
          <cell r="BB420">
            <v>120</v>
          </cell>
          <cell r="BC420">
            <v>18.5</v>
          </cell>
          <cell r="BD420">
            <v>118.34378378378379</v>
          </cell>
          <cell r="BE420">
            <v>1</v>
          </cell>
          <cell r="BF420">
            <v>3</v>
          </cell>
          <cell r="BG420" t="str">
            <v/>
          </cell>
          <cell r="BH420" t="str">
            <v/>
          </cell>
          <cell r="BI420">
            <v>2</v>
          </cell>
          <cell r="BJ420">
            <v>0</v>
          </cell>
          <cell r="BK420">
            <v>6</v>
          </cell>
          <cell r="BL420">
            <v>6</v>
          </cell>
          <cell r="BM420">
            <v>6</v>
          </cell>
          <cell r="BN420">
            <v>3</v>
          </cell>
          <cell r="BO420">
            <v>1</v>
          </cell>
          <cell r="BP420">
            <v>1</v>
          </cell>
          <cell r="BQ420">
            <v>0</v>
          </cell>
          <cell r="BR420">
            <v>4</v>
          </cell>
          <cell r="BS420" t="str">
            <v/>
          </cell>
          <cell r="BT420">
            <v>1.5</v>
          </cell>
          <cell r="BU420">
            <v>2</v>
          </cell>
          <cell r="BV420">
            <v>0</v>
          </cell>
          <cell r="BW420">
            <v>12</v>
          </cell>
          <cell r="BX420">
            <v>12.5</v>
          </cell>
          <cell r="BY420">
            <v>12.5</v>
          </cell>
          <cell r="BZ420">
            <v>73.5</v>
          </cell>
          <cell r="CA420">
            <v>0</v>
          </cell>
          <cell r="CB420">
            <v>73.5</v>
          </cell>
        </row>
        <row r="421">
          <cell r="H421" t="str">
            <v>SVA-53317-WOV001</v>
          </cell>
          <cell r="I421">
            <v>10</v>
          </cell>
          <cell r="J421" t="str">
            <v>Oct</v>
          </cell>
          <cell r="K421">
            <v>2017</v>
          </cell>
          <cell r="L421" t="str">
            <v>SVA-53317-WOV00143018.5</v>
          </cell>
          <cell r="M421" t="str">
            <v>ONR #5</v>
          </cell>
          <cell r="N421" t="str">
            <v>Other</v>
          </cell>
          <cell r="O421" t="str">
            <v>Other</v>
          </cell>
          <cell r="P421">
            <v>1</v>
          </cell>
          <cell r="Q421" t="str">
            <v/>
          </cell>
          <cell r="R421">
            <v>8</v>
          </cell>
          <cell r="S421" t="str">
            <v/>
          </cell>
          <cell r="T421" t="str">
            <v/>
          </cell>
          <cell r="U421" t="str">
            <v/>
          </cell>
          <cell r="V421">
            <v>0</v>
          </cell>
          <cell r="W421">
            <v>9</v>
          </cell>
          <cell r="X421">
            <v>8</v>
          </cell>
          <cell r="Y421">
            <v>8</v>
          </cell>
          <cell r="Z421" t="str">
            <v/>
          </cell>
          <cell r="AB421">
            <v>11</v>
          </cell>
          <cell r="AC421" t="str">
            <v/>
          </cell>
          <cell r="AD421">
            <v>2</v>
          </cell>
          <cell r="AE421">
            <v>1</v>
          </cell>
          <cell r="AF421">
            <v>1</v>
          </cell>
          <cell r="AG421" t="str">
            <v/>
          </cell>
          <cell r="AH421">
            <v>2</v>
          </cell>
          <cell r="AI421">
            <v>0</v>
          </cell>
          <cell r="AJ421">
            <v>6</v>
          </cell>
          <cell r="AK421">
            <v>6</v>
          </cell>
          <cell r="AL421">
            <v>6</v>
          </cell>
          <cell r="AM421">
            <v>4.5</v>
          </cell>
          <cell r="AN421">
            <v>0</v>
          </cell>
          <cell r="AO421">
            <v>130</v>
          </cell>
          <cell r="AP421">
            <v>4.5</v>
          </cell>
          <cell r="AQ421">
            <v>174</v>
          </cell>
          <cell r="AR421">
            <v>4</v>
          </cell>
          <cell r="AT421">
            <v>10</v>
          </cell>
          <cell r="AV421">
            <v>10</v>
          </cell>
          <cell r="AW421">
            <v>4</v>
          </cell>
          <cell r="AX421">
            <v>10</v>
          </cell>
          <cell r="AY421">
            <v>14</v>
          </cell>
          <cell r="AZ421">
            <v>6.5</v>
          </cell>
          <cell r="BA421">
            <v>0</v>
          </cell>
          <cell r="BB421">
            <v>120</v>
          </cell>
          <cell r="BC421">
            <v>6.5</v>
          </cell>
          <cell r="BD421">
            <v>118.16307692307691</v>
          </cell>
          <cell r="BE421">
            <v>1</v>
          </cell>
          <cell r="BF421">
            <v>1</v>
          </cell>
          <cell r="BG421">
            <v>1.5</v>
          </cell>
          <cell r="BH421" t="str">
            <v/>
          </cell>
          <cell r="BI421">
            <v>1.5</v>
          </cell>
          <cell r="BJ421">
            <v>0</v>
          </cell>
          <cell r="BK421">
            <v>6</v>
          </cell>
          <cell r="BL421">
            <v>5</v>
          </cell>
          <cell r="BM421">
            <v>5</v>
          </cell>
          <cell r="BN421">
            <v>3</v>
          </cell>
          <cell r="BO421">
            <v>1</v>
          </cell>
          <cell r="BP421">
            <v>0.5</v>
          </cell>
          <cell r="BQ421">
            <v>0</v>
          </cell>
          <cell r="BR421">
            <v>2</v>
          </cell>
          <cell r="BS421" t="str">
            <v/>
          </cell>
          <cell r="BT421">
            <v>1</v>
          </cell>
          <cell r="BU421">
            <v>2</v>
          </cell>
          <cell r="BV421">
            <v>0</v>
          </cell>
          <cell r="BW421">
            <v>12</v>
          </cell>
          <cell r="BX421">
            <v>9.5</v>
          </cell>
          <cell r="BY421">
            <v>9.5</v>
          </cell>
          <cell r="BZ421" t="str">
            <v/>
          </cell>
          <cell r="CA421" t="str">
            <v/>
          </cell>
          <cell r="CB421" t="str">
            <v/>
          </cell>
        </row>
        <row r="422">
          <cell r="H422" t="str">
            <v>US-103-WOV006</v>
          </cell>
          <cell r="I422">
            <v>10</v>
          </cell>
          <cell r="J422" t="str">
            <v>Oct</v>
          </cell>
          <cell r="K422">
            <v>2017</v>
          </cell>
          <cell r="L422" t="str">
            <v>US-103-WOV00643019.0416666667</v>
          </cell>
          <cell r="M422" t="str">
            <v>BIRS #14</v>
          </cell>
          <cell r="N422" t="str">
            <v>Simple ESP c/o</v>
          </cell>
          <cell r="O422" t="str">
            <v>ESP change</v>
          </cell>
          <cell r="P422">
            <v>-1</v>
          </cell>
          <cell r="Q422">
            <v>3</v>
          </cell>
          <cell r="R422">
            <v>5</v>
          </cell>
          <cell r="S422" t="str">
            <v/>
          </cell>
          <cell r="T422" t="str">
            <v/>
          </cell>
          <cell r="U422" t="str">
            <v/>
          </cell>
          <cell r="V422">
            <v>0</v>
          </cell>
          <cell r="W422">
            <v>9</v>
          </cell>
          <cell r="X422">
            <v>8</v>
          </cell>
          <cell r="Y422">
            <v>8</v>
          </cell>
          <cell r="Z422">
            <v>6</v>
          </cell>
          <cell r="AB422">
            <v>11</v>
          </cell>
          <cell r="AC422">
            <v>6</v>
          </cell>
          <cell r="AD422">
            <v>2</v>
          </cell>
          <cell r="AE422">
            <v>1</v>
          </cell>
          <cell r="AF422">
            <v>1</v>
          </cell>
          <cell r="AG422" t="str">
            <v/>
          </cell>
          <cell r="AH422">
            <v>2</v>
          </cell>
          <cell r="AI422">
            <v>0</v>
          </cell>
          <cell r="AJ422">
            <v>6</v>
          </cell>
          <cell r="AK422">
            <v>6</v>
          </cell>
          <cell r="AL422">
            <v>6</v>
          </cell>
          <cell r="AM422">
            <v>17</v>
          </cell>
          <cell r="AN422">
            <v>0</v>
          </cell>
          <cell r="AO422">
            <v>130</v>
          </cell>
          <cell r="AP422">
            <v>17</v>
          </cell>
          <cell r="AQ422">
            <v>129</v>
          </cell>
          <cell r="AR422">
            <v>3</v>
          </cell>
          <cell r="AT422">
            <v>5.5</v>
          </cell>
          <cell r="AV422">
            <v>10</v>
          </cell>
          <cell r="AW422">
            <v>3</v>
          </cell>
          <cell r="AX422">
            <v>5.5</v>
          </cell>
          <cell r="AY422">
            <v>8.5</v>
          </cell>
          <cell r="AZ422">
            <v>17.5</v>
          </cell>
          <cell r="BA422">
            <v>0</v>
          </cell>
          <cell r="BB422">
            <v>120</v>
          </cell>
          <cell r="BC422">
            <v>17.5</v>
          </cell>
          <cell r="BD422">
            <v>124.09771428571429</v>
          </cell>
          <cell r="BE422">
            <v>1</v>
          </cell>
          <cell r="BF422">
            <v>1</v>
          </cell>
          <cell r="BG422">
            <v>2</v>
          </cell>
          <cell r="BH422" t="str">
            <v/>
          </cell>
          <cell r="BI422">
            <v>1</v>
          </cell>
          <cell r="BJ422">
            <v>0</v>
          </cell>
          <cell r="BK422">
            <v>6</v>
          </cell>
          <cell r="BL422">
            <v>5</v>
          </cell>
          <cell r="BM422">
            <v>5</v>
          </cell>
          <cell r="BN422">
            <v>3</v>
          </cell>
          <cell r="BO422">
            <v>1</v>
          </cell>
          <cell r="BP422">
            <v>1.5</v>
          </cell>
          <cell r="BQ422">
            <v>0</v>
          </cell>
          <cell r="BR422">
            <v>3</v>
          </cell>
          <cell r="BS422" t="str">
            <v/>
          </cell>
          <cell r="BT422">
            <v>1</v>
          </cell>
          <cell r="BU422">
            <v>2</v>
          </cell>
          <cell r="BV422">
            <v>0</v>
          </cell>
          <cell r="BW422">
            <v>12</v>
          </cell>
          <cell r="BX422">
            <v>11.5</v>
          </cell>
          <cell r="BY422">
            <v>11.5</v>
          </cell>
          <cell r="BZ422">
            <v>79.5</v>
          </cell>
          <cell r="CA422">
            <v>0</v>
          </cell>
          <cell r="CB422">
            <v>79.5</v>
          </cell>
        </row>
        <row r="423">
          <cell r="H423" t="str">
            <v>US-125-WOV007</v>
          </cell>
          <cell r="I423">
            <v>10</v>
          </cell>
          <cell r="J423" t="str">
            <v>Oct</v>
          </cell>
          <cell r="K423">
            <v>2017</v>
          </cell>
          <cell r="L423" t="str">
            <v>US-125-WOV00743005.25</v>
          </cell>
          <cell r="M423" t="str">
            <v>ONR #4</v>
          </cell>
          <cell r="N423" t="str">
            <v>Other</v>
          </cell>
          <cell r="O423" t="str">
            <v>Other</v>
          </cell>
          <cell r="P423">
            <v>1</v>
          </cell>
          <cell r="Q423">
            <v>4</v>
          </cell>
          <cell r="R423">
            <v>5</v>
          </cell>
          <cell r="S423" t="str">
            <v/>
          </cell>
          <cell r="T423" t="str">
            <v/>
          </cell>
          <cell r="U423" t="str">
            <v/>
          </cell>
          <cell r="V423">
            <v>0</v>
          </cell>
          <cell r="W423">
            <v>9</v>
          </cell>
          <cell r="X423">
            <v>9</v>
          </cell>
          <cell r="Y423">
            <v>9</v>
          </cell>
          <cell r="Z423" t="str">
            <v/>
          </cell>
          <cell r="AB423">
            <v>11</v>
          </cell>
          <cell r="AC423" t="str">
            <v/>
          </cell>
          <cell r="AD423">
            <v>2</v>
          </cell>
          <cell r="AE423">
            <v>1</v>
          </cell>
          <cell r="AF423">
            <v>1</v>
          </cell>
          <cell r="AG423" t="str">
            <v/>
          </cell>
          <cell r="AH423">
            <v>2</v>
          </cell>
          <cell r="AI423">
            <v>0</v>
          </cell>
          <cell r="AJ423">
            <v>6</v>
          </cell>
          <cell r="AK423">
            <v>6</v>
          </cell>
          <cell r="AL423">
            <v>6</v>
          </cell>
          <cell r="AM423">
            <v>21</v>
          </cell>
          <cell r="AN423">
            <v>0</v>
          </cell>
          <cell r="AO423">
            <v>130</v>
          </cell>
          <cell r="AP423">
            <v>21</v>
          </cell>
          <cell r="AQ423">
            <v>123.33333333333333</v>
          </cell>
          <cell r="AR423">
            <v>3</v>
          </cell>
          <cell r="AT423" t="str">
            <v/>
          </cell>
          <cell r="AV423">
            <v>10</v>
          </cell>
          <cell r="AW423">
            <v>3</v>
          </cell>
          <cell r="AX423" t="str">
            <v/>
          </cell>
          <cell r="AY423" t="str">
            <v/>
          </cell>
          <cell r="AZ423" t="str">
            <v/>
          </cell>
          <cell r="BA423" t="str">
            <v/>
          </cell>
          <cell r="BB423">
            <v>120</v>
          </cell>
          <cell r="BC423" t="str">
            <v/>
          </cell>
          <cell r="BD423" t="str">
            <v/>
          </cell>
          <cell r="BE423" t="str">
            <v/>
          </cell>
          <cell r="BF423" t="str">
            <v/>
          </cell>
          <cell r="BG423" t="str">
            <v/>
          </cell>
          <cell r="BH423" t="str">
            <v/>
          </cell>
          <cell r="BI423" t="str">
            <v/>
          </cell>
          <cell r="BJ423" t="str">
            <v/>
          </cell>
          <cell r="BK423">
            <v>6</v>
          </cell>
          <cell r="BL423" t="str">
            <v/>
          </cell>
          <cell r="BM423" t="str">
            <v/>
          </cell>
          <cell r="BN423">
            <v>4</v>
          </cell>
          <cell r="BO423">
            <v>1</v>
          </cell>
          <cell r="BP423">
            <v>1</v>
          </cell>
          <cell r="BQ423">
            <v>0</v>
          </cell>
          <cell r="BR423" t="str">
            <v/>
          </cell>
          <cell r="BS423" t="str">
            <v/>
          </cell>
          <cell r="BT423" t="str">
            <v/>
          </cell>
          <cell r="BU423" t="str">
            <v/>
          </cell>
          <cell r="BV423">
            <v>0</v>
          </cell>
          <cell r="BW423">
            <v>12</v>
          </cell>
          <cell r="BX423" t="str">
            <v/>
          </cell>
          <cell r="BY423">
            <v>6</v>
          </cell>
          <cell r="BZ423" t="str">
            <v/>
          </cell>
          <cell r="CA423" t="str">
            <v/>
          </cell>
          <cell r="CB423" t="str">
            <v/>
          </cell>
        </row>
        <row r="424">
          <cell r="H424" t="str">
            <v>US-125-WOV007</v>
          </cell>
          <cell r="I424">
            <v>10</v>
          </cell>
          <cell r="J424" t="str">
            <v>Oct</v>
          </cell>
          <cell r="K424">
            <v>2017</v>
          </cell>
          <cell r="L424" t="str">
            <v>US-125-WOV00743019.8333333333</v>
          </cell>
          <cell r="M424" t="str">
            <v>ONR #25</v>
          </cell>
          <cell r="N424" t="str">
            <v>Other</v>
          </cell>
          <cell r="O424" t="str">
            <v>Other</v>
          </cell>
          <cell r="Q424" t="str">
            <v/>
          </cell>
          <cell r="R424" t="str">
            <v/>
          </cell>
          <cell r="S424" t="str">
            <v/>
          </cell>
          <cell r="T424" t="str">
            <v/>
          </cell>
          <cell r="U424" t="str">
            <v/>
          </cell>
          <cell r="V424" t="str">
            <v/>
          </cell>
          <cell r="W424">
            <v>9</v>
          </cell>
          <cell r="X424" t="str">
            <v/>
          </cell>
          <cell r="Y424" t="str">
            <v/>
          </cell>
          <cell r="Z424" t="str">
            <v/>
          </cell>
          <cell r="AB424">
            <v>11</v>
          </cell>
          <cell r="AC424" t="str">
            <v/>
          </cell>
          <cell r="AD424" t="str">
            <v/>
          </cell>
          <cell r="AE424" t="str">
            <v/>
          </cell>
          <cell r="AF424" t="str">
            <v/>
          </cell>
          <cell r="AG424" t="str">
            <v/>
          </cell>
          <cell r="AH424" t="str">
            <v/>
          </cell>
          <cell r="AI424" t="str">
            <v/>
          </cell>
          <cell r="AJ424">
            <v>6</v>
          </cell>
          <cell r="AK424" t="str">
            <v/>
          </cell>
          <cell r="AL424" t="str">
            <v/>
          </cell>
          <cell r="AM424" t="str">
            <v/>
          </cell>
          <cell r="AN424" t="str">
            <v/>
          </cell>
          <cell r="AO424">
            <v>130</v>
          </cell>
          <cell r="AP424" t="str">
            <v/>
          </cell>
          <cell r="AQ424" t="str">
            <v/>
          </cell>
          <cell r="AR424" t="str">
            <v/>
          </cell>
          <cell r="AT424">
            <v>5</v>
          </cell>
          <cell r="AV424">
            <v>10</v>
          </cell>
          <cell r="AW424" t="str">
            <v/>
          </cell>
          <cell r="AX424">
            <v>5</v>
          </cell>
          <cell r="AY424" t="str">
            <v/>
          </cell>
          <cell r="AZ424">
            <v>21.5</v>
          </cell>
          <cell r="BA424">
            <v>0</v>
          </cell>
          <cell r="BB424">
            <v>120</v>
          </cell>
          <cell r="BC424">
            <v>21.5</v>
          </cell>
          <cell r="BD424">
            <v>119.9860465116279</v>
          </cell>
          <cell r="BE424">
            <v>1</v>
          </cell>
          <cell r="BF424">
            <v>1</v>
          </cell>
          <cell r="BG424">
            <v>2</v>
          </cell>
          <cell r="BH424" t="str">
            <v/>
          </cell>
          <cell r="BI424">
            <v>2</v>
          </cell>
          <cell r="BJ424">
            <v>0</v>
          </cell>
          <cell r="BK424">
            <v>6</v>
          </cell>
          <cell r="BL424">
            <v>6</v>
          </cell>
          <cell r="BM424">
            <v>6</v>
          </cell>
          <cell r="BN424" t="str">
            <v/>
          </cell>
          <cell r="BO424" t="str">
            <v/>
          </cell>
          <cell r="BP424" t="str">
            <v/>
          </cell>
          <cell r="BQ424" t="str">
            <v/>
          </cell>
          <cell r="BR424">
            <v>4.5</v>
          </cell>
          <cell r="BS424" t="str">
            <v/>
          </cell>
          <cell r="BT424">
            <v>1.5</v>
          </cell>
          <cell r="BU424">
            <v>2</v>
          </cell>
          <cell r="BV424">
            <v>0</v>
          </cell>
          <cell r="BW424">
            <v>12</v>
          </cell>
          <cell r="BX424" t="str">
            <v/>
          </cell>
          <cell r="BY424">
            <v>8</v>
          </cell>
          <cell r="BZ424" t="str">
            <v/>
          </cell>
          <cell r="CA424" t="str">
            <v/>
          </cell>
          <cell r="CB424" t="str">
            <v/>
          </cell>
        </row>
        <row r="425">
          <cell r="H425" t="str">
            <v>WS-1556-WOV004</v>
          </cell>
          <cell r="I425">
            <v>10</v>
          </cell>
          <cell r="J425" t="str">
            <v>Oct</v>
          </cell>
          <cell r="K425">
            <v>2017</v>
          </cell>
          <cell r="L425" t="str">
            <v>WS-1556-WOV00443019.1666666667</v>
          </cell>
          <cell r="M425" t="str">
            <v>ONR #6</v>
          </cell>
          <cell r="N425" t="str">
            <v>Simple ESP c/o</v>
          </cell>
          <cell r="O425" t="str">
            <v>ESP change</v>
          </cell>
          <cell r="P425">
            <v>1</v>
          </cell>
          <cell r="Q425">
            <v>4</v>
          </cell>
          <cell r="R425">
            <v>5</v>
          </cell>
          <cell r="S425" t="str">
            <v/>
          </cell>
          <cell r="T425" t="str">
            <v/>
          </cell>
          <cell r="U425" t="str">
            <v/>
          </cell>
          <cell r="V425">
            <v>0</v>
          </cell>
          <cell r="W425">
            <v>9</v>
          </cell>
          <cell r="X425">
            <v>9</v>
          </cell>
          <cell r="Y425">
            <v>9</v>
          </cell>
          <cell r="Z425" t="str">
            <v/>
          </cell>
          <cell r="AB425">
            <v>11</v>
          </cell>
          <cell r="AC425" t="str">
            <v/>
          </cell>
          <cell r="AD425">
            <v>2</v>
          </cell>
          <cell r="AE425">
            <v>1</v>
          </cell>
          <cell r="AF425">
            <v>1</v>
          </cell>
          <cell r="AG425" t="str">
            <v/>
          </cell>
          <cell r="AH425">
            <v>2</v>
          </cell>
          <cell r="AI425">
            <v>0</v>
          </cell>
          <cell r="AJ425">
            <v>6</v>
          </cell>
          <cell r="AK425">
            <v>6</v>
          </cell>
          <cell r="AL425">
            <v>6</v>
          </cell>
          <cell r="AM425">
            <v>17.5</v>
          </cell>
          <cell r="AN425">
            <v>0</v>
          </cell>
          <cell r="AO425">
            <v>130</v>
          </cell>
          <cell r="AP425">
            <v>17.5</v>
          </cell>
          <cell r="AQ425">
            <v>128.68571428571428</v>
          </cell>
          <cell r="AR425">
            <v>3.5</v>
          </cell>
          <cell r="AT425">
            <v>7</v>
          </cell>
          <cell r="AV425">
            <v>10</v>
          </cell>
          <cell r="AW425">
            <v>3.5</v>
          </cell>
          <cell r="AX425">
            <v>7</v>
          </cell>
          <cell r="AY425">
            <v>10.5</v>
          </cell>
          <cell r="AZ425">
            <v>19.5</v>
          </cell>
          <cell r="BA425">
            <v>0</v>
          </cell>
          <cell r="BB425">
            <v>120</v>
          </cell>
          <cell r="BC425">
            <v>19.5</v>
          </cell>
          <cell r="BD425">
            <v>115.53846153846153</v>
          </cell>
          <cell r="BE425">
            <v>1</v>
          </cell>
          <cell r="BF425">
            <v>1</v>
          </cell>
          <cell r="BG425">
            <v>2</v>
          </cell>
          <cell r="BH425" t="str">
            <v/>
          </cell>
          <cell r="BI425">
            <v>2</v>
          </cell>
          <cell r="BJ425">
            <v>0</v>
          </cell>
          <cell r="BK425">
            <v>6</v>
          </cell>
          <cell r="BL425">
            <v>6</v>
          </cell>
          <cell r="BM425">
            <v>6</v>
          </cell>
          <cell r="BN425">
            <v>3</v>
          </cell>
          <cell r="BO425">
            <v>1</v>
          </cell>
          <cell r="BP425">
            <v>0.5</v>
          </cell>
          <cell r="BQ425">
            <v>0</v>
          </cell>
          <cell r="BR425">
            <v>4</v>
          </cell>
          <cell r="BS425" t="str">
            <v/>
          </cell>
          <cell r="BT425">
            <v>1</v>
          </cell>
          <cell r="BU425">
            <v>2</v>
          </cell>
          <cell r="BV425">
            <v>0</v>
          </cell>
          <cell r="BW425">
            <v>12</v>
          </cell>
          <cell r="BX425">
            <v>11.5</v>
          </cell>
          <cell r="BY425">
            <v>11.5</v>
          </cell>
          <cell r="BZ425">
            <v>80</v>
          </cell>
          <cell r="CA425">
            <v>0</v>
          </cell>
          <cell r="CB425">
            <v>80</v>
          </cell>
        </row>
        <row r="426">
          <cell r="H426" t="str">
            <v>WS-7326-WOV009</v>
          </cell>
          <cell r="I426">
            <v>10</v>
          </cell>
          <cell r="J426" t="str">
            <v>Oct</v>
          </cell>
          <cell r="K426">
            <v>2017</v>
          </cell>
          <cell r="L426" t="str">
            <v>WS-7326-WOV00942776.7916666667</v>
          </cell>
          <cell r="M426" t="str">
            <v>ONR #16</v>
          </cell>
          <cell r="N426" t="str">
            <v>Other</v>
          </cell>
          <cell r="O426" t="str">
            <v>Other</v>
          </cell>
          <cell r="P426">
            <v>0</v>
          </cell>
          <cell r="Q426">
            <v>4</v>
          </cell>
          <cell r="R426">
            <v>6</v>
          </cell>
          <cell r="S426">
            <v>1</v>
          </cell>
          <cell r="T426" t="str">
            <v/>
          </cell>
          <cell r="U426">
            <v>0.5</v>
          </cell>
          <cell r="V426">
            <v>0</v>
          </cell>
          <cell r="W426">
            <v>9</v>
          </cell>
          <cell r="X426">
            <v>11.5</v>
          </cell>
          <cell r="Y426">
            <v>11.5</v>
          </cell>
          <cell r="Z426">
            <v>9</v>
          </cell>
          <cell r="AB426">
            <v>11</v>
          </cell>
          <cell r="AC426">
            <v>9</v>
          </cell>
          <cell r="AD426">
            <v>2</v>
          </cell>
          <cell r="AE426">
            <v>1</v>
          </cell>
          <cell r="AF426">
            <v>1</v>
          </cell>
          <cell r="AG426" t="str">
            <v/>
          </cell>
          <cell r="AH426">
            <v>2</v>
          </cell>
          <cell r="AI426">
            <v>0</v>
          </cell>
          <cell r="AJ426">
            <v>6</v>
          </cell>
          <cell r="AK426">
            <v>6</v>
          </cell>
          <cell r="AL426">
            <v>6</v>
          </cell>
          <cell r="AM426" t="str">
            <v/>
          </cell>
          <cell r="AN426" t="str">
            <v/>
          </cell>
          <cell r="AO426">
            <v>130</v>
          </cell>
          <cell r="AP426" t="str">
            <v/>
          </cell>
          <cell r="AQ426" t="str">
            <v/>
          </cell>
          <cell r="AR426" t="str">
            <v/>
          </cell>
          <cell r="AT426" t="str">
            <v/>
          </cell>
          <cell r="AV426">
            <v>10</v>
          </cell>
          <cell r="AW426" t="str">
            <v/>
          </cell>
          <cell r="AX426" t="str">
            <v/>
          </cell>
          <cell r="AY426" t="str">
            <v/>
          </cell>
          <cell r="AZ426" t="str">
            <v/>
          </cell>
          <cell r="BA426" t="str">
            <v/>
          </cell>
          <cell r="BB426">
            <v>120</v>
          </cell>
          <cell r="BC426" t="str">
            <v/>
          </cell>
          <cell r="BD426" t="str">
            <v/>
          </cell>
          <cell r="BE426" t="str">
            <v/>
          </cell>
          <cell r="BF426" t="str">
            <v/>
          </cell>
          <cell r="BG426" t="str">
            <v/>
          </cell>
          <cell r="BH426" t="str">
            <v/>
          </cell>
          <cell r="BI426" t="str">
            <v/>
          </cell>
          <cell r="BJ426" t="str">
            <v/>
          </cell>
          <cell r="BK426">
            <v>6</v>
          </cell>
          <cell r="BL426" t="str">
            <v/>
          </cell>
          <cell r="BM426" t="str">
            <v/>
          </cell>
          <cell r="BN426">
            <v>4</v>
          </cell>
          <cell r="BO426">
            <v>1</v>
          </cell>
          <cell r="BP426" t="str">
            <v/>
          </cell>
          <cell r="BQ426">
            <v>0</v>
          </cell>
          <cell r="BR426" t="str">
            <v/>
          </cell>
          <cell r="BS426" t="str">
            <v/>
          </cell>
          <cell r="BT426" t="str">
            <v/>
          </cell>
          <cell r="BU426" t="str">
            <v/>
          </cell>
          <cell r="BV426">
            <v>0</v>
          </cell>
          <cell r="BW426">
            <v>12</v>
          </cell>
          <cell r="BX426" t="str">
            <v/>
          </cell>
          <cell r="BY426">
            <v>5</v>
          </cell>
          <cell r="BZ426" t="str">
            <v/>
          </cell>
          <cell r="CA426" t="str">
            <v/>
          </cell>
          <cell r="CB426" t="str">
            <v/>
          </cell>
        </row>
        <row r="427">
          <cell r="H427" t="str">
            <v>WS-7326-WOV009</v>
          </cell>
          <cell r="I427">
            <v>10</v>
          </cell>
          <cell r="J427" t="str">
            <v>Oct</v>
          </cell>
          <cell r="K427">
            <v>2017</v>
          </cell>
          <cell r="L427" t="str">
            <v>WS-7326-WOV00942831.4583333333</v>
          </cell>
          <cell r="M427" t="str">
            <v>BIRS #10</v>
          </cell>
          <cell r="N427" t="str">
            <v>Other</v>
          </cell>
          <cell r="O427" t="str">
            <v>Other</v>
          </cell>
          <cell r="Q427" t="str">
            <v/>
          </cell>
          <cell r="R427" t="str">
            <v/>
          </cell>
          <cell r="S427" t="str">
            <v/>
          </cell>
          <cell r="T427" t="str">
            <v/>
          </cell>
          <cell r="U427" t="str">
            <v/>
          </cell>
          <cell r="V427" t="str">
            <v/>
          </cell>
          <cell r="W427">
            <v>9</v>
          </cell>
          <cell r="X427" t="str">
            <v/>
          </cell>
          <cell r="Y427" t="str">
            <v/>
          </cell>
          <cell r="Z427" t="str">
            <v/>
          </cell>
          <cell r="AB427">
            <v>11</v>
          </cell>
          <cell r="AC427" t="str">
            <v/>
          </cell>
          <cell r="AD427" t="str">
            <v/>
          </cell>
          <cell r="AE427" t="str">
            <v/>
          </cell>
          <cell r="AF427" t="str">
            <v/>
          </cell>
          <cell r="AG427" t="str">
            <v/>
          </cell>
          <cell r="AH427" t="str">
            <v/>
          </cell>
          <cell r="AI427" t="str">
            <v/>
          </cell>
          <cell r="AJ427">
            <v>6</v>
          </cell>
          <cell r="AK427" t="str">
            <v/>
          </cell>
          <cell r="AL427" t="str">
            <v/>
          </cell>
          <cell r="AM427" t="str">
            <v/>
          </cell>
          <cell r="AN427" t="str">
            <v/>
          </cell>
          <cell r="AO427">
            <v>130</v>
          </cell>
          <cell r="AP427" t="str">
            <v/>
          </cell>
          <cell r="AQ427" t="str">
            <v/>
          </cell>
          <cell r="AR427" t="str">
            <v/>
          </cell>
          <cell r="AT427" t="str">
            <v/>
          </cell>
          <cell r="AV427">
            <v>10</v>
          </cell>
          <cell r="AW427" t="str">
            <v/>
          </cell>
          <cell r="AX427" t="str">
            <v/>
          </cell>
          <cell r="AY427" t="str">
            <v/>
          </cell>
          <cell r="AZ427" t="str">
            <v/>
          </cell>
          <cell r="BA427" t="str">
            <v/>
          </cell>
          <cell r="BB427">
            <v>120</v>
          </cell>
          <cell r="BC427" t="str">
            <v/>
          </cell>
          <cell r="BE427" t="str">
            <v/>
          </cell>
          <cell r="BF427" t="str">
            <v/>
          </cell>
          <cell r="BG427" t="str">
            <v/>
          </cell>
          <cell r="BH427" t="str">
            <v/>
          </cell>
          <cell r="BI427" t="str">
            <v/>
          </cell>
          <cell r="BJ427" t="str">
            <v/>
          </cell>
          <cell r="BK427">
            <v>6</v>
          </cell>
          <cell r="BL427" t="str">
            <v/>
          </cell>
          <cell r="BM427" t="str">
            <v/>
          </cell>
          <cell r="BN427" t="str">
            <v/>
          </cell>
          <cell r="BO427" t="str">
            <v/>
          </cell>
          <cell r="BP427">
            <v>1</v>
          </cell>
          <cell r="BQ427">
            <v>0</v>
          </cell>
          <cell r="BR427" t="str">
            <v/>
          </cell>
          <cell r="BS427" t="str">
            <v/>
          </cell>
          <cell r="BT427" t="str">
            <v/>
          </cell>
          <cell r="BU427" t="str">
            <v/>
          </cell>
          <cell r="BV427">
            <v>0</v>
          </cell>
          <cell r="BW427">
            <v>12</v>
          </cell>
          <cell r="BX427" t="str">
            <v/>
          </cell>
          <cell r="BY427">
            <v>1</v>
          </cell>
          <cell r="BZ427" t="str">
            <v/>
          </cell>
          <cell r="CA427" t="str">
            <v/>
          </cell>
          <cell r="CB427" t="str">
            <v/>
          </cell>
        </row>
        <row r="428">
          <cell r="H428" t="str">
            <v>WS-7326-WOV009</v>
          </cell>
          <cell r="I428">
            <v>10</v>
          </cell>
          <cell r="J428" t="str">
            <v>Oct</v>
          </cell>
          <cell r="K428">
            <v>2017</v>
          </cell>
          <cell r="L428" t="str">
            <v>WS-7326-WOV00942858.375</v>
          </cell>
          <cell r="M428" t="str">
            <v>BIRS #10</v>
          </cell>
          <cell r="N428" t="str">
            <v>Other</v>
          </cell>
          <cell r="O428" t="str">
            <v>Other</v>
          </cell>
          <cell r="Q428" t="str">
            <v/>
          </cell>
          <cell r="R428" t="str">
            <v/>
          </cell>
          <cell r="S428" t="str">
            <v/>
          </cell>
          <cell r="T428" t="str">
            <v/>
          </cell>
          <cell r="U428" t="str">
            <v/>
          </cell>
          <cell r="V428" t="str">
            <v/>
          </cell>
          <cell r="W428">
            <v>9</v>
          </cell>
          <cell r="X428" t="str">
            <v/>
          </cell>
          <cell r="Y428" t="str">
            <v/>
          </cell>
          <cell r="Z428" t="str">
            <v/>
          </cell>
          <cell r="AB428">
            <v>11</v>
          </cell>
          <cell r="AC428" t="str">
            <v/>
          </cell>
          <cell r="AD428" t="str">
            <v/>
          </cell>
          <cell r="AE428" t="str">
            <v/>
          </cell>
          <cell r="AF428" t="str">
            <v/>
          </cell>
          <cell r="AG428" t="str">
            <v/>
          </cell>
          <cell r="AH428" t="str">
            <v/>
          </cell>
          <cell r="AI428" t="str">
            <v/>
          </cell>
          <cell r="AJ428">
            <v>6</v>
          </cell>
          <cell r="AK428" t="str">
            <v/>
          </cell>
          <cell r="AL428" t="str">
            <v/>
          </cell>
          <cell r="AM428">
            <v>20</v>
          </cell>
          <cell r="AN428">
            <v>0</v>
          </cell>
          <cell r="AO428">
            <v>130</v>
          </cell>
          <cell r="AP428">
            <v>20</v>
          </cell>
          <cell r="AQ428">
            <v>104.95</v>
          </cell>
          <cell r="AR428" t="str">
            <v/>
          </cell>
          <cell r="AT428" t="str">
            <v/>
          </cell>
          <cell r="AV428">
            <v>10</v>
          </cell>
          <cell r="AW428" t="str">
            <v/>
          </cell>
          <cell r="AX428" t="str">
            <v/>
          </cell>
          <cell r="AY428" t="str">
            <v/>
          </cell>
          <cell r="AZ428" t="str">
            <v/>
          </cell>
          <cell r="BA428" t="str">
            <v/>
          </cell>
          <cell r="BB428">
            <v>120</v>
          </cell>
          <cell r="BC428" t="str">
            <v/>
          </cell>
          <cell r="BE428" t="str">
            <v/>
          </cell>
          <cell r="BF428" t="str">
            <v/>
          </cell>
          <cell r="BG428" t="str">
            <v/>
          </cell>
          <cell r="BH428" t="str">
            <v/>
          </cell>
          <cell r="BI428" t="str">
            <v/>
          </cell>
          <cell r="BJ428" t="str">
            <v/>
          </cell>
          <cell r="BK428">
            <v>6</v>
          </cell>
          <cell r="BL428" t="str">
            <v/>
          </cell>
          <cell r="BM428" t="str">
            <v/>
          </cell>
          <cell r="BN428" t="str">
            <v/>
          </cell>
          <cell r="BO428" t="str">
            <v/>
          </cell>
          <cell r="BP428" t="str">
            <v/>
          </cell>
          <cell r="BQ428" t="str">
            <v/>
          </cell>
          <cell r="BR428" t="str">
            <v/>
          </cell>
          <cell r="BS428" t="str">
            <v/>
          </cell>
          <cell r="BT428" t="str">
            <v/>
          </cell>
          <cell r="BU428" t="str">
            <v/>
          </cell>
          <cell r="BV428" t="str">
            <v/>
          </cell>
          <cell r="BW428">
            <v>12</v>
          </cell>
          <cell r="BX428" t="str">
            <v/>
          </cell>
          <cell r="BY428" t="str">
            <v/>
          </cell>
          <cell r="BZ428" t="str">
            <v/>
          </cell>
          <cell r="CA428" t="str">
            <v/>
          </cell>
          <cell r="CB428" t="str">
            <v/>
          </cell>
        </row>
        <row r="429">
          <cell r="H429" t="str">
            <v>WS-7326-WOV009</v>
          </cell>
          <cell r="I429">
            <v>10</v>
          </cell>
          <cell r="J429" t="str">
            <v>Oct</v>
          </cell>
          <cell r="K429">
            <v>2017</v>
          </cell>
          <cell r="L429" t="str">
            <v>WS-7326-WOV00942877.8333333333</v>
          </cell>
          <cell r="M429" t="str">
            <v>BIRS #30</v>
          </cell>
          <cell r="N429" t="str">
            <v>Other</v>
          </cell>
          <cell r="O429" t="str">
            <v>Other</v>
          </cell>
          <cell r="Q429" t="str">
            <v/>
          </cell>
          <cell r="R429" t="str">
            <v/>
          </cell>
          <cell r="S429" t="str">
            <v/>
          </cell>
          <cell r="T429" t="str">
            <v/>
          </cell>
          <cell r="U429" t="str">
            <v/>
          </cell>
          <cell r="V429" t="str">
            <v/>
          </cell>
          <cell r="W429">
            <v>9</v>
          </cell>
          <cell r="X429" t="str">
            <v/>
          </cell>
          <cell r="Y429" t="str">
            <v/>
          </cell>
          <cell r="Z429" t="str">
            <v/>
          </cell>
          <cell r="AB429">
            <v>11</v>
          </cell>
          <cell r="AC429" t="str">
            <v/>
          </cell>
          <cell r="AD429" t="str">
            <v/>
          </cell>
          <cell r="AE429" t="str">
            <v/>
          </cell>
          <cell r="AF429" t="str">
            <v/>
          </cell>
          <cell r="AG429" t="str">
            <v/>
          </cell>
          <cell r="AH429" t="str">
            <v/>
          </cell>
          <cell r="AI429" t="str">
            <v/>
          </cell>
          <cell r="AJ429">
            <v>6</v>
          </cell>
          <cell r="AK429" t="str">
            <v/>
          </cell>
          <cell r="AL429" t="str">
            <v/>
          </cell>
          <cell r="AM429" t="str">
            <v/>
          </cell>
          <cell r="AN429" t="str">
            <v/>
          </cell>
          <cell r="AO429">
            <v>130</v>
          </cell>
          <cell r="AP429" t="str">
            <v/>
          </cell>
          <cell r="AQ429" t="str">
            <v/>
          </cell>
          <cell r="AR429" t="str">
            <v/>
          </cell>
          <cell r="AT429" t="str">
            <v/>
          </cell>
          <cell r="AV429">
            <v>10</v>
          </cell>
          <cell r="AW429" t="str">
            <v/>
          </cell>
          <cell r="AX429" t="str">
            <v/>
          </cell>
          <cell r="AY429" t="str">
            <v/>
          </cell>
          <cell r="AZ429" t="str">
            <v/>
          </cell>
          <cell r="BA429" t="str">
            <v/>
          </cell>
          <cell r="BB429">
            <v>120</v>
          </cell>
          <cell r="BC429" t="str">
            <v/>
          </cell>
          <cell r="BD429" t="str">
            <v/>
          </cell>
          <cell r="BE429" t="str">
            <v/>
          </cell>
          <cell r="BF429" t="str">
            <v/>
          </cell>
          <cell r="BG429" t="str">
            <v/>
          </cell>
          <cell r="BH429" t="str">
            <v/>
          </cell>
          <cell r="BI429" t="str">
            <v/>
          </cell>
          <cell r="BJ429" t="str">
            <v/>
          </cell>
          <cell r="BK429">
            <v>6</v>
          </cell>
          <cell r="BL429" t="str">
            <v/>
          </cell>
          <cell r="BM429" t="str">
            <v/>
          </cell>
          <cell r="BN429" t="str">
            <v/>
          </cell>
          <cell r="BO429" t="str">
            <v/>
          </cell>
          <cell r="BP429" t="str">
            <v/>
          </cell>
          <cell r="BQ429" t="str">
            <v/>
          </cell>
          <cell r="BR429" t="str">
            <v/>
          </cell>
          <cell r="BS429" t="str">
            <v/>
          </cell>
          <cell r="BT429" t="str">
            <v/>
          </cell>
          <cell r="BU429" t="str">
            <v/>
          </cell>
          <cell r="BV429" t="str">
            <v/>
          </cell>
          <cell r="BW429">
            <v>12</v>
          </cell>
          <cell r="BX429" t="str">
            <v/>
          </cell>
          <cell r="BY429" t="str">
            <v/>
          </cell>
          <cell r="BZ429" t="str">
            <v/>
          </cell>
          <cell r="CA429" t="str">
            <v/>
          </cell>
          <cell r="CB429" t="str">
            <v/>
          </cell>
        </row>
        <row r="430">
          <cell r="H430" t="str">
            <v>WS-7326-WOV009</v>
          </cell>
          <cell r="I430">
            <v>10</v>
          </cell>
          <cell r="J430" t="str">
            <v>Oct</v>
          </cell>
          <cell r="K430">
            <v>2017</v>
          </cell>
          <cell r="L430" t="str">
            <v>WS-7326-WOV00943019.625</v>
          </cell>
          <cell r="M430" t="str">
            <v>BIRS #10</v>
          </cell>
          <cell r="N430" t="str">
            <v>Other</v>
          </cell>
          <cell r="O430" t="str">
            <v>Other</v>
          </cell>
          <cell r="Q430" t="str">
            <v/>
          </cell>
          <cell r="R430" t="str">
            <v/>
          </cell>
          <cell r="S430" t="str">
            <v/>
          </cell>
          <cell r="T430" t="str">
            <v/>
          </cell>
          <cell r="U430" t="str">
            <v/>
          </cell>
          <cell r="V430" t="str">
            <v/>
          </cell>
          <cell r="W430">
            <v>9</v>
          </cell>
          <cell r="X430" t="str">
            <v/>
          </cell>
          <cell r="Y430" t="str">
            <v/>
          </cell>
          <cell r="Z430" t="str">
            <v/>
          </cell>
          <cell r="AB430">
            <v>11</v>
          </cell>
          <cell r="AC430" t="str">
            <v/>
          </cell>
          <cell r="AD430" t="str">
            <v/>
          </cell>
          <cell r="AE430" t="str">
            <v/>
          </cell>
          <cell r="AF430" t="str">
            <v/>
          </cell>
          <cell r="AG430" t="str">
            <v/>
          </cell>
          <cell r="AH430" t="str">
            <v/>
          </cell>
          <cell r="AI430" t="str">
            <v/>
          </cell>
          <cell r="AJ430">
            <v>6</v>
          </cell>
          <cell r="AK430" t="str">
            <v/>
          </cell>
          <cell r="AL430" t="str">
            <v/>
          </cell>
          <cell r="AM430" t="str">
            <v/>
          </cell>
          <cell r="AN430" t="str">
            <v/>
          </cell>
          <cell r="AO430">
            <v>130</v>
          </cell>
          <cell r="AP430" t="str">
            <v/>
          </cell>
          <cell r="AQ430" t="str">
            <v/>
          </cell>
          <cell r="AR430" t="str">
            <v/>
          </cell>
          <cell r="AT430">
            <v>5</v>
          </cell>
          <cell r="AV430">
            <v>10</v>
          </cell>
          <cell r="AW430" t="str">
            <v/>
          </cell>
          <cell r="AX430">
            <v>5</v>
          </cell>
          <cell r="AY430" t="str">
            <v/>
          </cell>
          <cell r="AZ430">
            <v>17.333333333333329</v>
          </cell>
          <cell r="BA430">
            <v>0</v>
          </cell>
          <cell r="BB430">
            <v>120</v>
          </cell>
          <cell r="BC430">
            <v>17.333333333333329</v>
          </cell>
          <cell r="BD430">
            <v>138.03519907674556</v>
          </cell>
          <cell r="BE430">
            <v>1</v>
          </cell>
          <cell r="BF430">
            <v>3</v>
          </cell>
          <cell r="BG430" t="str">
            <v/>
          </cell>
          <cell r="BH430" t="str">
            <v/>
          </cell>
          <cell r="BI430">
            <v>2</v>
          </cell>
          <cell r="BJ430">
            <v>0</v>
          </cell>
          <cell r="BK430">
            <v>6</v>
          </cell>
          <cell r="BL430">
            <v>6</v>
          </cell>
          <cell r="BM430">
            <v>6</v>
          </cell>
          <cell r="BN430" t="str">
            <v/>
          </cell>
          <cell r="BO430" t="str">
            <v/>
          </cell>
          <cell r="BP430" t="str">
            <v/>
          </cell>
          <cell r="BQ430" t="str">
            <v/>
          </cell>
          <cell r="BR430">
            <v>4</v>
          </cell>
          <cell r="BS430" t="str">
            <v/>
          </cell>
          <cell r="BT430">
            <v>1</v>
          </cell>
          <cell r="BU430">
            <v>2</v>
          </cell>
          <cell r="BV430">
            <v>0</v>
          </cell>
          <cell r="BW430">
            <v>12</v>
          </cell>
          <cell r="BX430" t="str">
            <v/>
          </cell>
          <cell r="BY430">
            <v>7</v>
          </cell>
          <cell r="BZ430" t="str">
            <v/>
          </cell>
          <cell r="CA430" t="str">
            <v/>
          </cell>
          <cell r="CB430" t="str">
            <v/>
          </cell>
        </row>
        <row r="431">
          <cell r="H431" t="str">
            <v>SVA-1082-WOV002</v>
          </cell>
          <cell r="I431">
            <v>10</v>
          </cell>
          <cell r="J431" t="str">
            <v>Oct</v>
          </cell>
          <cell r="K431">
            <v>2017</v>
          </cell>
          <cell r="L431" t="str">
            <v>SVA-1082-WOV00243020.2916666667</v>
          </cell>
          <cell r="M431" t="str">
            <v>BIRS #24</v>
          </cell>
          <cell r="N431" t="str">
            <v>Other</v>
          </cell>
          <cell r="O431" t="str">
            <v>Other</v>
          </cell>
          <cell r="P431">
            <v>1</v>
          </cell>
          <cell r="Q431">
            <v>3</v>
          </cell>
          <cell r="R431">
            <v>5</v>
          </cell>
          <cell r="S431" t="str">
            <v/>
          </cell>
          <cell r="T431" t="str">
            <v/>
          </cell>
          <cell r="U431" t="str">
            <v/>
          </cell>
          <cell r="V431">
            <v>0</v>
          </cell>
          <cell r="W431">
            <v>9</v>
          </cell>
          <cell r="X431">
            <v>8</v>
          </cell>
          <cell r="Y431">
            <v>8</v>
          </cell>
          <cell r="Z431" t="str">
            <v/>
          </cell>
          <cell r="AB431">
            <v>11</v>
          </cell>
          <cell r="AC431" t="str">
            <v/>
          </cell>
          <cell r="AD431">
            <v>2</v>
          </cell>
          <cell r="AE431">
            <v>1</v>
          </cell>
          <cell r="AF431">
            <v>1</v>
          </cell>
          <cell r="AG431" t="str">
            <v/>
          </cell>
          <cell r="AH431">
            <v>2</v>
          </cell>
          <cell r="AI431">
            <v>0</v>
          </cell>
          <cell r="AJ431">
            <v>6</v>
          </cell>
          <cell r="AK431">
            <v>6</v>
          </cell>
          <cell r="AL431">
            <v>6</v>
          </cell>
          <cell r="AM431">
            <v>21</v>
          </cell>
          <cell r="AN431">
            <v>1</v>
          </cell>
          <cell r="AO431">
            <v>130</v>
          </cell>
          <cell r="AP431">
            <v>22</v>
          </cell>
          <cell r="AQ431">
            <v>127.71428571428571</v>
          </cell>
          <cell r="AR431">
            <v>3</v>
          </cell>
          <cell r="AT431" t="str">
            <v/>
          </cell>
          <cell r="AV431">
            <v>10</v>
          </cell>
          <cell r="AW431">
            <v>3</v>
          </cell>
          <cell r="AX431" t="str">
            <v/>
          </cell>
          <cell r="AY431" t="str">
            <v/>
          </cell>
          <cell r="AZ431" t="str">
            <v/>
          </cell>
          <cell r="BA431" t="str">
            <v/>
          </cell>
          <cell r="BB431">
            <v>120</v>
          </cell>
          <cell r="BC431" t="str">
            <v/>
          </cell>
          <cell r="BD431" t="str">
            <v/>
          </cell>
          <cell r="BE431">
            <v>1</v>
          </cell>
          <cell r="BF431">
            <v>1</v>
          </cell>
          <cell r="BG431">
            <v>2</v>
          </cell>
          <cell r="BH431" t="str">
            <v/>
          </cell>
          <cell r="BI431">
            <v>2</v>
          </cell>
          <cell r="BJ431">
            <v>0</v>
          </cell>
          <cell r="BK431">
            <v>6</v>
          </cell>
          <cell r="BL431">
            <v>6</v>
          </cell>
          <cell r="BM431">
            <v>6</v>
          </cell>
          <cell r="BN431">
            <v>3</v>
          </cell>
          <cell r="BO431">
            <v>1</v>
          </cell>
          <cell r="BP431">
            <v>1</v>
          </cell>
          <cell r="BQ431">
            <v>0</v>
          </cell>
          <cell r="BR431" t="str">
            <v/>
          </cell>
          <cell r="BS431" t="str">
            <v/>
          </cell>
          <cell r="BT431" t="str">
            <v/>
          </cell>
          <cell r="BU431">
            <v>2</v>
          </cell>
          <cell r="BV431">
            <v>0</v>
          </cell>
          <cell r="BW431">
            <v>12</v>
          </cell>
          <cell r="BX431">
            <v>7</v>
          </cell>
          <cell r="BY431">
            <v>7</v>
          </cell>
          <cell r="BZ431" t="str">
            <v/>
          </cell>
          <cell r="CA431" t="str">
            <v/>
          </cell>
          <cell r="CB431" t="str">
            <v/>
          </cell>
        </row>
        <row r="432">
          <cell r="H432" t="str">
            <v>WS-1205-WOV003</v>
          </cell>
          <cell r="I432">
            <v>10</v>
          </cell>
          <cell r="J432" t="str">
            <v>Oct</v>
          </cell>
          <cell r="K432">
            <v>2017</v>
          </cell>
          <cell r="L432" t="str">
            <v>WS-1205-WOV00342983.125</v>
          </cell>
          <cell r="M432" t="str">
            <v>BIRS #24</v>
          </cell>
          <cell r="N432" t="str">
            <v>Other</v>
          </cell>
          <cell r="O432" t="str">
            <v>Other</v>
          </cell>
          <cell r="P432">
            <v>0</v>
          </cell>
          <cell r="Q432">
            <v>3</v>
          </cell>
          <cell r="R432">
            <v>7</v>
          </cell>
          <cell r="S432" t="str">
            <v/>
          </cell>
          <cell r="T432" t="str">
            <v/>
          </cell>
          <cell r="U432" t="str">
            <v/>
          </cell>
          <cell r="V432">
            <v>0</v>
          </cell>
          <cell r="W432">
            <v>9</v>
          </cell>
          <cell r="X432">
            <v>10</v>
          </cell>
          <cell r="Y432">
            <v>10</v>
          </cell>
          <cell r="Z432">
            <v>22</v>
          </cell>
          <cell r="AB432">
            <v>11</v>
          </cell>
          <cell r="AC432">
            <v>22</v>
          </cell>
          <cell r="AD432">
            <v>2</v>
          </cell>
          <cell r="AE432">
            <v>1</v>
          </cell>
          <cell r="AF432">
            <v>1</v>
          </cell>
          <cell r="AG432" t="str">
            <v/>
          </cell>
          <cell r="AH432">
            <v>2</v>
          </cell>
          <cell r="AI432">
            <v>3.5</v>
          </cell>
          <cell r="AJ432">
            <v>6</v>
          </cell>
          <cell r="AK432">
            <v>6</v>
          </cell>
          <cell r="AL432">
            <v>9.5</v>
          </cell>
          <cell r="AM432" t="str">
            <v/>
          </cell>
          <cell r="AN432" t="str">
            <v/>
          </cell>
          <cell r="AO432">
            <v>130</v>
          </cell>
          <cell r="AP432" t="str">
            <v/>
          </cell>
          <cell r="AQ432" t="str">
            <v/>
          </cell>
          <cell r="AR432" t="str">
            <v/>
          </cell>
          <cell r="AT432" t="str">
            <v/>
          </cell>
          <cell r="AV432">
            <v>10</v>
          </cell>
          <cell r="AW432" t="str">
            <v/>
          </cell>
          <cell r="AX432" t="str">
            <v/>
          </cell>
          <cell r="AY432" t="str">
            <v/>
          </cell>
          <cell r="AZ432" t="str">
            <v/>
          </cell>
          <cell r="BA432" t="str">
            <v/>
          </cell>
          <cell r="BB432">
            <v>120</v>
          </cell>
          <cell r="BC432" t="str">
            <v/>
          </cell>
          <cell r="BD432" t="str">
            <v/>
          </cell>
          <cell r="BE432" t="str">
            <v/>
          </cell>
          <cell r="BF432" t="str">
            <v/>
          </cell>
          <cell r="BG432" t="str">
            <v/>
          </cell>
          <cell r="BH432" t="str">
            <v/>
          </cell>
          <cell r="BI432" t="str">
            <v/>
          </cell>
          <cell r="BJ432" t="str">
            <v/>
          </cell>
          <cell r="BK432">
            <v>6</v>
          </cell>
          <cell r="BL432" t="str">
            <v/>
          </cell>
          <cell r="BM432" t="str">
            <v/>
          </cell>
          <cell r="BN432">
            <v>4</v>
          </cell>
          <cell r="BO432">
            <v>1</v>
          </cell>
          <cell r="BP432" t="str">
            <v/>
          </cell>
          <cell r="BQ432">
            <v>0</v>
          </cell>
          <cell r="BR432" t="str">
            <v/>
          </cell>
          <cell r="BS432" t="str">
            <v/>
          </cell>
          <cell r="BT432" t="str">
            <v/>
          </cell>
          <cell r="BU432" t="str">
            <v/>
          </cell>
          <cell r="BV432">
            <v>0</v>
          </cell>
          <cell r="BW432">
            <v>12</v>
          </cell>
          <cell r="BX432" t="str">
            <v/>
          </cell>
          <cell r="BY432">
            <v>5</v>
          </cell>
          <cell r="BZ432" t="str">
            <v/>
          </cell>
          <cell r="CA432" t="str">
            <v/>
          </cell>
          <cell r="CB432" t="str">
            <v/>
          </cell>
        </row>
        <row r="433">
          <cell r="H433" t="str">
            <v>WS-1205-WOV003</v>
          </cell>
          <cell r="I433">
            <v>10</v>
          </cell>
          <cell r="J433" t="str">
            <v>Oct</v>
          </cell>
          <cell r="K433">
            <v>2017</v>
          </cell>
          <cell r="L433" t="str">
            <v>WS-1205-WOV00343021.5833333333</v>
          </cell>
          <cell r="M433" t="str">
            <v>BIRS #30</v>
          </cell>
          <cell r="N433" t="str">
            <v>Other</v>
          </cell>
          <cell r="O433" t="str">
            <v>Other</v>
          </cell>
          <cell r="Q433" t="str">
            <v/>
          </cell>
          <cell r="R433" t="str">
            <v/>
          </cell>
          <cell r="S433" t="str">
            <v/>
          </cell>
          <cell r="T433" t="str">
            <v/>
          </cell>
          <cell r="U433" t="str">
            <v/>
          </cell>
          <cell r="V433" t="str">
            <v/>
          </cell>
          <cell r="W433">
            <v>9</v>
          </cell>
          <cell r="X433" t="str">
            <v/>
          </cell>
          <cell r="Y433" t="str">
            <v/>
          </cell>
          <cell r="Z433" t="str">
            <v/>
          </cell>
          <cell r="AB433">
            <v>11</v>
          </cell>
          <cell r="AC433" t="str">
            <v/>
          </cell>
          <cell r="AD433" t="str">
            <v/>
          </cell>
          <cell r="AE433" t="str">
            <v/>
          </cell>
          <cell r="AF433" t="str">
            <v/>
          </cell>
          <cell r="AG433" t="str">
            <v/>
          </cell>
          <cell r="AH433" t="str">
            <v/>
          </cell>
          <cell r="AI433" t="str">
            <v/>
          </cell>
          <cell r="AJ433">
            <v>6</v>
          </cell>
          <cell r="AK433" t="str">
            <v/>
          </cell>
          <cell r="AL433" t="str">
            <v/>
          </cell>
          <cell r="AM433" t="str">
            <v/>
          </cell>
          <cell r="AN433" t="str">
            <v/>
          </cell>
          <cell r="AO433">
            <v>130</v>
          </cell>
          <cell r="AP433" t="str">
            <v/>
          </cell>
          <cell r="AQ433" t="str">
            <v/>
          </cell>
          <cell r="AR433" t="str">
            <v/>
          </cell>
          <cell r="AT433" t="str">
            <v/>
          </cell>
          <cell r="AV433">
            <v>10</v>
          </cell>
          <cell r="AW433" t="str">
            <v/>
          </cell>
          <cell r="AX433" t="str">
            <v/>
          </cell>
          <cell r="AY433" t="str">
            <v/>
          </cell>
          <cell r="AZ433" t="str">
            <v/>
          </cell>
          <cell r="BA433" t="str">
            <v/>
          </cell>
          <cell r="BB433">
            <v>120</v>
          </cell>
          <cell r="BC433" t="str">
            <v/>
          </cell>
          <cell r="BD433" t="str">
            <v/>
          </cell>
          <cell r="BE433">
            <v>1</v>
          </cell>
          <cell r="BF433">
            <v>1</v>
          </cell>
          <cell r="BG433">
            <v>2</v>
          </cell>
          <cell r="BH433" t="str">
            <v/>
          </cell>
          <cell r="BI433">
            <v>2</v>
          </cell>
          <cell r="BJ433">
            <v>0</v>
          </cell>
          <cell r="BK433">
            <v>6</v>
          </cell>
          <cell r="BL433">
            <v>6</v>
          </cell>
          <cell r="BM433">
            <v>6</v>
          </cell>
          <cell r="BN433" t="str">
            <v/>
          </cell>
          <cell r="BO433" t="str">
            <v/>
          </cell>
          <cell r="BP433" t="str">
            <v/>
          </cell>
          <cell r="BQ433" t="str">
            <v/>
          </cell>
          <cell r="BR433" t="str">
            <v/>
          </cell>
          <cell r="BS433" t="str">
            <v/>
          </cell>
          <cell r="BT433" t="str">
            <v/>
          </cell>
          <cell r="BU433">
            <v>2</v>
          </cell>
          <cell r="BV433">
            <v>0</v>
          </cell>
          <cell r="BW433">
            <v>12</v>
          </cell>
          <cell r="BX433" t="str">
            <v/>
          </cell>
          <cell r="BY433">
            <v>2</v>
          </cell>
          <cell r="BZ433" t="str">
            <v/>
          </cell>
          <cell r="CA433" t="str">
            <v/>
          </cell>
          <cell r="CB433" t="str">
            <v/>
          </cell>
        </row>
        <row r="434">
          <cell r="H434" t="str">
            <v>SVA-51327-WOV001</v>
          </cell>
          <cell r="I434">
            <v>10</v>
          </cell>
          <cell r="J434" t="str">
            <v>Oct</v>
          </cell>
          <cell r="K434">
            <v>2017</v>
          </cell>
          <cell r="L434" t="str">
            <v>SVA-51327-WOV00143022.4583333333</v>
          </cell>
          <cell r="M434" t="str">
            <v>ONR #9</v>
          </cell>
          <cell r="N434" t="str">
            <v>Simple ESP c/o</v>
          </cell>
          <cell r="O434" t="str">
            <v>ESP change</v>
          </cell>
          <cell r="P434">
            <v>3</v>
          </cell>
          <cell r="Q434">
            <v>3</v>
          </cell>
          <cell r="R434">
            <v>5</v>
          </cell>
          <cell r="S434">
            <v>2</v>
          </cell>
          <cell r="T434" t="str">
            <v/>
          </cell>
          <cell r="U434" t="str">
            <v/>
          </cell>
          <cell r="V434">
            <v>0</v>
          </cell>
          <cell r="W434">
            <v>9</v>
          </cell>
          <cell r="X434">
            <v>10</v>
          </cell>
          <cell r="Y434">
            <v>10</v>
          </cell>
          <cell r="Z434">
            <v>7</v>
          </cell>
          <cell r="AB434">
            <v>11</v>
          </cell>
          <cell r="AC434">
            <v>7</v>
          </cell>
          <cell r="AD434">
            <v>2</v>
          </cell>
          <cell r="AE434">
            <v>1</v>
          </cell>
          <cell r="AF434">
            <v>1</v>
          </cell>
          <cell r="AG434" t="str">
            <v/>
          </cell>
          <cell r="AH434">
            <v>1</v>
          </cell>
          <cell r="AI434">
            <v>0</v>
          </cell>
          <cell r="AJ434">
            <v>6</v>
          </cell>
          <cell r="AK434">
            <v>5</v>
          </cell>
          <cell r="AL434">
            <v>5</v>
          </cell>
          <cell r="AM434">
            <v>24.5</v>
          </cell>
          <cell r="AN434">
            <v>0</v>
          </cell>
          <cell r="AO434">
            <v>130</v>
          </cell>
          <cell r="AP434">
            <v>24.5</v>
          </cell>
          <cell r="AQ434">
            <v>133.42857142857142</v>
          </cell>
          <cell r="AR434">
            <v>3</v>
          </cell>
          <cell r="AT434">
            <v>5</v>
          </cell>
          <cell r="AV434">
            <v>10</v>
          </cell>
          <cell r="AW434">
            <v>3</v>
          </cell>
          <cell r="AX434">
            <v>5</v>
          </cell>
          <cell r="AY434">
            <v>8</v>
          </cell>
          <cell r="AZ434">
            <v>26.5</v>
          </cell>
          <cell r="BA434">
            <v>0</v>
          </cell>
          <cell r="BB434">
            <v>120</v>
          </cell>
          <cell r="BC434">
            <v>26.5</v>
          </cell>
          <cell r="BD434">
            <v>124.00490566037736</v>
          </cell>
          <cell r="BE434">
            <v>1</v>
          </cell>
          <cell r="BF434">
            <v>1.5</v>
          </cell>
          <cell r="BG434">
            <v>1.5</v>
          </cell>
          <cell r="BH434" t="str">
            <v/>
          </cell>
          <cell r="BI434">
            <v>1.5</v>
          </cell>
          <cell r="BJ434">
            <v>0</v>
          </cell>
          <cell r="BK434">
            <v>6</v>
          </cell>
          <cell r="BL434">
            <v>5.5</v>
          </cell>
          <cell r="BM434">
            <v>5.5</v>
          </cell>
          <cell r="BN434">
            <v>3</v>
          </cell>
          <cell r="BO434">
            <v>1</v>
          </cell>
          <cell r="BP434">
            <v>1</v>
          </cell>
          <cell r="BQ434">
            <v>0</v>
          </cell>
          <cell r="BR434">
            <v>2.75</v>
          </cell>
          <cell r="BS434" t="str">
            <v/>
          </cell>
          <cell r="BT434">
            <v>1</v>
          </cell>
          <cell r="BU434">
            <v>2</v>
          </cell>
          <cell r="BV434">
            <v>0</v>
          </cell>
          <cell r="BW434">
            <v>12</v>
          </cell>
          <cell r="BX434">
            <v>10.75</v>
          </cell>
          <cell r="BY434">
            <v>10.75</v>
          </cell>
          <cell r="BZ434">
            <v>97.25</v>
          </cell>
          <cell r="CA434">
            <v>0</v>
          </cell>
          <cell r="CB434">
            <v>97.25</v>
          </cell>
        </row>
        <row r="435">
          <cell r="H435" t="str">
            <v>WS-7589-WOV008</v>
          </cell>
          <cell r="I435">
            <v>10</v>
          </cell>
          <cell r="J435" t="str">
            <v>Oct</v>
          </cell>
          <cell r="K435">
            <v>2017</v>
          </cell>
          <cell r="L435" t="str">
            <v>WS-7589-WOV00843022.4375</v>
          </cell>
          <cell r="M435" t="str">
            <v>ONR #5</v>
          </cell>
          <cell r="N435" t="str">
            <v>Simple ESP c/o</v>
          </cell>
          <cell r="O435" t="str">
            <v>ESP change</v>
          </cell>
          <cell r="P435">
            <v>1</v>
          </cell>
          <cell r="Q435">
            <v>3</v>
          </cell>
          <cell r="R435">
            <v>5</v>
          </cell>
          <cell r="S435" t="str">
            <v/>
          </cell>
          <cell r="T435" t="str">
            <v/>
          </cell>
          <cell r="U435" t="str">
            <v/>
          </cell>
          <cell r="V435">
            <v>0</v>
          </cell>
          <cell r="W435">
            <v>9</v>
          </cell>
          <cell r="X435">
            <v>8</v>
          </cell>
          <cell r="Y435">
            <v>8</v>
          </cell>
          <cell r="Z435" t="str">
            <v/>
          </cell>
          <cell r="AB435">
            <v>11</v>
          </cell>
          <cell r="AC435" t="str">
            <v/>
          </cell>
          <cell r="AD435">
            <v>2</v>
          </cell>
          <cell r="AE435">
            <v>1</v>
          </cell>
          <cell r="AF435">
            <v>1</v>
          </cell>
          <cell r="AG435" t="str">
            <v/>
          </cell>
          <cell r="AH435">
            <v>2</v>
          </cell>
          <cell r="AI435">
            <v>0</v>
          </cell>
          <cell r="AJ435">
            <v>6</v>
          </cell>
          <cell r="AK435">
            <v>6</v>
          </cell>
          <cell r="AL435">
            <v>6</v>
          </cell>
          <cell r="AM435">
            <v>18.5</v>
          </cell>
          <cell r="AN435">
            <v>2</v>
          </cell>
          <cell r="AO435">
            <v>130</v>
          </cell>
          <cell r="AP435">
            <v>20.5</v>
          </cell>
          <cell r="AQ435">
            <v>142.59459459459458</v>
          </cell>
          <cell r="AR435">
            <v>4</v>
          </cell>
          <cell r="AT435">
            <v>6</v>
          </cell>
          <cell r="AV435">
            <v>10</v>
          </cell>
          <cell r="AW435">
            <v>4</v>
          </cell>
          <cell r="AX435">
            <v>6</v>
          </cell>
          <cell r="AY435">
            <v>10</v>
          </cell>
          <cell r="AZ435">
            <v>21</v>
          </cell>
          <cell r="BA435">
            <v>1</v>
          </cell>
          <cell r="BB435">
            <v>120</v>
          </cell>
          <cell r="BC435">
            <v>22</v>
          </cell>
          <cell r="BD435">
            <v>125.85428571428572</v>
          </cell>
          <cell r="BE435">
            <v>1</v>
          </cell>
          <cell r="BF435">
            <v>1</v>
          </cell>
          <cell r="BG435">
            <v>2</v>
          </cell>
          <cell r="BH435" t="str">
            <v/>
          </cell>
          <cell r="BI435">
            <v>2</v>
          </cell>
          <cell r="BJ435">
            <v>0</v>
          </cell>
          <cell r="BK435">
            <v>6</v>
          </cell>
          <cell r="BL435">
            <v>6</v>
          </cell>
          <cell r="BM435">
            <v>6</v>
          </cell>
          <cell r="BN435">
            <v>3</v>
          </cell>
          <cell r="BO435">
            <v>1</v>
          </cell>
          <cell r="BP435">
            <v>1</v>
          </cell>
          <cell r="BQ435">
            <v>0</v>
          </cell>
          <cell r="BR435">
            <v>3.5</v>
          </cell>
          <cell r="BS435" t="str">
            <v/>
          </cell>
          <cell r="BT435">
            <v>1.5</v>
          </cell>
          <cell r="BU435">
            <v>2</v>
          </cell>
          <cell r="BV435">
            <v>0</v>
          </cell>
          <cell r="BW435">
            <v>12</v>
          </cell>
          <cell r="BX435">
            <v>12</v>
          </cell>
          <cell r="BY435">
            <v>12</v>
          </cell>
          <cell r="BZ435">
            <v>81.5</v>
          </cell>
          <cell r="CA435">
            <v>3</v>
          </cell>
          <cell r="CB435">
            <v>84.5</v>
          </cell>
        </row>
        <row r="436">
          <cell r="H436" t="str">
            <v>US-167-WOV005</v>
          </cell>
          <cell r="I436">
            <v>10</v>
          </cell>
          <cell r="J436" t="str">
            <v>Oct</v>
          </cell>
          <cell r="K436">
            <v>2017</v>
          </cell>
          <cell r="L436" t="str">
            <v>US-167-WOV00542987.8333333333</v>
          </cell>
          <cell r="M436" t="str">
            <v>BIRS #23</v>
          </cell>
          <cell r="N436" t="str">
            <v>Other</v>
          </cell>
          <cell r="O436" t="str">
            <v>Other</v>
          </cell>
          <cell r="P436">
            <v>1</v>
          </cell>
          <cell r="Q436">
            <v>3</v>
          </cell>
          <cell r="R436">
            <v>4</v>
          </cell>
          <cell r="S436" t="str">
            <v/>
          </cell>
          <cell r="T436" t="str">
            <v/>
          </cell>
          <cell r="U436" t="str">
            <v/>
          </cell>
          <cell r="V436">
            <v>0</v>
          </cell>
          <cell r="W436">
            <v>9</v>
          </cell>
          <cell r="X436">
            <v>7</v>
          </cell>
          <cell r="Y436">
            <v>7</v>
          </cell>
          <cell r="Z436" t="str">
            <v/>
          </cell>
          <cell r="AB436">
            <v>11</v>
          </cell>
          <cell r="AC436" t="str">
            <v/>
          </cell>
          <cell r="AD436">
            <v>2</v>
          </cell>
          <cell r="AE436">
            <v>1</v>
          </cell>
          <cell r="AF436">
            <v>1</v>
          </cell>
          <cell r="AG436" t="str">
            <v/>
          </cell>
          <cell r="AH436">
            <v>2</v>
          </cell>
          <cell r="AI436">
            <v>0</v>
          </cell>
          <cell r="AJ436">
            <v>6</v>
          </cell>
          <cell r="AK436">
            <v>6</v>
          </cell>
          <cell r="AL436">
            <v>6</v>
          </cell>
          <cell r="AM436">
            <v>19</v>
          </cell>
          <cell r="AN436">
            <v>0</v>
          </cell>
          <cell r="AO436">
            <v>130</v>
          </cell>
          <cell r="AP436">
            <v>19</v>
          </cell>
          <cell r="AQ436">
            <v>110.73684210526316</v>
          </cell>
          <cell r="AR436">
            <v>2</v>
          </cell>
          <cell r="AT436" t="str">
            <v/>
          </cell>
          <cell r="AV436">
            <v>10</v>
          </cell>
          <cell r="AW436">
            <v>2</v>
          </cell>
          <cell r="AX436" t="str">
            <v/>
          </cell>
          <cell r="AY436" t="str">
            <v/>
          </cell>
          <cell r="AZ436" t="str">
            <v/>
          </cell>
          <cell r="BA436" t="str">
            <v/>
          </cell>
          <cell r="BB436">
            <v>120</v>
          </cell>
          <cell r="BC436" t="str">
            <v/>
          </cell>
          <cell r="BD436" t="str">
            <v/>
          </cell>
          <cell r="BE436" t="str">
            <v/>
          </cell>
          <cell r="BF436" t="str">
            <v/>
          </cell>
          <cell r="BG436" t="str">
            <v/>
          </cell>
          <cell r="BH436" t="str">
            <v/>
          </cell>
          <cell r="BI436" t="str">
            <v/>
          </cell>
          <cell r="BJ436" t="str">
            <v/>
          </cell>
          <cell r="BK436">
            <v>6</v>
          </cell>
          <cell r="BL436" t="str">
            <v/>
          </cell>
          <cell r="BM436" t="str">
            <v/>
          </cell>
          <cell r="BN436">
            <v>4</v>
          </cell>
          <cell r="BO436">
            <v>1</v>
          </cell>
          <cell r="BP436">
            <v>1</v>
          </cell>
          <cell r="BQ436">
            <v>0</v>
          </cell>
          <cell r="BR436" t="str">
            <v/>
          </cell>
          <cell r="BS436" t="str">
            <v/>
          </cell>
          <cell r="BT436" t="str">
            <v/>
          </cell>
          <cell r="BU436" t="str">
            <v/>
          </cell>
          <cell r="BV436">
            <v>0</v>
          </cell>
          <cell r="BW436">
            <v>12</v>
          </cell>
          <cell r="BX436" t="str">
            <v/>
          </cell>
          <cell r="BY436">
            <v>6</v>
          </cell>
          <cell r="BZ436" t="str">
            <v/>
          </cell>
          <cell r="CA436" t="str">
            <v/>
          </cell>
          <cell r="CB436" t="str">
            <v/>
          </cell>
        </row>
        <row r="437">
          <cell r="H437" t="str">
            <v>US-167-WOV005</v>
          </cell>
          <cell r="I437">
            <v>10</v>
          </cell>
          <cell r="J437" t="str">
            <v>Oct</v>
          </cell>
          <cell r="K437">
            <v>2017</v>
          </cell>
          <cell r="L437" t="str">
            <v>US-167-WOV00543023.2291666667</v>
          </cell>
          <cell r="M437" t="str">
            <v>BIRS #14</v>
          </cell>
          <cell r="N437" t="str">
            <v>Other</v>
          </cell>
          <cell r="O437" t="str">
            <v>Other</v>
          </cell>
          <cell r="Q437" t="str">
            <v/>
          </cell>
          <cell r="R437" t="str">
            <v/>
          </cell>
          <cell r="S437" t="str">
            <v/>
          </cell>
          <cell r="T437" t="str">
            <v/>
          </cell>
          <cell r="U437" t="str">
            <v/>
          </cell>
          <cell r="V437" t="str">
            <v/>
          </cell>
          <cell r="W437">
            <v>9</v>
          </cell>
          <cell r="X437" t="str">
            <v/>
          </cell>
          <cell r="Y437" t="str">
            <v/>
          </cell>
          <cell r="Z437" t="str">
            <v/>
          </cell>
          <cell r="AB437">
            <v>11</v>
          </cell>
          <cell r="AC437" t="str">
            <v/>
          </cell>
          <cell r="AD437" t="str">
            <v/>
          </cell>
          <cell r="AE437" t="str">
            <v/>
          </cell>
          <cell r="AF437" t="str">
            <v/>
          </cell>
          <cell r="AG437" t="str">
            <v/>
          </cell>
          <cell r="AH437" t="str">
            <v/>
          </cell>
          <cell r="AI437" t="str">
            <v/>
          </cell>
          <cell r="AJ437">
            <v>6</v>
          </cell>
          <cell r="AK437" t="str">
            <v/>
          </cell>
          <cell r="AL437" t="str">
            <v/>
          </cell>
          <cell r="AM437" t="str">
            <v/>
          </cell>
          <cell r="AN437" t="str">
            <v/>
          </cell>
          <cell r="AO437">
            <v>130</v>
          </cell>
          <cell r="AP437" t="str">
            <v/>
          </cell>
          <cell r="AQ437" t="str">
            <v/>
          </cell>
          <cell r="AR437" t="str">
            <v/>
          </cell>
          <cell r="AT437">
            <v>4</v>
          </cell>
          <cell r="AV437">
            <v>10</v>
          </cell>
          <cell r="AW437" t="str">
            <v/>
          </cell>
          <cell r="AX437">
            <v>4</v>
          </cell>
          <cell r="AY437" t="str">
            <v/>
          </cell>
          <cell r="AZ437">
            <v>18</v>
          </cell>
          <cell r="BA437">
            <v>0</v>
          </cell>
          <cell r="BB437">
            <v>120</v>
          </cell>
          <cell r="BC437">
            <v>18</v>
          </cell>
          <cell r="BD437">
            <v>122.88444444444445</v>
          </cell>
          <cell r="BE437">
            <v>1</v>
          </cell>
          <cell r="BF437">
            <v>1.5</v>
          </cell>
          <cell r="BG437">
            <v>1.5</v>
          </cell>
          <cell r="BH437" t="str">
            <v/>
          </cell>
          <cell r="BI437">
            <v>2.5</v>
          </cell>
          <cell r="BJ437">
            <v>0</v>
          </cell>
          <cell r="BK437">
            <v>6</v>
          </cell>
          <cell r="BL437">
            <v>6.5</v>
          </cell>
          <cell r="BM437">
            <v>6.5</v>
          </cell>
          <cell r="BN437" t="str">
            <v/>
          </cell>
          <cell r="BO437" t="str">
            <v/>
          </cell>
          <cell r="BP437" t="str">
            <v/>
          </cell>
          <cell r="BQ437" t="str">
            <v/>
          </cell>
          <cell r="BR437">
            <v>2.5</v>
          </cell>
          <cell r="BS437" t="str">
            <v/>
          </cell>
          <cell r="BT437">
            <v>1.5</v>
          </cell>
          <cell r="BU437">
            <v>2</v>
          </cell>
          <cell r="BV437">
            <v>0</v>
          </cell>
          <cell r="BW437">
            <v>12</v>
          </cell>
          <cell r="BX437" t="str">
            <v/>
          </cell>
          <cell r="BY437">
            <v>6</v>
          </cell>
          <cell r="BZ437" t="str">
            <v/>
          </cell>
          <cell r="CA437" t="str">
            <v/>
          </cell>
          <cell r="CB437" t="str">
            <v/>
          </cell>
        </row>
        <row r="438">
          <cell r="H438" t="str">
            <v>US-24036-WOV001</v>
          </cell>
          <cell r="I438">
            <v>10</v>
          </cell>
          <cell r="J438" t="str">
            <v>Oct</v>
          </cell>
          <cell r="K438">
            <v>2017</v>
          </cell>
          <cell r="L438" t="str">
            <v>US-24036-WOV00142990.25</v>
          </cell>
          <cell r="M438" t="str">
            <v>ONR #9</v>
          </cell>
          <cell r="N438" t="str">
            <v>Other</v>
          </cell>
          <cell r="O438" t="str">
            <v>Other</v>
          </cell>
          <cell r="P438">
            <v>1</v>
          </cell>
          <cell r="Q438">
            <v>3</v>
          </cell>
          <cell r="R438">
            <v>5</v>
          </cell>
          <cell r="S438" t="str">
            <v/>
          </cell>
          <cell r="T438" t="str">
            <v/>
          </cell>
          <cell r="U438" t="str">
            <v/>
          </cell>
          <cell r="V438">
            <v>0</v>
          </cell>
          <cell r="W438">
            <v>9</v>
          </cell>
          <cell r="X438">
            <v>8</v>
          </cell>
          <cell r="Y438">
            <v>8</v>
          </cell>
          <cell r="Z438" t="str">
            <v/>
          </cell>
          <cell r="AB438">
            <v>11</v>
          </cell>
          <cell r="AC438" t="str">
            <v/>
          </cell>
          <cell r="AD438">
            <v>2</v>
          </cell>
          <cell r="AE438">
            <v>1</v>
          </cell>
          <cell r="AF438">
            <v>1</v>
          </cell>
          <cell r="AG438" t="str">
            <v/>
          </cell>
          <cell r="AH438">
            <v>1.5</v>
          </cell>
          <cell r="AI438">
            <v>0</v>
          </cell>
          <cell r="AJ438">
            <v>6</v>
          </cell>
          <cell r="AK438">
            <v>5.5</v>
          </cell>
          <cell r="AL438">
            <v>5.5</v>
          </cell>
          <cell r="AM438">
            <v>26.5</v>
          </cell>
          <cell r="AN438">
            <v>0</v>
          </cell>
          <cell r="AO438">
            <v>130</v>
          </cell>
          <cell r="AP438">
            <v>26.5</v>
          </cell>
          <cell r="AQ438">
            <v>116.15094339622641</v>
          </cell>
          <cell r="AR438">
            <v>3</v>
          </cell>
          <cell r="AT438" t="str">
            <v/>
          </cell>
          <cell r="AV438">
            <v>10</v>
          </cell>
          <cell r="AW438">
            <v>3</v>
          </cell>
          <cell r="AX438" t="str">
            <v/>
          </cell>
          <cell r="AY438" t="str">
            <v/>
          </cell>
          <cell r="AZ438" t="str">
            <v/>
          </cell>
          <cell r="BA438" t="str">
            <v/>
          </cell>
          <cell r="BB438">
            <v>120</v>
          </cell>
          <cell r="BC438" t="str">
            <v/>
          </cell>
          <cell r="BD438" t="str">
            <v/>
          </cell>
          <cell r="BE438" t="str">
            <v/>
          </cell>
          <cell r="BF438" t="str">
            <v/>
          </cell>
          <cell r="BG438" t="str">
            <v/>
          </cell>
          <cell r="BH438" t="str">
            <v/>
          </cell>
          <cell r="BI438" t="str">
            <v/>
          </cell>
          <cell r="BJ438" t="str">
            <v/>
          </cell>
          <cell r="BK438">
            <v>6</v>
          </cell>
          <cell r="BL438" t="str">
            <v/>
          </cell>
          <cell r="BM438" t="str">
            <v/>
          </cell>
          <cell r="BN438">
            <v>3</v>
          </cell>
          <cell r="BO438">
            <v>1</v>
          </cell>
          <cell r="BP438">
            <v>1</v>
          </cell>
          <cell r="BQ438">
            <v>0</v>
          </cell>
          <cell r="BR438" t="str">
            <v/>
          </cell>
          <cell r="BS438" t="str">
            <v/>
          </cell>
          <cell r="BT438" t="str">
            <v/>
          </cell>
          <cell r="BU438" t="str">
            <v/>
          </cell>
          <cell r="BV438">
            <v>0</v>
          </cell>
          <cell r="BW438">
            <v>12</v>
          </cell>
          <cell r="BX438" t="str">
            <v/>
          </cell>
          <cell r="BY438">
            <v>5</v>
          </cell>
          <cell r="BZ438" t="str">
            <v/>
          </cell>
          <cell r="CA438" t="str">
            <v/>
          </cell>
          <cell r="CB438" t="str">
            <v/>
          </cell>
        </row>
        <row r="439">
          <cell r="H439" t="str">
            <v>US-24036-WOV001</v>
          </cell>
          <cell r="I439">
            <v>10</v>
          </cell>
          <cell r="J439" t="str">
            <v>Oct</v>
          </cell>
          <cell r="K439">
            <v>2017</v>
          </cell>
          <cell r="L439" t="str">
            <v>US-24036-WOV00143013.2708333333</v>
          </cell>
          <cell r="M439" t="str">
            <v>ONR #27</v>
          </cell>
          <cell r="N439" t="str">
            <v>Other</v>
          </cell>
          <cell r="O439" t="str">
            <v>Other</v>
          </cell>
          <cell r="Q439" t="str">
            <v/>
          </cell>
          <cell r="R439" t="str">
            <v/>
          </cell>
          <cell r="S439" t="str">
            <v/>
          </cell>
          <cell r="T439" t="str">
            <v/>
          </cell>
          <cell r="U439" t="str">
            <v/>
          </cell>
          <cell r="V439" t="str">
            <v/>
          </cell>
          <cell r="W439">
            <v>9</v>
          </cell>
          <cell r="X439" t="str">
            <v/>
          </cell>
          <cell r="Y439" t="str">
            <v/>
          </cell>
          <cell r="Z439" t="str">
            <v/>
          </cell>
          <cell r="AB439">
            <v>11</v>
          </cell>
          <cell r="AC439" t="str">
            <v/>
          </cell>
          <cell r="AD439" t="str">
            <v/>
          </cell>
          <cell r="AE439" t="str">
            <v/>
          </cell>
          <cell r="AF439" t="str">
            <v/>
          </cell>
          <cell r="AG439" t="str">
            <v/>
          </cell>
          <cell r="AH439" t="str">
            <v/>
          </cell>
          <cell r="AI439" t="str">
            <v/>
          </cell>
          <cell r="AJ439">
            <v>6</v>
          </cell>
          <cell r="AK439" t="str">
            <v/>
          </cell>
          <cell r="AL439" t="str">
            <v/>
          </cell>
          <cell r="AM439" t="str">
            <v/>
          </cell>
          <cell r="AN439" t="str">
            <v/>
          </cell>
          <cell r="AO439">
            <v>130</v>
          </cell>
          <cell r="AP439" t="str">
            <v/>
          </cell>
          <cell r="AQ439" t="str">
            <v/>
          </cell>
          <cell r="AR439" t="str">
            <v/>
          </cell>
          <cell r="AT439" t="str">
            <v/>
          </cell>
          <cell r="AV439">
            <v>10</v>
          </cell>
          <cell r="AW439" t="str">
            <v/>
          </cell>
          <cell r="AX439" t="str">
            <v/>
          </cell>
          <cell r="AY439" t="str">
            <v/>
          </cell>
          <cell r="AZ439" t="str">
            <v/>
          </cell>
          <cell r="BA439" t="str">
            <v/>
          </cell>
          <cell r="BB439">
            <v>120</v>
          </cell>
          <cell r="BC439" t="str">
            <v/>
          </cell>
          <cell r="BD439" t="str">
            <v/>
          </cell>
          <cell r="BE439" t="str">
            <v/>
          </cell>
          <cell r="BF439" t="str">
            <v/>
          </cell>
          <cell r="BG439" t="str">
            <v/>
          </cell>
          <cell r="BH439" t="str">
            <v/>
          </cell>
          <cell r="BI439" t="str">
            <v/>
          </cell>
          <cell r="BJ439" t="str">
            <v/>
          </cell>
          <cell r="BK439">
            <v>6</v>
          </cell>
          <cell r="BL439" t="str">
            <v/>
          </cell>
          <cell r="BM439" t="str">
            <v/>
          </cell>
          <cell r="BN439" t="str">
            <v/>
          </cell>
          <cell r="BO439" t="str">
            <v/>
          </cell>
          <cell r="BP439" t="str">
            <v/>
          </cell>
          <cell r="BQ439" t="str">
            <v/>
          </cell>
          <cell r="BR439" t="str">
            <v/>
          </cell>
          <cell r="BS439" t="str">
            <v/>
          </cell>
          <cell r="BT439" t="str">
            <v/>
          </cell>
          <cell r="BU439" t="str">
            <v/>
          </cell>
          <cell r="BV439" t="str">
            <v/>
          </cell>
          <cell r="BW439">
            <v>12</v>
          </cell>
          <cell r="BX439" t="str">
            <v/>
          </cell>
          <cell r="BY439" t="str">
            <v/>
          </cell>
          <cell r="BZ439" t="str">
            <v/>
          </cell>
          <cell r="CA439" t="str">
            <v/>
          </cell>
          <cell r="CB439" t="str">
            <v/>
          </cell>
        </row>
        <row r="440">
          <cell r="H440" t="str">
            <v>US-24036-WOV001</v>
          </cell>
          <cell r="I440">
            <v>10</v>
          </cell>
          <cell r="J440" t="str">
            <v>Oct</v>
          </cell>
          <cell r="K440">
            <v>2017</v>
          </cell>
          <cell r="L440" t="str">
            <v>US-24036-WOV00143025.8333333333</v>
          </cell>
          <cell r="M440" t="str">
            <v>ONR #25</v>
          </cell>
          <cell r="N440" t="str">
            <v>Other</v>
          </cell>
          <cell r="O440" t="str">
            <v>Other</v>
          </cell>
          <cell r="Q440" t="str">
            <v/>
          </cell>
          <cell r="R440" t="str">
            <v/>
          </cell>
          <cell r="S440" t="str">
            <v/>
          </cell>
          <cell r="T440" t="str">
            <v/>
          </cell>
          <cell r="U440" t="str">
            <v/>
          </cell>
          <cell r="V440" t="str">
            <v/>
          </cell>
          <cell r="W440">
            <v>9</v>
          </cell>
          <cell r="X440" t="str">
            <v/>
          </cell>
          <cell r="Y440" t="str">
            <v/>
          </cell>
          <cell r="Z440" t="str">
            <v/>
          </cell>
          <cell r="AB440">
            <v>11</v>
          </cell>
          <cell r="AC440" t="str">
            <v/>
          </cell>
          <cell r="AD440" t="str">
            <v/>
          </cell>
          <cell r="AE440" t="str">
            <v/>
          </cell>
          <cell r="AF440" t="str">
            <v/>
          </cell>
          <cell r="AG440" t="str">
            <v/>
          </cell>
          <cell r="AH440" t="str">
            <v/>
          </cell>
          <cell r="AI440" t="str">
            <v/>
          </cell>
          <cell r="AJ440">
            <v>6</v>
          </cell>
          <cell r="AK440" t="str">
            <v/>
          </cell>
          <cell r="AL440" t="str">
            <v/>
          </cell>
          <cell r="AM440" t="str">
            <v/>
          </cell>
          <cell r="AN440" t="str">
            <v/>
          </cell>
          <cell r="AO440">
            <v>130</v>
          </cell>
          <cell r="AP440" t="str">
            <v/>
          </cell>
          <cell r="AQ440" t="str">
            <v/>
          </cell>
          <cell r="AR440" t="str">
            <v/>
          </cell>
          <cell r="AT440">
            <v>6</v>
          </cell>
          <cell r="AV440">
            <v>10</v>
          </cell>
          <cell r="AW440" t="str">
            <v/>
          </cell>
          <cell r="AX440">
            <v>6</v>
          </cell>
          <cell r="AY440" t="str">
            <v/>
          </cell>
          <cell r="AZ440">
            <v>26</v>
          </cell>
          <cell r="BA440">
            <v>33.5</v>
          </cell>
          <cell r="BB440">
            <v>120</v>
          </cell>
          <cell r="BC440">
            <v>59.5</v>
          </cell>
          <cell r="BD440">
            <v>118.22076923076922</v>
          </cell>
          <cell r="BE440">
            <v>1</v>
          </cell>
          <cell r="BF440">
            <v>1.5</v>
          </cell>
          <cell r="BG440">
            <v>1.5</v>
          </cell>
          <cell r="BH440" t="str">
            <v/>
          </cell>
          <cell r="BI440">
            <v>3</v>
          </cell>
          <cell r="BJ440">
            <v>0</v>
          </cell>
          <cell r="BK440">
            <v>6</v>
          </cell>
          <cell r="BL440">
            <v>7</v>
          </cell>
          <cell r="BM440">
            <v>7</v>
          </cell>
          <cell r="BN440" t="str">
            <v/>
          </cell>
          <cell r="BO440" t="str">
            <v/>
          </cell>
          <cell r="BP440" t="str">
            <v/>
          </cell>
          <cell r="BQ440" t="str">
            <v/>
          </cell>
          <cell r="BR440">
            <v>4</v>
          </cell>
          <cell r="BS440" t="str">
            <v/>
          </cell>
          <cell r="BT440">
            <v>1.5</v>
          </cell>
          <cell r="BU440">
            <v>2</v>
          </cell>
          <cell r="BV440">
            <v>0</v>
          </cell>
          <cell r="BW440">
            <v>12</v>
          </cell>
          <cell r="BX440" t="str">
            <v/>
          </cell>
          <cell r="BY440">
            <v>7.5</v>
          </cell>
          <cell r="BZ440" t="str">
            <v/>
          </cell>
          <cell r="CA440" t="str">
            <v/>
          </cell>
          <cell r="CB440" t="str">
            <v/>
          </cell>
        </row>
        <row r="441">
          <cell r="H441" t="str">
            <v>WS-30011-WOV007</v>
          </cell>
          <cell r="J441" t="str">
            <v>Oct</v>
          </cell>
          <cell r="K441">
            <v>2017</v>
          </cell>
          <cell r="L441" t="str">
            <v>WS-30011-WOV00743025.8333333333</v>
          </cell>
          <cell r="M441" t="str">
            <v>BIRS #24</v>
          </cell>
          <cell r="N441" t="str">
            <v>Simple ESP c/o</v>
          </cell>
          <cell r="O441" t="str">
            <v>Other</v>
          </cell>
          <cell r="T441" t="str">
            <v/>
          </cell>
          <cell r="AY441" t="str">
            <v/>
          </cell>
          <cell r="BX441" t="str">
            <v/>
          </cell>
        </row>
        <row r="442">
          <cell r="H442" t="str">
            <v>WS-7104-WOV007</v>
          </cell>
          <cell r="I442">
            <v>10</v>
          </cell>
          <cell r="J442" t="str">
            <v>Oct</v>
          </cell>
          <cell r="K442">
            <v>2017</v>
          </cell>
          <cell r="L442" t="str">
            <v>WS-7104-WOV00743025.9791666667</v>
          </cell>
          <cell r="M442" t="str">
            <v>ONR #9</v>
          </cell>
          <cell r="N442" t="str">
            <v>Simple ESP c/o</v>
          </cell>
          <cell r="O442" t="str">
            <v>ESP change</v>
          </cell>
          <cell r="P442">
            <v>1</v>
          </cell>
          <cell r="Q442">
            <v>3</v>
          </cell>
          <cell r="R442">
            <v>5</v>
          </cell>
          <cell r="S442" t="str">
            <v/>
          </cell>
          <cell r="T442" t="str">
            <v/>
          </cell>
          <cell r="U442" t="str">
            <v/>
          </cell>
          <cell r="V442">
            <v>0</v>
          </cell>
          <cell r="W442">
            <v>9</v>
          </cell>
          <cell r="X442">
            <v>8</v>
          </cell>
          <cell r="Y442">
            <v>8</v>
          </cell>
          <cell r="Z442" t="str">
            <v/>
          </cell>
          <cell r="AB442">
            <v>11</v>
          </cell>
          <cell r="AC442" t="str">
            <v/>
          </cell>
          <cell r="AD442">
            <v>2</v>
          </cell>
          <cell r="AE442">
            <v>1</v>
          </cell>
          <cell r="AF442">
            <v>1</v>
          </cell>
          <cell r="AG442" t="str">
            <v/>
          </cell>
          <cell r="AH442">
            <v>2</v>
          </cell>
          <cell r="AI442">
            <v>0</v>
          </cell>
          <cell r="AJ442">
            <v>6</v>
          </cell>
          <cell r="AK442">
            <v>6</v>
          </cell>
          <cell r="AL442">
            <v>6</v>
          </cell>
          <cell r="AM442">
            <v>20</v>
          </cell>
          <cell r="AN442">
            <v>0</v>
          </cell>
          <cell r="AO442">
            <v>130</v>
          </cell>
          <cell r="AP442">
            <v>20</v>
          </cell>
          <cell r="AQ442">
            <v>134.05000000000001</v>
          </cell>
          <cell r="AR442">
            <v>4</v>
          </cell>
          <cell r="AT442">
            <v>5.5</v>
          </cell>
          <cell r="AV442">
            <v>10</v>
          </cell>
          <cell r="AW442">
            <v>4</v>
          </cell>
          <cell r="AX442">
            <v>5.5</v>
          </cell>
          <cell r="AY442">
            <v>9.5</v>
          </cell>
          <cell r="AZ442">
            <v>15.5</v>
          </cell>
          <cell r="BA442">
            <v>0</v>
          </cell>
          <cell r="BB442">
            <v>120</v>
          </cell>
          <cell r="BC442">
            <v>15.5</v>
          </cell>
          <cell r="BD442">
            <v>122.09225806451613</v>
          </cell>
          <cell r="BE442">
            <v>1</v>
          </cell>
          <cell r="BF442">
            <v>1</v>
          </cell>
          <cell r="BG442">
            <v>1</v>
          </cell>
          <cell r="BH442" t="str">
            <v/>
          </cell>
          <cell r="BI442">
            <v>2</v>
          </cell>
          <cell r="BJ442">
            <v>0</v>
          </cell>
          <cell r="BK442">
            <v>6</v>
          </cell>
          <cell r="BL442">
            <v>5</v>
          </cell>
          <cell r="BM442">
            <v>5</v>
          </cell>
          <cell r="BN442">
            <v>3</v>
          </cell>
          <cell r="BO442">
            <v>1</v>
          </cell>
          <cell r="BP442">
            <v>1</v>
          </cell>
          <cell r="BQ442">
            <v>0</v>
          </cell>
          <cell r="BR442">
            <v>2.5</v>
          </cell>
          <cell r="BS442" t="str">
            <v/>
          </cell>
          <cell r="BT442">
            <v>1.5</v>
          </cell>
          <cell r="BU442">
            <v>1.5</v>
          </cell>
          <cell r="BV442">
            <v>0</v>
          </cell>
          <cell r="BW442">
            <v>12</v>
          </cell>
          <cell r="BX442">
            <v>10.5</v>
          </cell>
          <cell r="BY442">
            <v>10.5</v>
          </cell>
          <cell r="BZ442">
            <v>74.5</v>
          </cell>
          <cell r="CA442">
            <v>0</v>
          </cell>
          <cell r="CB442">
            <v>74.5</v>
          </cell>
        </row>
        <row r="443">
          <cell r="H443" t="str">
            <v>WS-7457-WOV005</v>
          </cell>
          <cell r="I443">
            <v>10</v>
          </cell>
          <cell r="J443" t="str">
            <v>Oct</v>
          </cell>
          <cell r="K443">
            <v>2017</v>
          </cell>
          <cell r="L443" t="str">
            <v>WS-7457-WOV00543025.9583333333</v>
          </cell>
          <cell r="M443" t="str">
            <v>ONR #5</v>
          </cell>
          <cell r="N443" t="str">
            <v>Simple ESP c/o</v>
          </cell>
          <cell r="O443" t="str">
            <v>ESP change</v>
          </cell>
          <cell r="P443">
            <v>1</v>
          </cell>
          <cell r="Q443">
            <v>3</v>
          </cell>
          <cell r="R443">
            <v>5</v>
          </cell>
          <cell r="S443" t="str">
            <v/>
          </cell>
          <cell r="T443" t="str">
            <v/>
          </cell>
          <cell r="U443" t="str">
            <v/>
          </cell>
          <cell r="V443">
            <v>0</v>
          </cell>
          <cell r="W443">
            <v>9</v>
          </cell>
          <cell r="X443">
            <v>8</v>
          </cell>
          <cell r="Y443">
            <v>8</v>
          </cell>
          <cell r="Z443" t="str">
            <v/>
          </cell>
          <cell r="AB443">
            <v>11</v>
          </cell>
          <cell r="AC443" t="str">
            <v/>
          </cell>
          <cell r="AD443">
            <v>2</v>
          </cell>
          <cell r="AE443">
            <v>1</v>
          </cell>
          <cell r="AF443">
            <v>1</v>
          </cell>
          <cell r="AG443" t="str">
            <v/>
          </cell>
          <cell r="AH443">
            <v>2</v>
          </cell>
          <cell r="AI443">
            <v>0</v>
          </cell>
          <cell r="AJ443">
            <v>6</v>
          </cell>
          <cell r="AK443">
            <v>6</v>
          </cell>
          <cell r="AL443">
            <v>6</v>
          </cell>
          <cell r="AM443">
            <v>16</v>
          </cell>
          <cell r="AN443">
            <v>0</v>
          </cell>
          <cell r="AO443">
            <v>130</v>
          </cell>
          <cell r="AP443">
            <v>16</v>
          </cell>
          <cell r="AQ443">
            <v>148.9375</v>
          </cell>
          <cell r="AR443">
            <v>4</v>
          </cell>
          <cell r="AT443">
            <v>5</v>
          </cell>
          <cell r="AV443">
            <v>10</v>
          </cell>
          <cell r="AW443">
            <v>4</v>
          </cell>
          <cell r="AX443">
            <v>5</v>
          </cell>
          <cell r="AY443">
            <v>9</v>
          </cell>
          <cell r="AZ443">
            <v>18</v>
          </cell>
          <cell r="BA443">
            <v>0</v>
          </cell>
          <cell r="BB443">
            <v>120</v>
          </cell>
          <cell r="BC443">
            <v>18</v>
          </cell>
          <cell r="BD443">
            <v>132.27333333333334</v>
          </cell>
          <cell r="BE443">
            <v>1</v>
          </cell>
          <cell r="BF443">
            <v>1</v>
          </cell>
          <cell r="BG443">
            <v>1.5</v>
          </cell>
          <cell r="BH443" t="str">
            <v/>
          </cell>
          <cell r="BI443">
            <v>1</v>
          </cell>
          <cell r="BJ443">
            <v>0</v>
          </cell>
          <cell r="BK443">
            <v>6</v>
          </cell>
          <cell r="BL443">
            <v>4.5</v>
          </cell>
          <cell r="BM443">
            <v>4.5</v>
          </cell>
          <cell r="BN443">
            <v>4</v>
          </cell>
          <cell r="BO443">
            <v>1</v>
          </cell>
          <cell r="BP443">
            <v>0.5</v>
          </cell>
          <cell r="BQ443">
            <v>0</v>
          </cell>
          <cell r="BR443">
            <v>2.5</v>
          </cell>
          <cell r="BS443" t="str">
            <v/>
          </cell>
          <cell r="BT443">
            <v>1.5</v>
          </cell>
          <cell r="BU443">
            <v>1.5</v>
          </cell>
          <cell r="BV443">
            <v>0</v>
          </cell>
          <cell r="BW443">
            <v>12</v>
          </cell>
          <cell r="BX443">
            <v>11</v>
          </cell>
          <cell r="BY443">
            <v>11</v>
          </cell>
          <cell r="BZ443">
            <v>72.5</v>
          </cell>
          <cell r="CA443">
            <v>0</v>
          </cell>
          <cell r="CB443">
            <v>72.5</v>
          </cell>
        </row>
        <row r="444">
          <cell r="H444" t="str">
            <v>WS-7676-WOV005</v>
          </cell>
          <cell r="I444">
            <v>10</v>
          </cell>
          <cell r="J444" t="str">
            <v>Oct</v>
          </cell>
          <cell r="K444">
            <v>2017</v>
          </cell>
          <cell r="L444" t="str">
            <v>WS-7676-WOV00543026.5416666667</v>
          </cell>
          <cell r="M444" t="str">
            <v>BIRS #10</v>
          </cell>
          <cell r="N444" t="str">
            <v>Simple ESP c/o</v>
          </cell>
          <cell r="O444" t="str">
            <v>ESP change</v>
          </cell>
          <cell r="P444">
            <v>1</v>
          </cell>
          <cell r="Q444">
            <v>2</v>
          </cell>
          <cell r="R444">
            <v>5</v>
          </cell>
          <cell r="S444" t="str">
            <v/>
          </cell>
          <cell r="T444" t="str">
            <v/>
          </cell>
          <cell r="U444" t="str">
            <v/>
          </cell>
          <cell r="V444">
            <v>0</v>
          </cell>
          <cell r="W444">
            <v>9</v>
          </cell>
          <cell r="X444">
            <v>7</v>
          </cell>
          <cell r="Y444">
            <v>7</v>
          </cell>
          <cell r="Z444" t="str">
            <v/>
          </cell>
          <cell r="AB444">
            <v>11</v>
          </cell>
          <cell r="AC444" t="str">
            <v/>
          </cell>
          <cell r="AD444">
            <v>2</v>
          </cell>
          <cell r="AE444">
            <v>1</v>
          </cell>
          <cell r="AF444">
            <v>1</v>
          </cell>
          <cell r="AG444" t="str">
            <v/>
          </cell>
          <cell r="AH444">
            <v>2</v>
          </cell>
          <cell r="AI444">
            <v>0</v>
          </cell>
          <cell r="AJ444">
            <v>6</v>
          </cell>
          <cell r="AK444">
            <v>6</v>
          </cell>
          <cell r="AL444">
            <v>6</v>
          </cell>
          <cell r="AM444">
            <v>24.5</v>
          </cell>
          <cell r="AN444">
            <v>4.5</v>
          </cell>
          <cell r="AO444">
            <v>130</v>
          </cell>
          <cell r="AP444">
            <v>29</v>
          </cell>
          <cell r="AQ444">
            <v>127.0204081632653</v>
          </cell>
          <cell r="AR444">
            <v>4</v>
          </cell>
          <cell r="AT444">
            <v>7</v>
          </cell>
          <cell r="AV444">
            <v>10</v>
          </cell>
          <cell r="AW444">
            <v>4</v>
          </cell>
          <cell r="AX444">
            <v>7</v>
          </cell>
          <cell r="AY444">
            <v>11</v>
          </cell>
          <cell r="AZ444">
            <v>27</v>
          </cell>
          <cell r="BA444">
            <v>6.5</v>
          </cell>
          <cell r="BB444">
            <v>120</v>
          </cell>
          <cell r="BC444">
            <v>33.5</v>
          </cell>
          <cell r="BD444">
            <v>115.83555555555556</v>
          </cell>
          <cell r="BE444">
            <v>1</v>
          </cell>
          <cell r="BF444">
            <v>3</v>
          </cell>
          <cell r="BG444" t="str">
            <v/>
          </cell>
          <cell r="BH444" t="str">
            <v/>
          </cell>
          <cell r="BI444">
            <v>2</v>
          </cell>
          <cell r="BJ444">
            <v>0</v>
          </cell>
          <cell r="BK444">
            <v>6</v>
          </cell>
          <cell r="BL444">
            <v>6</v>
          </cell>
          <cell r="BM444">
            <v>6</v>
          </cell>
          <cell r="BN444">
            <v>3</v>
          </cell>
          <cell r="BO444">
            <v>1</v>
          </cell>
          <cell r="BP444">
            <v>1</v>
          </cell>
          <cell r="BQ444">
            <v>0</v>
          </cell>
          <cell r="BR444">
            <v>3</v>
          </cell>
          <cell r="BS444" t="str">
            <v/>
          </cell>
          <cell r="BT444">
            <v>1.5</v>
          </cell>
          <cell r="BU444">
            <v>2</v>
          </cell>
          <cell r="BV444">
            <v>0</v>
          </cell>
          <cell r="BW444">
            <v>12</v>
          </cell>
          <cell r="BX444">
            <v>11.5</v>
          </cell>
          <cell r="BY444">
            <v>11.5</v>
          </cell>
          <cell r="BZ444">
            <v>93</v>
          </cell>
          <cell r="CA444">
            <v>11</v>
          </cell>
          <cell r="CB444">
            <v>104</v>
          </cell>
        </row>
        <row r="445">
          <cell r="H445" t="str">
            <v>US-369-WOV001</v>
          </cell>
          <cell r="I445">
            <v>10</v>
          </cell>
          <cell r="J445" t="str">
            <v>Oct</v>
          </cell>
          <cell r="K445">
            <v>2017</v>
          </cell>
          <cell r="L445" t="str">
            <v>US-369-WOV00143027.0416666667</v>
          </cell>
          <cell r="M445" t="str">
            <v>BIRS #23</v>
          </cell>
          <cell r="N445" t="str">
            <v>Other</v>
          </cell>
          <cell r="O445" t="str">
            <v>ESP change</v>
          </cell>
          <cell r="P445">
            <v>3</v>
          </cell>
          <cell r="Q445">
            <v>7</v>
          </cell>
          <cell r="R445" t="str">
            <v/>
          </cell>
          <cell r="S445" t="str">
            <v/>
          </cell>
          <cell r="T445" t="str">
            <v/>
          </cell>
          <cell r="U445" t="str">
            <v/>
          </cell>
          <cell r="V445">
            <v>0</v>
          </cell>
          <cell r="W445">
            <v>9</v>
          </cell>
          <cell r="X445">
            <v>7</v>
          </cell>
          <cell r="Y445">
            <v>7</v>
          </cell>
          <cell r="Z445">
            <v>7.5</v>
          </cell>
          <cell r="AB445">
            <v>11</v>
          </cell>
          <cell r="AC445">
            <v>7.5</v>
          </cell>
          <cell r="AD445">
            <v>2</v>
          </cell>
          <cell r="AE445">
            <v>1</v>
          </cell>
          <cell r="AF445">
            <v>1</v>
          </cell>
          <cell r="AG445" t="str">
            <v/>
          </cell>
          <cell r="AH445">
            <v>2</v>
          </cell>
          <cell r="AI445">
            <v>0</v>
          </cell>
          <cell r="AJ445">
            <v>6</v>
          </cell>
          <cell r="AK445">
            <v>6</v>
          </cell>
          <cell r="AL445">
            <v>6</v>
          </cell>
          <cell r="AM445">
            <v>19</v>
          </cell>
          <cell r="AN445">
            <v>0</v>
          </cell>
          <cell r="AO445">
            <v>130</v>
          </cell>
          <cell r="AP445">
            <v>19</v>
          </cell>
          <cell r="AQ445">
            <v>137.36842105263159</v>
          </cell>
          <cell r="AR445">
            <v>4</v>
          </cell>
          <cell r="AT445">
            <v>5.5</v>
          </cell>
          <cell r="AV445">
            <v>10</v>
          </cell>
          <cell r="AW445">
            <v>4</v>
          </cell>
          <cell r="AX445">
            <v>5.5</v>
          </cell>
          <cell r="AY445">
            <v>9.5</v>
          </cell>
          <cell r="AZ445">
            <v>23</v>
          </cell>
          <cell r="BA445">
            <v>0</v>
          </cell>
          <cell r="BB445">
            <v>120</v>
          </cell>
          <cell r="BC445">
            <v>23</v>
          </cell>
          <cell r="BD445">
            <v>112.99434782608695</v>
          </cell>
          <cell r="BE445">
            <v>3</v>
          </cell>
          <cell r="BF445">
            <v>1.5</v>
          </cell>
          <cell r="BG445">
            <v>3.5</v>
          </cell>
          <cell r="BH445" t="str">
            <v/>
          </cell>
          <cell r="BI445">
            <v>1</v>
          </cell>
          <cell r="BJ445">
            <v>0</v>
          </cell>
          <cell r="BK445">
            <v>6</v>
          </cell>
          <cell r="BL445">
            <v>9</v>
          </cell>
          <cell r="BM445">
            <v>9</v>
          </cell>
          <cell r="BN445">
            <v>3</v>
          </cell>
          <cell r="BO445">
            <v>1</v>
          </cell>
          <cell r="BP445">
            <v>1</v>
          </cell>
          <cell r="BQ445">
            <v>0</v>
          </cell>
          <cell r="BR445">
            <v>2.5</v>
          </cell>
          <cell r="BS445" t="str">
            <v/>
          </cell>
          <cell r="BT445">
            <v>2</v>
          </cell>
          <cell r="BU445">
            <v>2</v>
          </cell>
          <cell r="BV445">
            <v>0</v>
          </cell>
          <cell r="BW445">
            <v>12</v>
          </cell>
          <cell r="BX445">
            <v>11.5</v>
          </cell>
          <cell r="BY445">
            <v>11.5</v>
          </cell>
          <cell r="BZ445">
            <v>92.5</v>
          </cell>
          <cell r="CA445">
            <v>0</v>
          </cell>
          <cell r="CB445">
            <v>92.5</v>
          </cell>
        </row>
        <row r="446">
          <cell r="H446" t="str">
            <v>SVA-51127-WOV002</v>
          </cell>
          <cell r="I446">
            <v>10</v>
          </cell>
          <cell r="J446" t="str">
            <v>Oct</v>
          </cell>
          <cell r="K446">
            <v>2017</v>
          </cell>
          <cell r="L446" t="str">
            <v>SVA-51127-WOV00243028.375</v>
          </cell>
          <cell r="M446" t="str">
            <v>ONR #6</v>
          </cell>
          <cell r="N446" t="str">
            <v>Other</v>
          </cell>
          <cell r="O446" t="str">
            <v>Other</v>
          </cell>
          <cell r="P446">
            <v>0</v>
          </cell>
          <cell r="Q446">
            <v>4</v>
          </cell>
          <cell r="R446">
            <v>5</v>
          </cell>
          <cell r="S446">
            <v>2</v>
          </cell>
          <cell r="T446" t="str">
            <v/>
          </cell>
          <cell r="U446" t="str">
            <v/>
          </cell>
          <cell r="V446">
            <v>0</v>
          </cell>
          <cell r="W446">
            <v>9</v>
          </cell>
          <cell r="X446">
            <v>11</v>
          </cell>
          <cell r="Y446">
            <v>11</v>
          </cell>
          <cell r="Z446">
            <v>8</v>
          </cell>
          <cell r="AB446">
            <v>11</v>
          </cell>
          <cell r="AC446">
            <v>8</v>
          </cell>
          <cell r="AD446">
            <v>1</v>
          </cell>
          <cell r="AE446">
            <v>1</v>
          </cell>
          <cell r="AF446">
            <v>1</v>
          </cell>
          <cell r="AG446" t="str">
            <v/>
          </cell>
          <cell r="AH446">
            <v>3</v>
          </cell>
          <cell r="AI446">
            <v>0</v>
          </cell>
          <cell r="AJ446">
            <v>6</v>
          </cell>
          <cell r="AK446">
            <v>6</v>
          </cell>
          <cell r="AL446">
            <v>6</v>
          </cell>
          <cell r="AM446">
            <v>19.5</v>
          </cell>
          <cell r="AN446">
            <v>0</v>
          </cell>
          <cell r="AO446">
            <v>130</v>
          </cell>
          <cell r="AP446">
            <v>19.5</v>
          </cell>
          <cell r="AQ446">
            <v>146.30769230769232</v>
          </cell>
          <cell r="AR446">
            <v>3.5</v>
          </cell>
          <cell r="AT446" t="str">
            <v/>
          </cell>
          <cell r="AV446">
            <v>10</v>
          </cell>
          <cell r="AW446">
            <v>3.5</v>
          </cell>
          <cell r="AX446" t="str">
            <v/>
          </cell>
          <cell r="AY446" t="str">
            <v/>
          </cell>
          <cell r="AZ446" t="str">
            <v/>
          </cell>
          <cell r="BA446" t="str">
            <v/>
          </cell>
          <cell r="BB446">
            <v>120</v>
          </cell>
          <cell r="BC446" t="str">
            <v/>
          </cell>
          <cell r="BD446" t="str">
            <v/>
          </cell>
          <cell r="BE446">
            <v>1</v>
          </cell>
          <cell r="BF446">
            <v>1</v>
          </cell>
          <cell r="BG446">
            <v>2</v>
          </cell>
          <cell r="BH446" t="str">
            <v/>
          </cell>
          <cell r="BI446">
            <v>2</v>
          </cell>
          <cell r="BJ446">
            <v>0</v>
          </cell>
          <cell r="BK446">
            <v>6</v>
          </cell>
          <cell r="BL446">
            <v>6</v>
          </cell>
          <cell r="BM446">
            <v>6</v>
          </cell>
          <cell r="BN446">
            <v>4</v>
          </cell>
          <cell r="BO446">
            <v>1</v>
          </cell>
          <cell r="BP446">
            <v>0.5</v>
          </cell>
          <cell r="BQ446">
            <v>0</v>
          </cell>
          <cell r="BR446" t="str">
            <v/>
          </cell>
          <cell r="BS446" t="str">
            <v/>
          </cell>
          <cell r="BT446" t="str">
            <v/>
          </cell>
          <cell r="BU446">
            <v>2</v>
          </cell>
          <cell r="BV446">
            <v>0</v>
          </cell>
          <cell r="BW446">
            <v>12</v>
          </cell>
          <cell r="BX446">
            <v>7.5</v>
          </cell>
          <cell r="BY446">
            <v>7.5</v>
          </cell>
          <cell r="BZ446" t="str">
            <v/>
          </cell>
          <cell r="CA446" t="str">
            <v/>
          </cell>
          <cell r="CB446" t="str">
            <v/>
          </cell>
        </row>
        <row r="447">
          <cell r="H447" t="str">
            <v>US-166-WOV006</v>
          </cell>
          <cell r="I447">
            <v>10</v>
          </cell>
          <cell r="J447" t="str">
            <v>Oct</v>
          </cell>
          <cell r="K447">
            <v>2017</v>
          </cell>
          <cell r="L447" t="str">
            <v>US-166-WOV00643028.5625</v>
          </cell>
          <cell r="M447" t="str">
            <v>BIRS #14</v>
          </cell>
          <cell r="N447" t="str">
            <v>Other</v>
          </cell>
          <cell r="O447" t="str">
            <v>Other</v>
          </cell>
          <cell r="P447">
            <v>0</v>
          </cell>
          <cell r="Q447">
            <v>4.5</v>
          </cell>
          <cell r="R447" t="str">
            <v/>
          </cell>
          <cell r="S447">
            <v>2</v>
          </cell>
          <cell r="T447" t="str">
            <v/>
          </cell>
          <cell r="U447" t="str">
            <v/>
          </cell>
          <cell r="V447">
            <v>0</v>
          </cell>
          <cell r="W447">
            <v>9</v>
          </cell>
          <cell r="X447">
            <v>6.5</v>
          </cell>
          <cell r="Y447">
            <v>6.5</v>
          </cell>
          <cell r="Z447">
            <v>5</v>
          </cell>
          <cell r="AB447">
            <v>11</v>
          </cell>
          <cell r="AC447">
            <v>5</v>
          </cell>
          <cell r="AD447">
            <v>2</v>
          </cell>
          <cell r="AE447">
            <v>1</v>
          </cell>
          <cell r="AF447">
            <v>1</v>
          </cell>
          <cell r="AG447" t="str">
            <v/>
          </cell>
          <cell r="AH447">
            <v>3</v>
          </cell>
          <cell r="AI447">
            <v>0</v>
          </cell>
          <cell r="AJ447">
            <v>6</v>
          </cell>
          <cell r="AK447">
            <v>7</v>
          </cell>
          <cell r="AL447">
            <v>7</v>
          </cell>
          <cell r="AM447">
            <v>19.5</v>
          </cell>
          <cell r="AN447">
            <v>0</v>
          </cell>
          <cell r="AO447">
            <v>130</v>
          </cell>
          <cell r="AP447">
            <v>19.5</v>
          </cell>
          <cell r="AQ447">
            <v>119.33333333333333</v>
          </cell>
          <cell r="AR447">
            <v>9</v>
          </cell>
          <cell r="AT447">
            <v>18</v>
          </cell>
          <cell r="AV447">
            <v>10</v>
          </cell>
          <cell r="AW447">
            <v>9</v>
          </cell>
          <cell r="AX447">
            <v>18</v>
          </cell>
          <cell r="AY447">
            <v>27</v>
          </cell>
          <cell r="AZ447">
            <v>20.5</v>
          </cell>
          <cell r="BA447">
            <v>0</v>
          </cell>
          <cell r="BB447">
            <v>120</v>
          </cell>
          <cell r="BC447">
            <v>20.5</v>
          </cell>
          <cell r="BD447">
            <v>114.05219512195123</v>
          </cell>
          <cell r="BE447">
            <v>1</v>
          </cell>
          <cell r="BF447">
            <v>1.5</v>
          </cell>
          <cell r="BG447">
            <v>1.5</v>
          </cell>
          <cell r="BH447" t="str">
            <v/>
          </cell>
          <cell r="BI447">
            <v>2</v>
          </cell>
          <cell r="BJ447">
            <v>0</v>
          </cell>
          <cell r="BK447">
            <v>6</v>
          </cell>
          <cell r="BL447">
            <v>6</v>
          </cell>
          <cell r="BM447">
            <v>6</v>
          </cell>
          <cell r="BN447">
            <v>3</v>
          </cell>
          <cell r="BO447">
            <v>1</v>
          </cell>
          <cell r="BP447">
            <v>1.5</v>
          </cell>
          <cell r="BQ447">
            <v>0</v>
          </cell>
          <cell r="BR447">
            <v>2</v>
          </cell>
          <cell r="BS447" t="str">
            <v/>
          </cell>
          <cell r="BT447">
            <v>1</v>
          </cell>
          <cell r="BU447">
            <v>2</v>
          </cell>
          <cell r="BV447">
            <v>0</v>
          </cell>
          <cell r="BW447">
            <v>12</v>
          </cell>
          <cell r="BX447">
            <v>10.5</v>
          </cell>
          <cell r="BY447">
            <v>10.5</v>
          </cell>
          <cell r="BZ447" t="str">
            <v/>
          </cell>
          <cell r="CA447" t="str">
            <v/>
          </cell>
          <cell r="CB447" t="str">
            <v/>
          </cell>
        </row>
        <row r="448">
          <cell r="H448" t="str">
            <v>US-3007-WOV001</v>
          </cell>
          <cell r="I448">
            <v>10</v>
          </cell>
          <cell r="J448" t="str">
            <v>Oct</v>
          </cell>
          <cell r="K448">
            <v>2017</v>
          </cell>
          <cell r="L448" t="str">
            <v>US-3007-WOV00143029.0833333333</v>
          </cell>
          <cell r="M448" t="str">
            <v>ONR #25</v>
          </cell>
          <cell r="N448" t="str">
            <v>Other</v>
          </cell>
          <cell r="O448" t="str">
            <v>Other</v>
          </cell>
          <cell r="P448">
            <v>0</v>
          </cell>
          <cell r="Q448">
            <v>6</v>
          </cell>
          <cell r="R448" t="str">
            <v/>
          </cell>
          <cell r="S448" t="str">
            <v/>
          </cell>
          <cell r="T448" t="str">
            <v/>
          </cell>
          <cell r="U448" t="str">
            <v/>
          </cell>
          <cell r="V448">
            <v>0</v>
          </cell>
          <cell r="W448">
            <v>9</v>
          </cell>
          <cell r="X448">
            <v>6</v>
          </cell>
          <cell r="Y448">
            <v>6</v>
          </cell>
          <cell r="Z448">
            <v>3</v>
          </cell>
          <cell r="AB448">
            <v>11</v>
          </cell>
          <cell r="AC448">
            <v>3</v>
          </cell>
          <cell r="AD448">
            <v>2</v>
          </cell>
          <cell r="AE448">
            <v>1</v>
          </cell>
          <cell r="AF448">
            <v>1</v>
          </cell>
          <cell r="AG448" t="str">
            <v/>
          </cell>
          <cell r="AH448">
            <v>2</v>
          </cell>
          <cell r="AI448">
            <v>0</v>
          </cell>
          <cell r="AJ448">
            <v>6</v>
          </cell>
          <cell r="AK448">
            <v>6</v>
          </cell>
          <cell r="AL448">
            <v>6</v>
          </cell>
          <cell r="AM448">
            <v>9</v>
          </cell>
          <cell r="AN448">
            <v>0</v>
          </cell>
          <cell r="AO448">
            <v>130</v>
          </cell>
          <cell r="AP448">
            <v>9</v>
          </cell>
          <cell r="AQ448">
            <v>135.66666666666666</v>
          </cell>
          <cell r="AR448">
            <v>5</v>
          </cell>
          <cell r="AT448">
            <v>5</v>
          </cell>
          <cell r="AV448">
            <v>10</v>
          </cell>
          <cell r="AW448">
            <v>5</v>
          </cell>
          <cell r="AX448">
            <v>5</v>
          </cell>
          <cell r="AY448">
            <v>10</v>
          </cell>
          <cell r="AZ448">
            <v>9</v>
          </cell>
          <cell r="BA448">
            <v>0</v>
          </cell>
          <cell r="BB448">
            <v>120</v>
          </cell>
          <cell r="BC448">
            <v>9</v>
          </cell>
          <cell r="BD448">
            <v>128.17777777777778</v>
          </cell>
          <cell r="BE448">
            <v>1</v>
          </cell>
          <cell r="BF448">
            <v>1</v>
          </cell>
          <cell r="BG448">
            <v>3</v>
          </cell>
          <cell r="BH448" t="str">
            <v/>
          </cell>
          <cell r="BI448">
            <v>2</v>
          </cell>
          <cell r="BJ448">
            <v>0</v>
          </cell>
          <cell r="BK448">
            <v>6</v>
          </cell>
          <cell r="BL448">
            <v>7</v>
          </cell>
          <cell r="BM448">
            <v>7</v>
          </cell>
          <cell r="BN448">
            <v>3</v>
          </cell>
          <cell r="BO448">
            <v>1</v>
          </cell>
          <cell r="BP448">
            <v>1</v>
          </cell>
          <cell r="BQ448">
            <v>0</v>
          </cell>
          <cell r="BR448">
            <v>2.5</v>
          </cell>
          <cell r="BS448" t="str">
            <v/>
          </cell>
          <cell r="BT448">
            <v>1.5</v>
          </cell>
          <cell r="BU448">
            <v>2</v>
          </cell>
          <cell r="BV448">
            <v>0</v>
          </cell>
          <cell r="BW448">
            <v>12</v>
          </cell>
          <cell r="BX448">
            <v>11</v>
          </cell>
          <cell r="BY448">
            <v>11</v>
          </cell>
          <cell r="BZ448" t="str">
            <v/>
          </cell>
          <cell r="CA448" t="str">
            <v/>
          </cell>
          <cell r="CB448" t="str">
            <v/>
          </cell>
        </row>
        <row r="449">
          <cell r="H449" t="str">
            <v>SVA-6151-WOV006</v>
          </cell>
          <cell r="I449">
            <v>10</v>
          </cell>
          <cell r="J449" t="str">
            <v>Oct</v>
          </cell>
          <cell r="K449">
            <v>2017</v>
          </cell>
          <cell r="L449" t="str">
            <v>SVA-6151-WOV00643030.0416666667</v>
          </cell>
          <cell r="M449" t="str">
            <v>BIRS #30</v>
          </cell>
          <cell r="N449" t="str">
            <v>Simple ESP c/o</v>
          </cell>
          <cell r="O449" t="str">
            <v>ESP change</v>
          </cell>
          <cell r="P449">
            <v>1</v>
          </cell>
          <cell r="Q449">
            <v>4</v>
          </cell>
          <cell r="R449">
            <v>5</v>
          </cell>
          <cell r="S449" t="str">
            <v/>
          </cell>
          <cell r="T449" t="str">
            <v/>
          </cell>
          <cell r="U449" t="str">
            <v/>
          </cell>
          <cell r="V449">
            <v>0</v>
          </cell>
          <cell r="W449">
            <v>9</v>
          </cell>
          <cell r="X449">
            <v>9</v>
          </cell>
          <cell r="Y449">
            <v>9</v>
          </cell>
          <cell r="Z449" t="str">
            <v/>
          </cell>
          <cell r="AB449">
            <v>11</v>
          </cell>
          <cell r="AC449" t="str">
            <v/>
          </cell>
          <cell r="AD449">
            <v>2</v>
          </cell>
          <cell r="AE449">
            <v>1</v>
          </cell>
          <cell r="AF449">
            <v>1</v>
          </cell>
          <cell r="AG449" t="str">
            <v/>
          </cell>
          <cell r="AH449">
            <v>2</v>
          </cell>
          <cell r="AI449">
            <v>0</v>
          </cell>
          <cell r="AJ449">
            <v>6</v>
          </cell>
          <cell r="AK449">
            <v>6</v>
          </cell>
          <cell r="AL449">
            <v>6</v>
          </cell>
          <cell r="AM449">
            <v>25</v>
          </cell>
          <cell r="AN449">
            <v>0</v>
          </cell>
          <cell r="AO449">
            <v>130</v>
          </cell>
          <cell r="AP449">
            <v>25</v>
          </cell>
          <cell r="AQ449">
            <v>123.08</v>
          </cell>
          <cell r="AR449">
            <v>3</v>
          </cell>
          <cell r="AT449">
            <v>5.5</v>
          </cell>
          <cell r="AV449">
            <v>10</v>
          </cell>
          <cell r="AW449">
            <v>3</v>
          </cell>
          <cell r="AX449">
            <v>5.5</v>
          </cell>
          <cell r="AY449">
            <v>8.5</v>
          </cell>
          <cell r="AZ449">
            <v>24.5</v>
          </cell>
          <cell r="BA449">
            <v>0</v>
          </cell>
          <cell r="BB449">
            <v>120</v>
          </cell>
          <cell r="BC449">
            <v>24.5</v>
          </cell>
          <cell r="BD449">
            <v>125.26857142857142</v>
          </cell>
          <cell r="BE449">
            <v>1</v>
          </cell>
          <cell r="BF449">
            <v>1</v>
          </cell>
          <cell r="BG449">
            <v>2.5</v>
          </cell>
          <cell r="BH449" t="str">
            <v/>
          </cell>
          <cell r="BI449">
            <v>2</v>
          </cell>
          <cell r="BJ449">
            <v>1.5</v>
          </cell>
          <cell r="BK449">
            <v>6</v>
          </cell>
          <cell r="BL449">
            <v>6.5</v>
          </cell>
          <cell r="BM449">
            <v>8</v>
          </cell>
          <cell r="BN449">
            <v>2</v>
          </cell>
          <cell r="BO449">
            <v>1</v>
          </cell>
          <cell r="BP449">
            <v>0.5</v>
          </cell>
          <cell r="BQ449">
            <v>4</v>
          </cell>
          <cell r="BR449">
            <v>3.5</v>
          </cell>
          <cell r="BS449" t="str">
            <v/>
          </cell>
          <cell r="BT449">
            <v>1</v>
          </cell>
          <cell r="BU449">
            <v>2</v>
          </cell>
          <cell r="BV449">
            <v>2</v>
          </cell>
          <cell r="BW449">
            <v>12</v>
          </cell>
          <cell r="BX449">
            <v>10</v>
          </cell>
          <cell r="BY449">
            <v>16</v>
          </cell>
          <cell r="BZ449">
            <v>89.5</v>
          </cell>
          <cell r="CA449">
            <v>7.5</v>
          </cell>
          <cell r="CB449">
            <v>97</v>
          </cell>
        </row>
        <row r="450">
          <cell r="H450" t="str">
            <v>US-24026-WIN002</v>
          </cell>
          <cell r="I450">
            <v>10</v>
          </cell>
          <cell r="J450" t="str">
            <v>Oct</v>
          </cell>
          <cell r="K450">
            <v>2017</v>
          </cell>
          <cell r="L450" t="str">
            <v>US-24026-WIN00243030.2916666667</v>
          </cell>
          <cell r="M450" t="str">
            <v>ONR #25</v>
          </cell>
          <cell r="N450" t="str">
            <v>Other</v>
          </cell>
          <cell r="O450" t="str">
            <v>Other</v>
          </cell>
          <cell r="Q450" t="str">
            <v/>
          </cell>
          <cell r="R450" t="str">
            <v/>
          </cell>
          <cell r="S450" t="str">
            <v/>
          </cell>
          <cell r="T450" t="str">
            <v/>
          </cell>
          <cell r="U450" t="str">
            <v/>
          </cell>
          <cell r="V450" t="str">
            <v/>
          </cell>
          <cell r="W450">
            <v>9</v>
          </cell>
          <cell r="X450" t="str">
            <v/>
          </cell>
          <cell r="Y450" t="str">
            <v/>
          </cell>
          <cell r="Z450" t="str">
            <v/>
          </cell>
          <cell r="AB450">
            <v>11</v>
          </cell>
          <cell r="AC450" t="str">
            <v/>
          </cell>
          <cell r="AD450" t="str">
            <v/>
          </cell>
          <cell r="AE450" t="str">
            <v/>
          </cell>
          <cell r="AF450" t="str">
            <v/>
          </cell>
          <cell r="AG450" t="str">
            <v/>
          </cell>
          <cell r="AH450" t="str">
            <v/>
          </cell>
          <cell r="AI450" t="str">
            <v/>
          </cell>
          <cell r="AJ450">
            <v>6</v>
          </cell>
          <cell r="AK450" t="str">
            <v/>
          </cell>
          <cell r="AL450" t="str">
            <v/>
          </cell>
          <cell r="AM450" t="str">
            <v/>
          </cell>
          <cell r="AN450" t="str">
            <v/>
          </cell>
          <cell r="AO450">
            <v>130</v>
          </cell>
          <cell r="AP450" t="str">
            <v/>
          </cell>
          <cell r="AQ450" t="str">
            <v/>
          </cell>
          <cell r="AR450" t="str">
            <v/>
          </cell>
          <cell r="AT450" t="str">
            <v/>
          </cell>
          <cell r="AV450">
            <v>10</v>
          </cell>
          <cell r="AW450" t="str">
            <v/>
          </cell>
          <cell r="AX450" t="str">
            <v/>
          </cell>
          <cell r="AY450" t="str">
            <v/>
          </cell>
          <cell r="AZ450" t="str">
            <v/>
          </cell>
          <cell r="BA450" t="str">
            <v/>
          </cell>
          <cell r="BB450">
            <v>120</v>
          </cell>
          <cell r="BC450" t="str">
            <v/>
          </cell>
          <cell r="BD450" t="str">
            <v/>
          </cell>
          <cell r="BE450" t="str">
            <v/>
          </cell>
          <cell r="BF450" t="str">
            <v/>
          </cell>
          <cell r="BG450" t="str">
            <v/>
          </cell>
          <cell r="BH450" t="str">
            <v/>
          </cell>
          <cell r="BI450" t="str">
            <v/>
          </cell>
          <cell r="BJ450" t="str">
            <v/>
          </cell>
          <cell r="BK450">
            <v>6</v>
          </cell>
          <cell r="BL450" t="str">
            <v/>
          </cell>
          <cell r="BM450" t="str">
            <v/>
          </cell>
          <cell r="BN450" t="str">
            <v/>
          </cell>
          <cell r="BO450" t="str">
            <v/>
          </cell>
          <cell r="BP450" t="str">
            <v/>
          </cell>
          <cell r="BQ450" t="str">
            <v/>
          </cell>
          <cell r="BR450" t="str">
            <v/>
          </cell>
          <cell r="BS450" t="str">
            <v/>
          </cell>
          <cell r="BT450" t="str">
            <v/>
          </cell>
          <cell r="BU450" t="str">
            <v/>
          </cell>
          <cell r="BV450" t="str">
            <v/>
          </cell>
          <cell r="BW450">
            <v>12</v>
          </cell>
          <cell r="BX450" t="str">
            <v/>
          </cell>
          <cell r="BY450" t="str">
            <v/>
          </cell>
          <cell r="BZ450" t="str">
            <v/>
          </cell>
          <cell r="CA450" t="str">
            <v/>
          </cell>
          <cell r="CB450" t="str">
            <v/>
          </cell>
        </row>
        <row r="451">
          <cell r="H451" t="str">
            <v>WS-47085-WOV002</v>
          </cell>
          <cell r="I451">
            <v>10</v>
          </cell>
          <cell r="J451" t="str">
            <v>Oct</v>
          </cell>
          <cell r="K451">
            <v>2017</v>
          </cell>
          <cell r="L451" t="str">
            <v>WS-47085-WOV00243030.4583333333</v>
          </cell>
          <cell r="M451" t="str">
            <v>BIRS #24</v>
          </cell>
          <cell r="N451" t="str">
            <v>Simple ESP c/o</v>
          </cell>
          <cell r="O451" t="str">
            <v>ESP change</v>
          </cell>
          <cell r="P451">
            <v>0</v>
          </cell>
          <cell r="Q451">
            <v>5</v>
          </cell>
          <cell r="R451" t="str">
            <v/>
          </cell>
          <cell r="S451" t="str">
            <v/>
          </cell>
          <cell r="T451" t="str">
            <v/>
          </cell>
          <cell r="U451" t="str">
            <v/>
          </cell>
          <cell r="V451">
            <v>0</v>
          </cell>
          <cell r="W451">
            <v>9</v>
          </cell>
          <cell r="X451">
            <v>5</v>
          </cell>
          <cell r="Y451">
            <v>5</v>
          </cell>
          <cell r="Z451">
            <v>14</v>
          </cell>
          <cell r="AB451">
            <v>11</v>
          </cell>
          <cell r="AC451">
            <v>14</v>
          </cell>
          <cell r="AD451">
            <v>2</v>
          </cell>
          <cell r="AE451">
            <v>1</v>
          </cell>
          <cell r="AF451">
            <v>1</v>
          </cell>
          <cell r="AG451" t="str">
            <v/>
          </cell>
          <cell r="AH451">
            <v>1</v>
          </cell>
          <cell r="AI451">
            <v>0</v>
          </cell>
          <cell r="AJ451">
            <v>6</v>
          </cell>
          <cell r="AK451">
            <v>5</v>
          </cell>
          <cell r="AL451">
            <v>5</v>
          </cell>
          <cell r="AM451">
            <v>18</v>
          </cell>
          <cell r="AN451">
            <v>0</v>
          </cell>
          <cell r="AO451">
            <v>130</v>
          </cell>
          <cell r="AP451">
            <v>18</v>
          </cell>
          <cell r="AQ451">
            <v>131.94444444444446</v>
          </cell>
          <cell r="AR451">
            <v>4</v>
          </cell>
          <cell r="AT451">
            <v>5</v>
          </cell>
          <cell r="AV451">
            <v>10</v>
          </cell>
          <cell r="AW451">
            <v>4</v>
          </cell>
          <cell r="AX451">
            <v>5</v>
          </cell>
          <cell r="AY451">
            <v>9</v>
          </cell>
          <cell r="AZ451">
            <v>20</v>
          </cell>
          <cell r="BA451">
            <v>0</v>
          </cell>
          <cell r="BB451">
            <v>120</v>
          </cell>
          <cell r="BC451">
            <v>20</v>
          </cell>
          <cell r="BD451">
            <v>118.56649999999999</v>
          </cell>
          <cell r="BE451">
            <v>1</v>
          </cell>
          <cell r="BF451">
            <v>1.5</v>
          </cell>
          <cell r="BG451">
            <v>1.5</v>
          </cell>
          <cell r="BH451" t="str">
            <v/>
          </cell>
          <cell r="BI451">
            <v>1.5</v>
          </cell>
          <cell r="BJ451">
            <v>0</v>
          </cell>
          <cell r="BK451">
            <v>6</v>
          </cell>
          <cell r="BL451">
            <v>5.5</v>
          </cell>
          <cell r="BM451">
            <v>5.5</v>
          </cell>
          <cell r="BN451">
            <v>3</v>
          </cell>
          <cell r="BO451">
            <v>1</v>
          </cell>
          <cell r="BP451">
            <v>1</v>
          </cell>
          <cell r="BQ451">
            <v>0</v>
          </cell>
          <cell r="BR451">
            <v>2.5</v>
          </cell>
          <cell r="BS451" t="str">
            <v/>
          </cell>
          <cell r="BT451">
            <v>1.5</v>
          </cell>
          <cell r="BU451">
            <v>2</v>
          </cell>
          <cell r="BV451">
            <v>0</v>
          </cell>
          <cell r="BW451">
            <v>12</v>
          </cell>
          <cell r="BX451">
            <v>11</v>
          </cell>
          <cell r="BY451">
            <v>11</v>
          </cell>
          <cell r="BZ451">
            <v>87.5</v>
          </cell>
          <cell r="CA451">
            <v>0</v>
          </cell>
          <cell r="CB451">
            <v>87.5</v>
          </cell>
        </row>
        <row r="452">
          <cell r="H452" t="str">
            <v>WS-7568-WOV004</v>
          </cell>
          <cell r="I452">
            <v>10</v>
          </cell>
          <cell r="J452" t="str">
            <v>Oct</v>
          </cell>
          <cell r="K452">
            <v>2017</v>
          </cell>
          <cell r="L452" t="str">
            <v>WS-7568-WOV00443030.0416666667</v>
          </cell>
          <cell r="M452" t="str">
            <v>ONR #5</v>
          </cell>
          <cell r="N452" t="str">
            <v>Simple ESP c/o</v>
          </cell>
          <cell r="O452" t="str">
            <v>ESP change</v>
          </cell>
          <cell r="P452">
            <v>1</v>
          </cell>
          <cell r="Q452">
            <v>3</v>
          </cell>
          <cell r="R452">
            <v>4</v>
          </cell>
          <cell r="S452" t="str">
            <v/>
          </cell>
          <cell r="T452" t="str">
            <v/>
          </cell>
          <cell r="U452" t="str">
            <v/>
          </cell>
          <cell r="V452">
            <v>0</v>
          </cell>
          <cell r="W452">
            <v>9</v>
          </cell>
          <cell r="X452">
            <v>7</v>
          </cell>
          <cell r="Y452">
            <v>7</v>
          </cell>
          <cell r="Z452" t="str">
            <v/>
          </cell>
          <cell r="AB452">
            <v>11</v>
          </cell>
          <cell r="AC452" t="str">
            <v/>
          </cell>
          <cell r="AD452">
            <v>1.5</v>
          </cell>
          <cell r="AE452">
            <v>1</v>
          </cell>
          <cell r="AF452">
            <v>1</v>
          </cell>
          <cell r="AG452" t="str">
            <v/>
          </cell>
          <cell r="AH452">
            <v>2</v>
          </cell>
          <cell r="AI452">
            <v>0</v>
          </cell>
          <cell r="AJ452">
            <v>6</v>
          </cell>
          <cell r="AK452">
            <v>5.5</v>
          </cell>
          <cell r="AL452">
            <v>5.5</v>
          </cell>
          <cell r="AM452">
            <v>14.5</v>
          </cell>
          <cell r="AN452">
            <v>0</v>
          </cell>
          <cell r="AO452">
            <v>130</v>
          </cell>
          <cell r="AP452">
            <v>14.5</v>
          </cell>
          <cell r="AQ452">
            <v>156.20689655172413</v>
          </cell>
          <cell r="AR452">
            <v>3</v>
          </cell>
          <cell r="AT452">
            <v>4</v>
          </cell>
          <cell r="AV452">
            <v>10</v>
          </cell>
          <cell r="AW452">
            <v>3</v>
          </cell>
          <cell r="AX452">
            <v>4</v>
          </cell>
          <cell r="AY452">
            <v>7</v>
          </cell>
          <cell r="AZ452">
            <v>18</v>
          </cell>
          <cell r="BA452">
            <v>3</v>
          </cell>
          <cell r="BB452">
            <v>120</v>
          </cell>
          <cell r="BC452">
            <v>21</v>
          </cell>
          <cell r="BD452">
            <v>126.50555555555555</v>
          </cell>
          <cell r="BE452">
            <v>1</v>
          </cell>
          <cell r="BF452">
            <v>0.5</v>
          </cell>
          <cell r="BG452">
            <v>1.5</v>
          </cell>
          <cell r="BH452" t="str">
            <v/>
          </cell>
          <cell r="BI452">
            <v>2</v>
          </cell>
          <cell r="BJ452">
            <v>0</v>
          </cell>
          <cell r="BK452">
            <v>6</v>
          </cell>
          <cell r="BL452">
            <v>5</v>
          </cell>
          <cell r="BM452">
            <v>5</v>
          </cell>
          <cell r="BN452">
            <v>3</v>
          </cell>
          <cell r="BO452">
            <v>1</v>
          </cell>
          <cell r="BP452">
            <v>1</v>
          </cell>
          <cell r="BQ452">
            <v>0</v>
          </cell>
          <cell r="BR452">
            <v>3</v>
          </cell>
          <cell r="BS452" t="str">
            <v/>
          </cell>
          <cell r="BT452">
            <v>1</v>
          </cell>
          <cell r="BU452">
            <v>2</v>
          </cell>
          <cell r="BV452">
            <v>0</v>
          </cell>
          <cell r="BW452">
            <v>12</v>
          </cell>
          <cell r="BX452">
            <v>11</v>
          </cell>
          <cell r="BY452">
            <v>11</v>
          </cell>
          <cell r="BZ452">
            <v>68</v>
          </cell>
          <cell r="CA452">
            <v>3</v>
          </cell>
          <cell r="CB452">
            <v>71</v>
          </cell>
        </row>
        <row r="453">
          <cell r="H453" t="str">
            <v>WS-1209-WOV001</v>
          </cell>
          <cell r="I453">
            <v>10</v>
          </cell>
          <cell r="J453" t="str">
            <v>Oct</v>
          </cell>
          <cell r="K453">
            <v>2017</v>
          </cell>
          <cell r="L453" t="str">
            <v>WS-1209-WOV00143031.5416666667</v>
          </cell>
          <cell r="M453" t="str">
            <v>BIRS #26</v>
          </cell>
          <cell r="N453" t="str">
            <v>Other</v>
          </cell>
          <cell r="O453" t="str">
            <v>Other</v>
          </cell>
          <cell r="P453">
            <v>0</v>
          </cell>
          <cell r="Q453">
            <v>3</v>
          </cell>
          <cell r="R453">
            <v>5</v>
          </cell>
          <cell r="S453">
            <v>0.5</v>
          </cell>
          <cell r="T453" t="str">
            <v/>
          </cell>
          <cell r="U453">
            <v>1</v>
          </cell>
          <cell r="V453">
            <v>0</v>
          </cell>
          <cell r="W453">
            <v>9</v>
          </cell>
          <cell r="X453">
            <v>9.5</v>
          </cell>
          <cell r="Y453">
            <v>9.5</v>
          </cell>
          <cell r="Z453">
            <v>7.5</v>
          </cell>
          <cell r="AB453">
            <v>11</v>
          </cell>
          <cell r="AC453">
            <v>7.5</v>
          </cell>
          <cell r="AD453">
            <v>2</v>
          </cell>
          <cell r="AE453">
            <v>1</v>
          </cell>
          <cell r="AF453">
            <v>1</v>
          </cell>
          <cell r="AG453" t="str">
            <v/>
          </cell>
          <cell r="AH453">
            <v>2</v>
          </cell>
          <cell r="AI453">
            <v>0</v>
          </cell>
          <cell r="AJ453">
            <v>6</v>
          </cell>
          <cell r="AK453">
            <v>6</v>
          </cell>
          <cell r="AL453">
            <v>6</v>
          </cell>
          <cell r="AM453">
            <v>25</v>
          </cell>
          <cell r="AN453">
            <v>0</v>
          </cell>
          <cell r="AO453">
            <v>130</v>
          </cell>
          <cell r="AP453">
            <v>25</v>
          </cell>
          <cell r="AQ453">
            <v>131.04</v>
          </cell>
          <cell r="AR453">
            <v>3</v>
          </cell>
          <cell r="AT453" t="str">
            <v/>
          </cell>
          <cell r="AV453">
            <v>10</v>
          </cell>
          <cell r="AW453">
            <v>3</v>
          </cell>
          <cell r="AX453" t="str">
            <v/>
          </cell>
          <cell r="AY453" t="str">
            <v/>
          </cell>
          <cell r="AZ453" t="str">
            <v/>
          </cell>
          <cell r="BA453" t="str">
            <v/>
          </cell>
          <cell r="BB453">
            <v>120</v>
          </cell>
          <cell r="BC453" t="str">
            <v/>
          </cell>
          <cell r="BD453" t="str">
            <v/>
          </cell>
          <cell r="BE453">
            <v>1</v>
          </cell>
          <cell r="BF453">
            <v>1</v>
          </cell>
          <cell r="BG453">
            <v>2</v>
          </cell>
          <cell r="BH453" t="str">
            <v/>
          </cell>
          <cell r="BI453">
            <v>2</v>
          </cell>
          <cell r="BJ453">
            <v>0</v>
          </cell>
          <cell r="BK453">
            <v>6</v>
          </cell>
          <cell r="BL453">
            <v>6</v>
          </cell>
          <cell r="BM453">
            <v>6</v>
          </cell>
          <cell r="BN453">
            <v>3</v>
          </cell>
          <cell r="BO453">
            <v>1</v>
          </cell>
          <cell r="BP453">
            <v>1</v>
          </cell>
          <cell r="BQ453">
            <v>0</v>
          </cell>
          <cell r="BR453" t="str">
            <v/>
          </cell>
          <cell r="BS453" t="str">
            <v/>
          </cell>
          <cell r="BT453" t="str">
            <v/>
          </cell>
          <cell r="BU453">
            <v>2</v>
          </cell>
          <cell r="BV453">
            <v>0</v>
          </cell>
          <cell r="BW453">
            <v>12</v>
          </cell>
          <cell r="BX453">
            <v>7</v>
          </cell>
          <cell r="BY453">
            <v>7</v>
          </cell>
          <cell r="BZ453" t="str">
            <v/>
          </cell>
          <cell r="CA453" t="str">
            <v/>
          </cell>
          <cell r="CB453" t="str">
            <v/>
          </cell>
        </row>
        <row r="454">
          <cell r="H454" t="str">
            <v>WS-1371-WOV006</v>
          </cell>
          <cell r="I454">
            <v>10</v>
          </cell>
          <cell r="J454" t="str">
            <v>Oct</v>
          </cell>
          <cell r="K454">
            <v>2017</v>
          </cell>
          <cell r="L454" t="str">
            <v>WS-1371-WOV00643032.375</v>
          </cell>
          <cell r="M454" t="str">
            <v>BIRS #10</v>
          </cell>
          <cell r="N454" t="str">
            <v>Other</v>
          </cell>
          <cell r="O454" t="str">
            <v>ESP change</v>
          </cell>
          <cell r="P454">
            <v>3</v>
          </cell>
          <cell r="Q454">
            <v>2</v>
          </cell>
          <cell r="R454">
            <v>5</v>
          </cell>
          <cell r="S454">
            <v>1</v>
          </cell>
          <cell r="T454" t="str">
            <v/>
          </cell>
          <cell r="U454" t="str">
            <v/>
          </cell>
          <cell r="V454">
            <v>0</v>
          </cell>
          <cell r="W454">
            <v>9</v>
          </cell>
          <cell r="X454">
            <v>8</v>
          </cell>
          <cell r="Y454">
            <v>8</v>
          </cell>
          <cell r="Z454">
            <v>8</v>
          </cell>
          <cell r="AB454">
            <v>11</v>
          </cell>
          <cell r="AC454">
            <v>8</v>
          </cell>
          <cell r="AD454">
            <v>2</v>
          </cell>
          <cell r="AE454">
            <v>1</v>
          </cell>
          <cell r="AF454">
            <v>1</v>
          </cell>
          <cell r="AG454" t="str">
            <v/>
          </cell>
          <cell r="AH454">
            <v>1.5</v>
          </cell>
          <cell r="AI454">
            <v>0</v>
          </cell>
          <cell r="AJ454">
            <v>6</v>
          </cell>
          <cell r="AK454">
            <v>5.5</v>
          </cell>
          <cell r="AL454">
            <v>5.5</v>
          </cell>
          <cell r="AM454">
            <v>22</v>
          </cell>
          <cell r="AN454">
            <v>0</v>
          </cell>
          <cell r="AO454">
            <v>130</v>
          </cell>
          <cell r="AP454">
            <v>22</v>
          </cell>
          <cell r="AQ454">
            <v>126.54545454545455</v>
          </cell>
          <cell r="AR454">
            <v>6</v>
          </cell>
          <cell r="AT454">
            <v>6</v>
          </cell>
          <cell r="AV454">
            <v>10</v>
          </cell>
          <cell r="AW454">
            <v>6</v>
          </cell>
          <cell r="AX454">
            <v>6</v>
          </cell>
          <cell r="AY454">
            <v>12</v>
          </cell>
          <cell r="AZ454">
            <v>23.5</v>
          </cell>
          <cell r="BA454">
            <v>0</v>
          </cell>
          <cell r="BB454">
            <v>120</v>
          </cell>
          <cell r="BC454">
            <v>23.5</v>
          </cell>
          <cell r="BD454">
            <v>120.91574468085106</v>
          </cell>
          <cell r="BE454">
            <v>1</v>
          </cell>
          <cell r="BF454">
            <v>1.5</v>
          </cell>
          <cell r="BG454">
            <v>1.5</v>
          </cell>
          <cell r="BH454" t="str">
            <v/>
          </cell>
          <cell r="BI454">
            <v>2</v>
          </cell>
          <cell r="BJ454">
            <v>0</v>
          </cell>
          <cell r="BK454">
            <v>6</v>
          </cell>
          <cell r="BL454">
            <v>6</v>
          </cell>
          <cell r="BM454">
            <v>6</v>
          </cell>
          <cell r="BN454">
            <v>3</v>
          </cell>
          <cell r="BO454">
            <v>1</v>
          </cell>
          <cell r="BP454">
            <v>1</v>
          </cell>
          <cell r="BQ454">
            <v>0</v>
          </cell>
          <cell r="BR454">
            <v>3.5</v>
          </cell>
          <cell r="BS454" t="str">
            <v/>
          </cell>
          <cell r="BT454">
            <v>1.5</v>
          </cell>
          <cell r="BU454">
            <v>2</v>
          </cell>
          <cell r="BV454">
            <v>0</v>
          </cell>
          <cell r="BW454">
            <v>12</v>
          </cell>
          <cell r="BX454">
            <v>12</v>
          </cell>
          <cell r="BY454">
            <v>12</v>
          </cell>
          <cell r="BZ454">
            <v>97</v>
          </cell>
          <cell r="CA454">
            <v>0</v>
          </cell>
          <cell r="CB454">
            <v>97</v>
          </cell>
        </row>
        <row r="455">
          <cell r="H455" t="str">
            <v>US-166-WOV007</v>
          </cell>
          <cell r="I455">
            <v>10</v>
          </cell>
          <cell r="J455" t="str">
            <v>Oct</v>
          </cell>
          <cell r="K455">
            <v>2017</v>
          </cell>
          <cell r="L455" t="str">
            <v>US-166-WOV00743033.5833333333</v>
          </cell>
          <cell r="M455" t="str">
            <v>BIRS #14</v>
          </cell>
          <cell r="N455" t="str">
            <v>Other</v>
          </cell>
          <cell r="O455" t="str">
            <v>Other</v>
          </cell>
          <cell r="P455">
            <v>0</v>
          </cell>
          <cell r="Q455">
            <v>3</v>
          </cell>
          <cell r="R455" t="str">
            <v/>
          </cell>
          <cell r="S455">
            <v>4.5</v>
          </cell>
          <cell r="T455" t="str">
            <v/>
          </cell>
          <cell r="U455" t="str">
            <v/>
          </cell>
          <cell r="V455">
            <v>0</v>
          </cell>
          <cell r="W455">
            <v>9</v>
          </cell>
          <cell r="X455">
            <v>7.5</v>
          </cell>
          <cell r="Y455">
            <v>7.5</v>
          </cell>
          <cell r="Z455">
            <v>12.5</v>
          </cell>
          <cell r="AB455">
            <v>11</v>
          </cell>
          <cell r="AC455">
            <v>12.5</v>
          </cell>
          <cell r="AD455">
            <v>2</v>
          </cell>
          <cell r="AE455">
            <v>1</v>
          </cell>
          <cell r="AF455">
            <v>1</v>
          </cell>
          <cell r="AG455" t="str">
            <v/>
          </cell>
          <cell r="AH455">
            <v>2</v>
          </cell>
          <cell r="AI455">
            <v>0</v>
          </cell>
          <cell r="AJ455">
            <v>6</v>
          </cell>
          <cell r="AK455">
            <v>6</v>
          </cell>
          <cell r="AL455">
            <v>6</v>
          </cell>
          <cell r="AM455">
            <v>19</v>
          </cell>
          <cell r="AN455">
            <v>0</v>
          </cell>
          <cell r="AO455">
            <v>130</v>
          </cell>
          <cell r="AP455">
            <v>19</v>
          </cell>
          <cell r="AQ455">
            <v>123</v>
          </cell>
          <cell r="AR455">
            <v>8</v>
          </cell>
          <cell r="AT455">
            <v>11</v>
          </cell>
          <cell r="AV455">
            <v>10</v>
          </cell>
          <cell r="AW455">
            <v>8</v>
          </cell>
          <cell r="AX455">
            <v>11</v>
          </cell>
          <cell r="AY455">
            <v>19</v>
          </cell>
          <cell r="AZ455">
            <v>20</v>
          </cell>
          <cell r="BA455">
            <v>0</v>
          </cell>
          <cell r="BB455">
            <v>120</v>
          </cell>
          <cell r="BC455">
            <v>20</v>
          </cell>
          <cell r="BD455">
            <v>117.07000000000001</v>
          </cell>
          <cell r="BE455">
            <v>1</v>
          </cell>
          <cell r="BF455">
            <v>1.5</v>
          </cell>
          <cell r="BG455">
            <v>1.5</v>
          </cell>
          <cell r="BH455" t="str">
            <v/>
          </cell>
          <cell r="BI455">
            <v>1.5</v>
          </cell>
          <cell r="BJ455">
            <v>0</v>
          </cell>
          <cell r="BK455">
            <v>6</v>
          </cell>
          <cell r="BL455">
            <v>5.5</v>
          </cell>
          <cell r="BM455">
            <v>5.5</v>
          </cell>
          <cell r="BN455">
            <v>3</v>
          </cell>
          <cell r="BO455">
            <v>1</v>
          </cell>
          <cell r="BP455">
            <v>0.5</v>
          </cell>
          <cell r="BQ455">
            <v>0</v>
          </cell>
          <cell r="BR455">
            <v>2</v>
          </cell>
          <cell r="BS455" t="str">
            <v/>
          </cell>
          <cell r="BT455">
            <v>1.5</v>
          </cell>
          <cell r="BU455">
            <v>2</v>
          </cell>
          <cell r="BV455">
            <v>0</v>
          </cell>
          <cell r="BW455">
            <v>12</v>
          </cell>
          <cell r="BX455">
            <v>10</v>
          </cell>
          <cell r="BY455">
            <v>10</v>
          </cell>
          <cell r="BZ455" t="str">
            <v/>
          </cell>
          <cell r="CA455" t="str">
            <v/>
          </cell>
          <cell r="CB455" t="str">
            <v/>
          </cell>
        </row>
        <row r="456">
          <cell r="H456" t="str">
            <v>WS-1552-WOV008</v>
          </cell>
          <cell r="I456">
            <v>10</v>
          </cell>
          <cell r="J456" t="str">
            <v>Oct</v>
          </cell>
          <cell r="K456">
            <v>2017</v>
          </cell>
          <cell r="L456" t="str">
            <v>WS-1552-WOV00843033.8333333333</v>
          </cell>
          <cell r="M456" t="str">
            <v>ONR #9</v>
          </cell>
          <cell r="N456" t="str">
            <v>Other</v>
          </cell>
          <cell r="O456" t="str">
            <v>Other</v>
          </cell>
          <cell r="P456">
            <v>0</v>
          </cell>
          <cell r="Q456">
            <v>3</v>
          </cell>
          <cell r="R456">
            <v>5</v>
          </cell>
          <cell r="S456" t="str">
            <v/>
          </cell>
          <cell r="T456" t="str">
            <v/>
          </cell>
          <cell r="U456">
            <v>1</v>
          </cell>
          <cell r="V456">
            <v>0</v>
          </cell>
          <cell r="W456">
            <v>9</v>
          </cell>
          <cell r="X456">
            <v>9</v>
          </cell>
          <cell r="Y456">
            <v>9</v>
          </cell>
          <cell r="Z456">
            <v>11</v>
          </cell>
          <cell r="AB456">
            <v>11</v>
          </cell>
          <cell r="AC456">
            <v>11</v>
          </cell>
          <cell r="AD456">
            <v>2</v>
          </cell>
          <cell r="AE456">
            <v>1</v>
          </cell>
          <cell r="AF456">
            <v>1</v>
          </cell>
          <cell r="AG456" t="str">
            <v/>
          </cell>
          <cell r="AH456">
            <v>2</v>
          </cell>
          <cell r="AI456">
            <v>0</v>
          </cell>
          <cell r="AJ456">
            <v>6</v>
          </cell>
          <cell r="AK456">
            <v>6</v>
          </cell>
          <cell r="AL456">
            <v>6</v>
          </cell>
          <cell r="AM456">
            <v>20.5</v>
          </cell>
          <cell r="AN456">
            <v>0</v>
          </cell>
          <cell r="AO456">
            <v>130</v>
          </cell>
          <cell r="AP456">
            <v>20.5</v>
          </cell>
          <cell r="AQ456">
            <v>134.09756097560975</v>
          </cell>
          <cell r="AR456">
            <v>3.5</v>
          </cell>
          <cell r="AT456">
            <v>16</v>
          </cell>
          <cell r="AV456">
            <v>10</v>
          </cell>
          <cell r="AW456">
            <v>3.5</v>
          </cell>
          <cell r="AX456">
            <v>16</v>
          </cell>
          <cell r="AY456">
            <v>19.5</v>
          </cell>
          <cell r="AZ456">
            <v>29.5</v>
          </cell>
          <cell r="BA456">
            <v>0</v>
          </cell>
          <cell r="BB456">
            <v>120</v>
          </cell>
          <cell r="BC456">
            <v>29.5</v>
          </cell>
          <cell r="BD456">
            <v>92.098644067796599</v>
          </cell>
          <cell r="BE456">
            <v>1</v>
          </cell>
          <cell r="BF456">
            <v>1.5</v>
          </cell>
          <cell r="BG456">
            <v>1</v>
          </cell>
          <cell r="BH456" t="str">
            <v/>
          </cell>
          <cell r="BI456">
            <v>2</v>
          </cell>
          <cell r="BJ456">
            <v>0</v>
          </cell>
          <cell r="BK456">
            <v>6</v>
          </cell>
          <cell r="BL456">
            <v>5.5</v>
          </cell>
          <cell r="BM456">
            <v>5.5</v>
          </cell>
          <cell r="BN456">
            <v>3</v>
          </cell>
          <cell r="BO456">
            <v>1</v>
          </cell>
          <cell r="BP456">
            <v>1</v>
          </cell>
          <cell r="BQ456">
            <v>0</v>
          </cell>
          <cell r="BR456">
            <v>2.5</v>
          </cell>
          <cell r="BS456" t="str">
            <v/>
          </cell>
          <cell r="BT456">
            <v>1.5</v>
          </cell>
          <cell r="BU456">
            <v>1.5</v>
          </cell>
          <cell r="BV456">
            <v>0</v>
          </cell>
          <cell r="BW456">
            <v>12</v>
          </cell>
          <cell r="BX456">
            <v>10.5</v>
          </cell>
          <cell r="BY456">
            <v>10.5</v>
          </cell>
          <cell r="BZ456" t="str">
            <v/>
          </cell>
          <cell r="CA456" t="str">
            <v/>
          </cell>
          <cell r="CB456" t="str">
            <v/>
          </cell>
        </row>
        <row r="457">
          <cell r="H457" t="str">
            <v>WS-7374-WOV007</v>
          </cell>
          <cell r="I457">
            <v>10</v>
          </cell>
          <cell r="J457" t="str">
            <v>Oct</v>
          </cell>
          <cell r="K457">
            <v>2017</v>
          </cell>
          <cell r="L457" t="str">
            <v>WS-7374-WOV00743034.3333333333</v>
          </cell>
          <cell r="M457" t="str">
            <v>ONR #6</v>
          </cell>
          <cell r="N457" t="str">
            <v>Simple ESP c/o</v>
          </cell>
          <cell r="O457" t="str">
            <v>ESP change</v>
          </cell>
          <cell r="P457">
            <v>0</v>
          </cell>
          <cell r="Q457">
            <v>4</v>
          </cell>
          <cell r="R457">
            <v>3.5</v>
          </cell>
          <cell r="S457">
            <v>2</v>
          </cell>
          <cell r="T457" t="str">
            <v/>
          </cell>
          <cell r="U457">
            <v>0.5</v>
          </cell>
          <cell r="V457">
            <v>0</v>
          </cell>
          <cell r="W457">
            <v>9</v>
          </cell>
          <cell r="X457">
            <v>10</v>
          </cell>
          <cell r="Y457">
            <v>10</v>
          </cell>
          <cell r="Z457">
            <v>11.5</v>
          </cell>
          <cell r="AB457">
            <v>11</v>
          </cell>
          <cell r="AC457">
            <v>11.5</v>
          </cell>
          <cell r="AD457">
            <v>2</v>
          </cell>
          <cell r="AE457">
            <v>1</v>
          </cell>
          <cell r="AF457">
            <v>1</v>
          </cell>
          <cell r="AG457" t="str">
            <v/>
          </cell>
          <cell r="AH457">
            <v>2</v>
          </cell>
          <cell r="AI457">
            <v>0</v>
          </cell>
          <cell r="AJ457">
            <v>6</v>
          </cell>
          <cell r="AK457">
            <v>6</v>
          </cell>
          <cell r="AL457">
            <v>6</v>
          </cell>
          <cell r="AM457">
            <v>23.5</v>
          </cell>
          <cell r="AN457">
            <v>0</v>
          </cell>
          <cell r="AO457">
            <v>130</v>
          </cell>
          <cell r="AP457">
            <v>23.5</v>
          </cell>
          <cell r="AQ457">
            <v>124.8936170212766</v>
          </cell>
          <cell r="AR457">
            <v>4</v>
          </cell>
          <cell r="AT457">
            <v>7</v>
          </cell>
          <cell r="AV457">
            <v>10</v>
          </cell>
          <cell r="AW457">
            <v>4</v>
          </cell>
          <cell r="AX457">
            <v>7</v>
          </cell>
          <cell r="AY457">
            <v>11</v>
          </cell>
          <cell r="AZ457">
            <v>24</v>
          </cell>
          <cell r="BA457">
            <v>0</v>
          </cell>
          <cell r="BB457">
            <v>120</v>
          </cell>
          <cell r="BC457">
            <v>24</v>
          </cell>
          <cell r="BD457">
            <v>121.63375000000001</v>
          </cell>
          <cell r="BE457">
            <v>1</v>
          </cell>
          <cell r="BF457">
            <v>1</v>
          </cell>
          <cell r="BG457">
            <v>2</v>
          </cell>
          <cell r="BH457" t="str">
            <v/>
          </cell>
          <cell r="BI457">
            <v>2</v>
          </cell>
          <cell r="BJ457">
            <v>0</v>
          </cell>
          <cell r="BK457">
            <v>6</v>
          </cell>
          <cell r="BL457">
            <v>6</v>
          </cell>
          <cell r="BM457">
            <v>6</v>
          </cell>
          <cell r="BN457">
            <v>4</v>
          </cell>
          <cell r="BO457">
            <v>1</v>
          </cell>
          <cell r="BP457">
            <v>1.5</v>
          </cell>
          <cell r="BQ457">
            <v>0</v>
          </cell>
          <cell r="BR457">
            <v>3</v>
          </cell>
          <cell r="BS457" t="str">
            <v/>
          </cell>
          <cell r="BT457">
            <v>1</v>
          </cell>
          <cell r="BU457">
            <v>2</v>
          </cell>
          <cell r="BV457">
            <v>0</v>
          </cell>
          <cell r="BW457">
            <v>12</v>
          </cell>
          <cell r="BX457">
            <v>12.5</v>
          </cell>
          <cell r="BY457">
            <v>12.5</v>
          </cell>
          <cell r="BZ457">
            <v>104.5</v>
          </cell>
          <cell r="CA457">
            <v>0</v>
          </cell>
          <cell r="CB457">
            <v>104.5</v>
          </cell>
        </row>
        <row r="458">
          <cell r="H458" t="str">
            <v>WS-7799-WOV002</v>
          </cell>
          <cell r="I458">
            <v>10</v>
          </cell>
          <cell r="J458" t="str">
            <v>Oct</v>
          </cell>
          <cell r="K458">
            <v>2017</v>
          </cell>
          <cell r="L458" t="str">
            <v>WS-7799-WOV00243034</v>
          </cell>
          <cell r="M458" t="str">
            <v>BIRS #29</v>
          </cell>
          <cell r="N458" t="str">
            <v>Other</v>
          </cell>
          <cell r="O458" t="str">
            <v>Other</v>
          </cell>
          <cell r="P458">
            <v>0</v>
          </cell>
          <cell r="Q458">
            <v>4</v>
          </cell>
          <cell r="R458">
            <v>3</v>
          </cell>
          <cell r="S458">
            <v>1</v>
          </cell>
          <cell r="T458" t="str">
            <v/>
          </cell>
          <cell r="U458" t="str">
            <v/>
          </cell>
          <cell r="V458">
            <v>0</v>
          </cell>
          <cell r="W458">
            <v>9</v>
          </cell>
          <cell r="X458">
            <v>8</v>
          </cell>
          <cell r="Y458">
            <v>8</v>
          </cell>
          <cell r="Z458">
            <v>1</v>
          </cell>
          <cell r="AB458">
            <v>11</v>
          </cell>
          <cell r="AC458">
            <v>1</v>
          </cell>
          <cell r="AD458">
            <v>1</v>
          </cell>
          <cell r="AE458">
            <v>1</v>
          </cell>
          <cell r="AF458">
            <v>1</v>
          </cell>
          <cell r="AG458" t="str">
            <v/>
          </cell>
          <cell r="AH458">
            <v>2</v>
          </cell>
          <cell r="AI458">
            <v>0</v>
          </cell>
          <cell r="AJ458">
            <v>6</v>
          </cell>
          <cell r="AK458">
            <v>5</v>
          </cell>
          <cell r="AL458">
            <v>5</v>
          </cell>
          <cell r="AM458" t="str">
            <v/>
          </cell>
          <cell r="AN458" t="str">
            <v/>
          </cell>
          <cell r="AO458">
            <v>130</v>
          </cell>
          <cell r="AP458" t="str">
            <v/>
          </cell>
          <cell r="AQ458" t="str">
            <v/>
          </cell>
          <cell r="AR458" t="str">
            <v/>
          </cell>
          <cell r="AT458">
            <v>4.5</v>
          </cell>
          <cell r="AV458">
            <v>10</v>
          </cell>
          <cell r="AW458" t="str">
            <v/>
          </cell>
          <cell r="AX458">
            <v>4.5</v>
          </cell>
          <cell r="AY458" t="str">
            <v/>
          </cell>
          <cell r="AZ458">
            <v>19.5</v>
          </cell>
          <cell r="BA458">
            <v>0</v>
          </cell>
          <cell r="BB458">
            <v>120</v>
          </cell>
          <cell r="BC458">
            <v>19.5</v>
          </cell>
          <cell r="BD458">
            <v>117.6025641025641</v>
          </cell>
          <cell r="BE458">
            <v>1</v>
          </cell>
          <cell r="BF458">
            <v>1.5</v>
          </cell>
          <cell r="BG458">
            <v>1</v>
          </cell>
          <cell r="BH458" t="str">
            <v/>
          </cell>
          <cell r="BI458">
            <v>2</v>
          </cell>
          <cell r="BJ458">
            <v>0</v>
          </cell>
          <cell r="BK458">
            <v>6</v>
          </cell>
          <cell r="BL458">
            <v>5.5</v>
          </cell>
          <cell r="BM458">
            <v>5.5</v>
          </cell>
          <cell r="BN458">
            <v>2.5</v>
          </cell>
          <cell r="BO458">
            <v>1</v>
          </cell>
          <cell r="BP458" t="str">
            <v/>
          </cell>
          <cell r="BQ458">
            <v>0</v>
          </cell>
          <cell r="BR458">
            <v>3.5</v>
          </cell>
          <cell r="BS458" t="str">
            <v/>
          </cell>
          <cell r="BT458">
            <v>1.5</v>
          </cell>
          <cell r="BU458">
            <v>2</v>
          </cell>
          <cell r="BV458">
            <v>0</v>
          </cell>
          <cell r="BW458">
            <v>12</v>
          </cell>
          <cell r="BX458">
            <v>10.5</v>
          </cell>
          <cell r="BY458">
            <v>10.5</v>
          </cell>
          <cell r="BZ458" t="str">
            <v/>
          </cell>
          <cell r="CA458" t="str">
            <v/>
          </cell>
          <cell r="CB458" t="str">
            <v/>
          </cell>
        </row>
        <row r="459">
          <cell r="H459" t="str">
            <v>SVA-1031-WOV007</v>
          </cell>
          <cell r="I459">
            <v>10</v>
          </cell>
          <cell r="J459" t="str">
            <v>Oct</v>
          </cell>
          <cell r="K459">
            <v>2017</v>
          </cell>
          <cell r="L459" t="str">
            <v>SVA-1031-WOV00743035</v>
          </cell>
          <cell r="M459" t="str">
            <v>BIRS #23</v>
          </cell>
          <cell r="N459" t="str">
            <v>Other</v>
          </cell>
          <cell r="O459" t="str">
            <v>ESP change</v>
          </cell>
          <cell r="P459">
            <v>0</v>
          </cell>
          <cell r="Q459">
            <v>3</v>
          </cell>
          <cell r="R459">
            <v>5</v>
          </cell>
          <cell r="S459" t="str">
            <v/>
          </cell>
          <cell r="T459" t="str">
            <v/>
          </cell>
          <cell r="U459">
            <v>3</v>
          </cell>
          <cell r="V459">
            <v>0</v>
          </cell>
          <cell r="W459">
            <v>9</v>
          </cell>
          <cell r="X459">
            <v>11</v>
          </cell>
          <cell r="Y459">
            <v>11</v>
          </cell>
          <cell r="Z459">
            <v>10</v>
          </cell>
          <cell r="AB459">
            <v>11</v>
          </cell>
          <cell r="AC459">
            <v>10</v>
          </cell>
          <cell r="AD459">
            <v>2</v>
          </cell>
          <cell r="AE459">
            <v>1</v>
          </cell>
          <cell r="AF459">
            <v>1</v>
          </cell>
          <cell r="AG459" t="str">
            <v/>
          </cell>
          <cell r="AH459">
            <v>2</v>
          </cell>
          <cell r="AI459">
            <v>0</v>
          </cell>
          <cell r="AJ459">
            <v>6</v>
          </cell>
          <cell r="AK459">
            <v>6</v>
          </cell>
          <cell r="AL459">
            <v>6</v>
          </cell>
          <cell r="AM459">
            <v>22.5</v>
          </cell>
          <cell r="AN459">
            <v>0</v>
          </cell>
          <cell r="AO459">
            <v>130</v>
          </cell>
          <cell r="AP459">
            <v>22.5</v>
          </cell>
          <cell r="AQ459">
            <v>130.53333333333333</v>
          </cell>
          <cell r="AR459">
            <v>4</v>
          </cell>
          <cell r="AT459">
            <v>5</v>
          </cell>
          <cell r="AV459">
            <v>10</v>
          </cell>
          <cell r="AW459">
            <v>4</v>
          </cell>
          <cell r="AX459">
            <v>5</v>
          </cell>
          <cell r="AY459">
            <v>9</v>
          </cell>
          <cell r="AZ459">
            <v>26</v>
          </cell>
          <cell r="BA459">
            <v>0</v>
          </cell>
          <cell r="BB459">
            <v>120</v>
          </cell>
          <cell r="BC459">
            <v>26</v>
          </cell>
          <cell r="BD459">
            <v>112.60461538461537</v>
          </cell>
          <cell r="BE459">
            <v>1</v>
          </cell>
          <cell r="BF459">
            <v>3</v>
          </cell>
          <cell r="BG459" t="str">
            <v/>
          </cell>
          <cell r="BH459" t="str">
            <v/>
          </cell>
          <cell r="BI459">
            <v>2</v>
          </cell>
          <cell r="BJ459">
            <v>0</v>
          </cell>
          <cell r="BK459">
            <v>6</v>
          </cell>
          <cell r="BL459">
            <v>6</v>
          </cell>
          <cell r="BM459">
            <v>6</v>
          </cell>
          <cell r="BN459">
            <v>3</v>
          </cell>
          <cell r="BO459">
            <v>1</v>
          </cell>
          <cell r="BP459">
            <v>1</v>
          </cell>
          <cell r="BQ459">
            <v>0</v>
          </cell>
          <cell r="BR459">
            <v>3.5</v>
          </cell>
          <cell r="BS459" t="str">
            <v/>
          </cell>
          <cell r="BT459">
            <v>1</v>
          </cell>
          <cell r="BU459">
            <v>2</v>
          </cell>
          <cell r="BV459">
            <v>0</v>
          </cell>
          <cell r="BW459">
            <v>12</v>
          </cell>
          <cell r="BX459">
            <v>11.5</v>
          </cell>
          <cell r="BY459">
            <v>11.5</v>
          </cell>
          <cell r="BZ459">
            <v>102</v>
          </cell>
          <cell r="CA459">
            <v>0</v>
          </cell>
          <cell r="CB459">
            <v>102</v>
          </cell>
        </row>
        <row r="460">
          <cell r="H460" t="str">
            <v>WS-7545-WOV003</v>
          </cell>
          <cell r="I460">
            <v>10</v>
          </cell>
          <cell r="J460" t="str">
            <v>Oct</v>
          </cell>
          <cell r="K460">
            <v>2017</v>
          </cell>
          <cell r="L460" t="str">
            <v>WS-7545-WOV00343035.5416666667</v>
          </cell>
          <cell r="M460" t="str">
            <v>ONR #18</v>
          </cell>
          <cell r="N460" t="str">
            <v>Other</v>
          </cell>
          <cell r="O460" t="str">
            <v>ESP change</v>
          </cell>
          <cell r="P460">
            <v>0</v>
          </cell>
          <cell r="Q460">
            <v>3</v>
          </cell>
          <cell r="R460">
            <v>3.5</v>
          </cell>
          <cell r="S460">
            <v>1</v>
          </cell>
          <cell r="T460" t="str">
            <v/>
          </cell>
          <cell r="U460" t="str">
            <v/>
          </cell>
          <cell r="V460">
            <v>0</v>
          </cell>
          <cell r="W460">
            <v>9</v>
          </cell>
          <cell r="X460">
            <v>7.5</v>
          </cell>
          <cell r="Y460">
            <v>7.5</v>
          </cell>
          <cell r="Z460">
            <v>8.5</v>
          </cell>
          <cell r="AB460">
            <v>11</v>
          </cell>
          <cell r="AC460">
            <v>8.5</v>
          </cell>
          <cell r="AD460">
            <v>2</v>
          </cell>
          <cell r="AE460">
            <v>1</v>
          </cell>
          <cell r="AF460">
            <v>1</v>
          </cell>
          <cell r="AG460" t="str">
            <v/>
          </cell>
          <cell r="AH460">
            <v>2</v>
          </cell>
          <cell r="AI460">
            <v>0</v>
          </cell>
          <cell r="AJ460">
            <v>6</v>
          </cell>
          <cell r="AK460">
            <v>6</v>
          </cell>
          <cell r="AL460">
            <v>6</v>
          </cell>
          <cell r="AM460">
            <v>16</v>
          </cell>
          <cell r="AN460">
            <v>0</v>
          </cell>
          <cell r="AO460">
            <v>130</v>
          </cell>
          <cell r="AP460">
            <v>16</v>
          </cell>
          <cell r="AQ460">
            <v>154.5625</v>
          </cell>
          <cell r="AR460">
            <v>3</v>
          </cell>
          <cell r="AT460">
            <v>5</v>
          </cell>
          <cell r="AV460">
            <v>10</v>
          </cell>
          <cell r="AW460">
            <v>3</v>
          </cell>
          <cell r="AX460">
            <v>5</v>
          </cell>
          <cell r="AY460">
            <v>8</v>
          </cell>
          <cell r="AZ460">
            <v>18</v>
          </cell>
          <cell r="BA460">
            <v>0</v>
          </cell>
          <cell r="BB460">
            <v>120</v>
          </cell>
          <cell r="BC460">
            <v>18</v>
          </cell>
          <cell r="BD460">
            <v>138.4388888888889</v>
          </cell>
          <cell r="BE460">
            <v>1</v>
          </cell>
          <cell r="BF460">
            <v>1</v>
          </cell>
          <cell r="BG460">
            <v>2</v>
          </cell>
          <cell r="BH460" t="str">
            <v/>
          </cell>
          <cell r="BI460">
            <v>2</v>
          </cell>
          <cell r="BJ460">
            <v>0</v>
          </cell>
          <cell r="BK460">
            <v>6</v>
          </cell>
          <cell r="BL460">
            <v>6</v>
          </cell>
          <cell r="BM460">
            <v>6</v>
          </cell>
          <cell r="BN460">
            <v>3</v>
          </cell>
          <cell r="BO460">
            <v>1</v>
          </cell>
          <cell r="BP460">
            <v>1</v>
          </cell>
          <cell r="BQ460">
            <v>0</v>
          </cell>
          <cell r="BR460">
            <v>4</v>
          </cell>
          <cell r="BS460" t="str">
            <v/>
          </cell>
          <cell r="BT460">
            <v>1</v>
          </cell>
          <cell r="BU460">
            <v>2</v>
          </cell>
          <cell r="BV460">
            <v>0</v>
          </cell>
          <cell r="BW460">
            <v>12</v>
          </cell>
          <cell r="BX460">
            <v>12</v>
          </cell>
          <cell r="BY460">
            <v>12</v>
          </cell>
          <cell r="BZ460">
            <v>82</v>
          </cell>
          <cell r="CA460">
            <v>0</v>
          </cell>
          <cell r="CB460">
            <v>82</v>
          </cell>
        </row>
        <row r="461">
          <cell r="H461" t="str">
            <v>US-651-WOV001</v>
          </cell>
          <cell r="I461">
            <v>10</v>
          </cell>
          <cell r="J461" t="str">
            <v>Oct</v>
          </cell>
          <cell r="K461">
            <v>2017</v>
          </cell>
          <cell r="L461" t="str">
            <v>US-651-WOV00143037.2083333333</v>
          </cell>
          <cell r="M461" t="str">
            <v>ONR #8</v>
          </cell>
          <cell r="N461" t="str">
            <v>Other</v>
          </cell>
          <cell r="O461" t="str">
            <v>Other</v>
          </cell>
          <cell r="P461">
            <v>0</v>
          </cell>
          <cell r="Q461">
            <v>4</v>
          </cell>
          <cell r="R461">
            <v>7</v>
          </cell>
          <cell r="S461">
            <v>0.5</v>
          </cell>
          <cell r="T461" t="str">
            <v/>
          </cell>
          <cell r="U461">
            <v>0.5</v>
          </cell>
          <cell r="V461">
            <v>0</v>
          </cell>
          <cell r="W461">
            <v>9</v>
          </cell>
          <cell r="X461">
            <v>12</v>
          </cell>
          <cell r="Y461">
            <v>12</v>
          </cell>
          <cell r="Z461">
            <v>8</v>
          </cell>
          <cell r="AB461">
            <v>11</v>
          </cell>
          <cell r="AC461">
            <v>8</v>
          </cell>
          <cell r="AD461">
            <v>2</v>
          </cell>
          <cell r="AE461">
            <v>1</v>
          </cell>
          <cell r="AF461">
            <v>1</v>
          </cell>
          <cell r="AG461" t="str">
            <v/>
          </cell>
          <cell r="AH461">
            <v>2</v>
          </cell>
          <cell r="AI461">
            <v>0</v>
          </cell>
          <cell r="AJ461">
            <v>6</v>
          </cell>
          <cell r="AK461">
            <v>6</v>
          </cell>
          <cell r="AL461">
            <v>6</v>
          </cell>
          <cell r="AM461">
            <v>25</v>
          </cell>
          <cell r="AN461">
            <v>0.5</v>
          </cell>
          <cell r="AO461">
            <v>130</v>
          </cell>
          <cell r="AP461">
            <v>25.5</v>
          </cell>
          <cell r="AQ461">
            <v>124.84</v>
          </cell>
          <cell r="AR461">
            <v>4</v>
          </cell>
          <cell r="AT461" t="str">
            <v/>
          </cell>
          <cell r="AV461">
            <v>10</v>
          </cell>
          <cell r="AW461">
            <v>4</v>
          </cell>
          <cell r="AX461" t="str">
            <v/>
          </cell>
          <cell r="AY461" t="str">
            <v/>
          </cell>
          <cell r="AZ461" t="str">
            <v/>
          </cell>
          <cell r="BA461" t="str">
            <v/>
          </cell>
          <cell r="BB461">
            <v>120</v>
          </cell>
          <cell r="BC461" t="str">
            <v/>
          </cell>
          <cell r="BD461" t="str">
            <v/>
          </cell>
          <cell r="BE461">
            <v>1</v>
          </cell>
          <cell r="BF461">
            <v>1.5</v>
          </cell>
          <cell r="BG461">
            <v>1</v>
          </cell>
          <cell r="BH461" t="str">
            <v/>
          </cell>
          <cell r="BI461">
            <v>3</v>
          </cell>
          <cell r="BJ461">
            <v>0</v>
          </cell>
          <cell r="BK461">
            <v>6</v>
          </cell>
          <cell r="BL461">
            <v>6.5</v>
          </cell>
          <cell r="BM461">
            <v>6.5</v>
          </cell>
          <cell r="BN461">
            <v>3</v>
          </cell>
          <cell r="BO461">
            <v>1</v>
          </cell>
          <cell r="BP461">
            <v>1</v>
          </cell>
          <cell r="BQ461">
            <v>0</v>
          </cell>
          <cell r="BR461" t="str">
            <v/>
          </cell>
          <cell r="BS461" t="str">
            <v/>
          </cell>
          <cell r="BT461" t="str">
            <v/>
          </cell>
          <cell r="BU461">
            <v>2.5</v>
          </cell>
          <cell r="BV461">
            <v>0</v>
          </cell>
          <cell r="BW461">
            <v>12</v>
          </cell>
          <cell r="BX461">
            <v>7.5</v>
          </cell>
          <cell r="BY461">
            <v>7.5</v>
          </cell>
          <cell r="BZ461" t="str">
            <v/>
          </cell>
          <cell r="CA461" t="str">
            <v/>
          </cell>
          <cell r="CB461" t="str">
            <v/>
          </cell>
        </row>
        <row r="462">
          <cell r="H462" t="str">
            <v>WS-1502-WOV008</v>
          </cell>
          <cell r="I462">
            <v>10</v>
          </cell>
          <cell r="J462" t="str">
            <v>Oct</v>
          </cell>
          <cell r="K462">
            <v>2017</v>
          </cell>
          <cell r="L462" t="str">
            <v>WS-1502-WOV00843037.4583333333</v>
          </cell>
          <cell r="M462" t="str">
            <v>BIRS #24</v>
          </cell>
          <cell r="N462" t="str">
            <v>Other</v>
          </cell>
          <cell r="O462" t="str">
            <v>ESP change</v>
          </cell>
          <cell r="P462">
            <v>1</v>
          </cell>
          <cell r="Q462">
            <v>3</v>
          </cell>
          <cell r="R462">
            <v>5</v>
          </cell>
          <cell r="S462" t="str">
            <v/>
          </cell>
          <cell r="T462" t="str">
            <v/>
          </cell>
          <cell r="U462" t="str">
            <v/>
          </cell>
          <cell r="V462">
            <v>0</v>
          </cell>
          <cell r="W462">
            <v>9</v>
          </cell>
          <cell r="X462">
            <v>8</v>
          </cell>
          <cell r="Y462">
            <v>8</v>
          </cell>
          <cell r="Z462" t="str">
            <v/>
          </cell>
          <cell r="AB462">
            <v>11</v>
          </cell>
          <cell r="AC462" t="str">
            <v/>
          </cell>
          <cell r="AD462">
            <v>2</v>
          </cell>
          <cell r="AE462">
            <v>1</v>
          </cell>
          <cell r="AF462">
            <v>1</v>
          </cell>
          <cell r="AG462" t="str">
            <v/>
          </cell>
          <cell r="AH462">
            <v>2</v>
          </cell>
          <cell r="AI462">
            <v>0</v>
          </cell>
          <cell r="AJ462">
            <v>6</v>
          </cell>
          <cell r="AK462">
            <v>6</v>
          </cell>
          <cell r="AL462">
            <v>6</v>
          </cell>
          <cell r="AM462">
            <v>21.5</v>
          </cell>
          <cell r="AN462">
            <v>2.5</v>
          </cell>
          <cell r="AO462">
            <v>130</v>
          </cell>
          <cell r="AP462">
            <v>24</v>
          </cell>
          <cell r="AQ462">
            <v>133.95348837209303</v>
          </cell>
          <cell r="AR462">
            <v>4</v>
          </cell>
          <cell r="AT462">
            <v>4</v>
          </cell>
          <cell r="AV462">
            <v>10</v>
          </cell>
          <cell r="AW462">
            <v>4</v>
          </cell>
          <cell r="AX462">
            <v>4</v>
          </cell>
          <cell r="AY462">
            <v>8</v>
          </cell>
          <cell r="AZ462">
            <v>24</v>
          </cell>
          <cell r="BA462">
            <v>0</v>
          </cell>
          <cell r="BB462">
            <v>120</v>
          </cell>
          <cell r="BC462">
            <v>24</v>
          </cell>
          <cell r="BD462">
            <v>119.64166666666667</v>
          </cell>
          <cell r="BE462">
            <v>1</v>
          </cell>
          <cell r="BF462">
            <v>1.5</v>
          </cell>
          <cell r="BG462">
            <v>1.5</v>
          </cell>
          <cell r="BH462" t="str">
            <v/>
          </cell>
          <cell r="BI462">
            <v>2</v>
          </cell>
          <cell r="BJ462">
            <v>0</v>
          </cell>
          <cell r="BK462">
            <v>6</v>
          </cell>
          <cell r="BL462">
            <v>6</v>
          </cell>
          <cell r="BM462">
            <v>6</v>
          </cell>
          <cell r="BN462">
            <v>3</v>
          </cell>
          <cell r="BO462">
            <v>1</v>
          </cell>
          <cell r="BP462">
            <v>1</v>
          </cell>
          <cell r="BQ462">
            <v>0</v>
          </cell>
          <cell r="BR462">
            <v>3.5</v>
          </cell>
          <cell r="BS462" t="str">
            <v/>
          </cell>
          <cell r="BT462">
            <v>1.5</v>
          </cell>
          <cell r="BU462">
            <v>2</v>
          </cell>
          <cell r="BV462">
            <v>0</v>
          </cell>
          <cell r="BW462">
            <v>12</v>
          </cell>
          <cell r="BX462">
            <v>12</v>
          </cell>
          <cell r="BY462">
            <v>12</v>
          </cell>
          <cell r="BZ462">
            <v>85.5</v>
          </cell>
          <cell r="CA462">
            <v>2.5</v>
          </cell>
          <cell r="CB462">
            <v>88</v>
          </cell>
        </row>
        <row r="463">
          <cell r="H463" t="str">
            <v>US-104-WOV011</v>
          </cell>
          <cell r="I463">
            <v>10</v>
          </cell>
          <cell r="J463" t="str">
            <v>Oct</v>
          </cell>
          <cell r="K463">
            <v>2017</v>
          </cell>
          <cell r="L463" t="str">
            <v>US-104-WOV01143038.8333333333</v>
          </cell>
          <cell r="M463" t="str">
            <v>ONR #27</v>
          </cell>
          <cell r="N463" t="str">
            <v>Other</v>
          </cell>
          <cell r="O463" t="str">
            <v>ESP change</v>
          </cell>
          <cell r="P463">
            <v>-1</v>
          </cell>
          <cell r="Q463">
            <v>2</v>
          </cell>
          <cell r="R463">
            <v>5</v>
          </cell>
          <cell r="S463" t="str">
            <v/>
          </cell>
          <cell r="T463" t="str">
            <v/>
          </cell>
          <cell r="U463" t="str">
            <v/>
          </cell>
          <cell r="V463">
            <v>0</v>
          </cell>
          <cell r="W463">
            <v>9</v>
          </cell>
          <cell r="X463">
            <v>7</v>
          </cell>
          <cell r="Y463">
            <v>7</v>
          </cell>
          <cell r="Z463" t="str">
            <v/>
          </cell>
          <cell r="AB463">
            <v>11</v>
          </cell>
          <cell r="AC463" t="str">
            <v/>
          </cell>
          <cell r="AD463">
            <v>2</v>
          </cell>
          <cell r="AE463">
            <v>1</v>
          </cell>
          <cell r="AF463">
            <v>1</v>
          </cell>
          <cell r="AG463" t="str">
            <v/>
          </cell>
          <cell r="AH463">
            <v>2</v>
          </cell>
          <cell r="AI463">
            <v>0</v>
          </cell>
          <cell r="AJ463">
            <v>6</v>
          </cell>
          <cell r="AK463">
            <v>6</v>
          </cell>
          <cell r="AL463">
            <v>6</v>
          </cell>
          <cell r="AM463">
            <v>18</v>
          </cell>
          <cell r="AN463">
            <v>0</v>
          </cell>
          <cell r="AO463">
            <v>130</v>
          </cell>
          <cell r="AP463">
            <v>18</v>
          </cell>
          <cell r="AQ463">
            <v>120</v>
          </cell>
          <cell r="AR463">
            <v>4</v>
          </cell>
          <cell r="AT463">
            <v>4</v>
          </cell>
          <cell r="AV463">
            <v>10</v>
          </cell>
          <cell r="AW463">
            <v>4</v>
          </cell>
          <cell r="AX463">
            <v>4</v>
          </cell>
          <cell r="AY463">
            <v>8</v>
          </cell>
          <cell r="AZ463">
            <v>17.5</v>
          </cell>
          <cell r="BA463">
            <v>0</v>
          </cell>
          <cell r="BB463">
            <v>120</v>
          </cell>
          <cell r="BC463">
            <v>17.5</v>
          </cell>
          <cell r="BD463">
            <v>123.95257142857143</v>
          </cell>
          <cell r="BE463">
            <v>1</v>
          </cell>
          <cell r="BF463">
            <v>1</v>
          </cell>
          <cell r="BG463">
            <v>2</v>
          </cell>
          <cell r="BH463" t="str">
            <v/>
          </cell>
          <cell r="BI463">
            <v>2</v>
          </cell>
          <cell r="BJ463">
            <v>0</v>
          </cell>
          <cell r="BK463">
            <v>6</v>
          </cell>
          <cell r="BL463">
            <v>6</v>
          </cell>
          <cell r="BM463">
            <v>6</v>
          </cell>
          <cell r="BN463">
            <v>3</v>
          </cell>
          <cell r="BO463">
            <v>1</v>
          </cell>
          <cell r="BP463">
            <v>1</v>
          </cell>
          <cell r="BQ463">
            <v>0</v>
          </cell>
          <cell r="BR463">
            <v>3.5</v>
          </cell>
          <cell r="BS463" t="str">
            <v/>
          </cell>
          <cell r="BT463">
            <v>1.5</v>
          </cell>
          <cell r="BU463">
            <v>2</v>
          </cell>
          <cell r="BV463">
            <v>0</v>
          </cell>
          <cell r="BW463">
            <v>12</v>
          </cell>
          <cell r="BX463">
            <v>12</v>
          </cell>
          <cell r="BY463">
            <v>12</v>
          </cell>
          <cell r="BZ463">
            <v>74.5</v>
          </cell>
          <cell r="CA463">
            <v>0</v>
          </cell>
          <cell r="CB463">
            <v>74.5</v>
          </cell>
        </row>
        <row r="464">
          <cell r="H464" t="str">
            <v>US-8125-WOV003</v>
          </cell>
          <cell r="I464">
            <v>10</v>
          </cell>
          <cell r="J464" t="str">
            <v>Oct</v>
          </cell>
          <cell r="K464">
            <v>2017</v>
          </cell>
          <cell r="L464" t="str">
            <v>US-8125-WOV00343038.0833333333</v>
          </cell>
          <cell r="M464" t="str">
            <v>BIRS #29</v>
          </cell>
          <cell r="N464" t="str">
            <v>Other</v>
          </cell>
          <cell r="O464" t="str">
            <v>ESP change</v>
          </cell>
          <cell r="P464">
            <v>1</v>
          </cell>
          <cell r="Q464">
            <v>2</v>
          </cell>
          <cell r="R464">
            <v>5</v>
          </cell>
          <cell r="S464" t="str">
            <v/>
          </cell>
          <cell r="T464" t="str">
            <v/>
          </cell>
          <cell r="U464" t="str">
            <v/>
          </cell>
          <cell r="V464">
            <v>0</v>
          </cell>
          <cell r="W464">
            <v>9</v>
          </cell>
          <cell r="X464">
            <v>7</v>
          </cell>
          <cell r="Y464">
            <v>7</v>
          </cell>
          <cell r="Z464" t="str">
            <v/>
          </cell>
          <cell r="AB464">
            <v>11</v>
          </cell>
          <cell r="AC464" t="str">
            <v/>
          </cell>
          <cell r="AD464">
            <v>2</v>
          </cell>
          <cell r="AE464">
            <v>1</v>
          </cell>
          <cell r="AF464">
            <v>1</v>
          </cell>
          <cell r="AG464" t="str">
            <v/>
          </cell>
          <cell r="AH464">
            <v>2</v>
          </cell>
          <cell r="AI464">
            <v>0</v>
          </cell>
          <cell r="AJ464">
            <v>6</v>
          </cell>
          <cell r="AK464">
            <v>6</v>
          </cell>
          <cell r="AL464">
            <v>6</v>
          </cell>
          <cell r="AM464">
            <v>19.5</v>
          </cell>
          <cell r="AN464">
            <v>0</v>
          </cell>
          <cell r="AO464">
            <v>130</v>
          </cell>
          <cell r="AP464">
            <v>19.5</v>
          </cell>
          <cell r="AQ464">
            <v>134.2051282051282</v>
          </cell>
          <cell r="AR464">
            <v>3</v>
          </cell>
          <cell r="AT464">
            <v>4.5</v>
          </cell>
          <cell r="AV464">
            <v>10</v>
          </cell>
          <cell r="AW464">
            <v>3</v>
          </cell>
          <cell r="AX464">
            <v>4.5</v>
          </cell>
          <cell r="AY464">
            <v>7.5</v>
          </cell>
          <cell r="AZ464">
            <v>22</v>
          </cell>
          <cell r="BA464">
            <v>0</v>
          </cell>
          <cell r="BB464">
            <v>120</v>
          </cell>
          <cell r="BC464">
            <v>22</v>
          </cell>
          <cell r="BD464">
            <v>118.8490909090909</v>
          </cell>
          <cell r="BE464">
            <v>1</v>
          </cell>
          <cell r="BF464">
            <v>1</v>
          </cell>
          <cell r="BG464">
            <v>1</v>
          </cell>
          <cell r="BH464" t="str">
            <v/>
          </cell>
          <cell r="BI464">
            <v>2</v>
          </cell>
          <cell r="BJ464">
            <v>0</v>
          </cell>
          <cell r="BK464">
            <v>6</v>
          </cell>
          <cell r="BL464">
            <v>5</v>
          </cell>
          <cell r="BM464">
            <v>5</v>
          </cell>
          <cell r="BN464">
            <v>3</v>
          </cell>
          <cell r="BO464">
            <v>1</v>
          </cell>
          <cell r="BP464">
            <v>0.5</v>
          </cell>
          <cell r="BQ464">
            <v>0</v>
          </cell>
          <cell r="BR464">
            <v>3.5</v>
          </cell>
          <cell r="BS464" t="str">
            <v/>
          </cell>
          <cell r="BT464">
            <v>1.5</v>
          </cell>
          <cell r="BU464">
            <v>2</v>
          </cell>
          <cell r="BV464">
            <v>0</v>
          </cell>
          <cell r="BW464">
            <v>12</v>
          </cell>
          <cell r="BX464">
            <v>11.5</v>
          </cell>
          <cell r="BY464">
            <v>11.5</v>
          </cell>
          <cell r="BZ464">
            <v>78.5</v>
          </cell>
          <cell r="CA464">
            <v>0</v>
          </cell>
          <cell r="CB464">
            <v>78.5</v>
          </cell>
        </row>
        <row r="465">
          <cell r="H465" t="str">
            <v>WS-5832-WOV003</v>
          </cell>
          <cell r="I465">
            <v>10</v>
          </cell>
          <cell r="J465" t="str">
            <v>Oct</v>
          </cell>
          <cell r="K465">
            <v>2017</v>
          </cell>
          <cell r="L465" t="str">
            <v>WS-5832-WOV00343038.4583333333</v>
          </cell>
          <cell r="M465" t="str">
            <v>BIRS #26</v>
          </cell>
          <cell r="N465" t="str">
            <v>Simple ESP c/o</v>
          </cell>
          <cell r="O465" t="str">
            <v>ESP change</v>
          </cell>
          <cell r="P465">
            <v>0</v>
          </cell>
          <cell r="Q465">
            <v>3</v>
          </cell>
          <cell r="R465">
            <v>6</v>
          </cell>
          <cell r="S465" t="str">
            <v/>
          </cell>
          <cell r="T465" t="str">
            <v/>
          </cell>
          <cell r="U465" t="str">
            <v/>
          </cell>
          <cell r="V465">
            <v>0</v>
          </cell>
          <cell r="W465">
            <v>9</v>
          </cell>
          <cell r="X465">
            <v>9</v>
          </cell>
          <cell r="Y465">
            <v>9</v>
          </cell>
          <cell r="Z465">
            <v>9.5</v>
          </cell>
          <cell r="AB465">
            <v>11</v>
          </cell>
          <cell r="AC465">
            <v>9.5</v>
          </cell>
          <cell r="AD465">
            <v>2</v>
          </cell>
          <cell r="AE465">
            <v>1</v>
          </cell>
          <cell r="AF465">
            <v>1</v>
          </cell>
          <cell r="AG465" t="str">
            <v/>
          </cell>
          <cell r="AH465">
            <v>2</v>
          </cell>
          <cell r="AI465">
            <v>0</v>
          </cell>
          <cell r="AJ465">
            <v>6</v>
          </cell>
          <cell r="AK465">
            <v>6</v>
          </cell>
          <cell r="AL465">
            <v>6</v>
          </cell>
          <cell r="AM465">
            <v>27</v>
          </cell>
          <cell r="AN465">
            <v>0</v>
          </cell>
          <cell r="AO465">
            <v>130</v>
          </cell>
          <cell r="AP465">
            <v>27</v>
          </cell>
          <cell r="AQ465">
            <v>123.96259259259259</v>
          </cell>
          <cell r="AR465">
            <v>6</v>
          </cell>
          <cell r="AT465">
            <v>6.5</v>
          </cell>
          <cell r="AV465">
            <v>10</v>
          </cell>
          <cell r="AW465">
            <v>6</v>
          </cell>
          <cell r="AX465">
            <v>6.5</v>
          </cell>
          <cell r="AY465">
            <v>12.5</v>
          </cell>
          <cell r="AZ465">
            <v>29</v>
          </cell>
          <cell r="BA465">
            <v>0</v>
          </cell>
          <cell r="BB465">
            <v>120</v>
          </cell>
          <cell r="BC465">
            <v>29</v>
          </cell>
          <cell r="BD465">
            <v>115.47241379310344</v>
          </cell>
          <cell r="BE465">
            <v>1</v>
          </cell>
          <cell r="BF465">
            <v>1</v>
          </cell>
          <cell r="BG465">
            <v>2</v>
          </cell>
          <cell r="BH465" t="str">
            <v/>
          </cell>
          <cell r="BI465">
            <v>1.5</v>
          </cell>
          <cell r="BJ465">
            <v>0</v>
          </cell>
          <cell r="BK465">
            <v>6</v>
          </cell>
          <cell r="BL465">
            <v>5.5</v>
          </cell>
          <cell r="BM465">
            <v>5.5</v>
          </cell>
          <cell r="BN465">
            <v>3</v>
          </cell>
          <cell r="BO465">
            <v>1</v>
          </cell>
          <cell r="BP465">
            <v>1</v>
          </cell>
          <cell r="BQ465">
            <v>0</v>
          </cell>
          <cell r="BR465">
            <v>3.5</v>
          </cell>
          <cell r="BS465" t="str">
            <v/>
          </cell>
          <cell r="BT465">
            <v>1</v>
          </cell>
          <cell r="BU465">
            <v>2</v>
          </cell>
          <cell r="BV465">
            <v>0</v>
          </cell>
          <cell r="BW465">
            <v>12</v>
          </cell>
          <cell r="BX465">
            <v>11.5</v>
          </cell>
          <cell r="BY465">
            <v>11.5</v>
          </cell>
          <cell r="BZ465">
            <v>110</v>
          </cell>
          <cell r="CA465">
            <v>0</v>
          </cell>
          <cell r="CB465">
            <v>110</v>
          </cell>
        </row>
        <row r="466">
          <cell r="H466" t="str">
            <v>SVA-51114-WOV006</v>
          </cell>
          <cell r="I466">
            <v>10</v>
          </cell>
          <cell r="J466" t="str">
            <v>Oct</v>
          </cell>
          <cell r="K466">
            <v>2017</v>
          </cell>
          <cell r="L466" t="str">
            <v>SVA-51114-WOV00643039.6666666667</v>
          </cell>
          <cell r="M466" t="str">
            <v>BIRS #23</v>
          </cell>
          <cell r="N466" t="str">
            <v>Other</v>
          </cell>
          <cell r="O466" t="str">
            <v>Other</v>
          </cell>
          <cell r="P466">
            <v>1</v>
          </cell>
          <cell r="Q466">
            <v>3</v>
          </cell>
          <cell r="R466">
            <v>5</v>
          </cell>
          <cell r="S466" t="str">
            <v/>
          </cell>
          <cell r="T466" t="str">
            <v/>
          </cell>
          <cell r="U466" t="str">
            <v/>
          </cell>
          <cell r="V466">
            <v>0</v>
          </cell>
          <cell r="W466">
            <v>9</v>
          </cell>
          <cell r="X466">
            <v>8</v>
          </cell>
          <cell r="Y466">
            <v>8</v>
          </cell>
          <cell r="Z466" t="str">
            <v/>
          </cell>
          <cell r="AB466">
            <v>11</v>
          </cell>
          <cell r="AC466" t="str">
            <v/>
          </cell>
          <cell r="AD466">
            <v>2</v>
          </cell>
          <cell r="AE466">
            <v>2</v>
          </cell>
          <cell r="AF466">
            <v>1</v>
          </cell>
          <cell r="AG466" t="str">
            <v/>
          </cell>
          <cell r="AH466">
            <v>2</v>
          </cell>
          <cell r="AI466">
            <v>0</v>
          </cell>
          <cell r="AJ466">
            <v>6</v>
          </cell>
          <cell r="AK466">
            <v>7</v>
          </cell>
          <cell r="AL466">
            <v>7</v>
          </cell>
          <cell r="AM466">
            <v>7</v>
          </cell>
          <cell r="AN466">
            <v>0</v>
          </cell>
          <cell r="AO466">
            <v>130</v>
          </cell>
          <cell r="AP466">
            <v>7</v>
          </cell>
          <cell r="AQ466">
            <v>130.85714285714286</v>
          </cell>
          <cell r="AR466">
            <v>7</v>
          </cell>
          <cell r="AT466">
            <v>11</v>
          </cell>
          <cell r="AV466">
            <v>10</v>
          </cell>
          <cell r="AW466">
            <v>7</v>
          </cell>
          <cell r="AX466">
            <v>11</v>
          </cell>
          <cell r="AY466">
            <v>18</v>
          </cell>
          <cell r="AZ466">
            <v>7</v>
          </cell>
          <cell r="BA466">
            <v>0</v>
          </cell>
          <cell r="BB466">
            <v>120</v>
          </cell>
          <cell r="BC466">
            <v>7</v>
          </cell>
          <cell r="BD466">
            <v>129.42857142857142</v>
          </cell>
          <cell r="BE466">
            <v>1</v>
          </cell>
          <cell r="BF466">
            <v>3</v>
          </cell>
          <cell r="BG466" t="str">
            <v/>
          </cell>
          <cell r="BH466" t="str">
            <v/>
          </cell>
          <cell r="BI466">
            <v>2</v>
          </cell>
          <cell r="BJ466">
            <v>0</v>
          </cell>
          <cell r="BK466">
            <v>6</v>
          </cell>
          <cell r="BL466">
            <v>6</v>
          </cell>
          <cell r="BM466">
            <v>6</v>
          </cell>
          <cell r="BN466">
            <v>3</v>
          </cell>
          <cell r="BO466">
            <v>1</v>
          </cell>
          <cell r="BP466">
            <v>1</v>
          </cell>
          <cell r="BQ466">
            <v>0</v>
          </cell>
          <cell r="BR466">
            <v>1.5</v>
          </cell>
          <cell r="BS466" t="str">
            <v/>
          </cell>
          <cell r="BT466">
            <v>1</v>
          </cell>
          <cell r="BU466">
            <v>2</v>
          </cell>
          <cell r="BV466">
            <v>0</v>
          </cell>
          <cell r="BW466">
            <v>12</v>
          </cell>
          <cell r="BX466">
            <v>9.5</v>
          </cell>
          <cell r="BY466">
            <v>9.5</v>
          </cell>
          <cell r="BZ466" t="str">
            <v/>
          </cell>
          <cell r="CA466" t="str">
            <v/>
          </cell>
          <cell r="CB466" t="str">
            <v/>
          </cell>
        </row>
        <row r="467">
          <cell r="H467" t="str">
            <v>US-359-WOV004</v>
          </cell>
          <cell r="I467">
            <v>11</v>
          </cell>
          <cell r="J467" t="str">
            <v>Nov</v>
          </cell>
          <cell r="K467">
            <v>2017</v>
          </cell>
          <cell r="L467" t="str">
            <v>US-359-WOV00443040</v>
          </cell>
          <cell r="M467" t="str">
            <v>BIRS #14</v>
          </cell>
          <cell r="N467" t="str">
            <v>Other</v>
          </cell>
          <cell r="O467" t="str">
            <v>ESP change</v>
          </cell>
          <cell r="P467">
            <v>0</v>
          </cell>
          <cell r="Q467">
            <v>5</v>
          </cell>
          <cell r="R467" t="str">
            <v/>
          </cell>
          <cell r="S467" t="str">
            <v/>
          </cell>
          <cell r="T467" t="str">
            <v/>
          </cell>
          <cell r="U467" t="str">
            <v/>
          </cell>
          <cell r="V467">
            <v>0</v>
          </cell>
          <cell r="W467">
            <v>9</v>
          </cell>
          <cell r="X467">
            <v>5</v>
          </cell>
          <cell r="Y467">
            <v>5</v>
          </cell>
          <cell r="Z467">
            <v>10.5</v>
          </cell>
          <cell r="AB467">
            <v>11</v>
          </cell>
          <cell r="AC467">
            <v>10.5</v>
          </cell>
          <cell r="AD467">
            <v>2</v>
          </cell>
          <cell r="AE467">
            <v>1</v>
          </cell>
          <cell r="AF467">
            <v>1</v>
          </cell>
          <cell r="AG467" t="str">
            <v/>
          </cell>
          <cell r="AH467">
            <v>2</v>
          </cell>
          <cell r="AI467">
            <v>0</v>
          </cell>
          <cell r="AJ467">
            <v>6</v>
          </cell>
          <cell r="AK467">
            <v>6</v>
          </cell>
          <cell r="AL467">
            <v>6</v>
          </cell>
          <cell r="AM467">
            <v>26</v>
          </cell>
          <cell r="AN467">
            <v>0</v>
          </cell>
          <cell r="AO467">
            <v>130</v>
          </cell>
          <cell r="AP467">
            <v>26</v>
          </cell>
          <cell r="AQ467">
            <v>124.92307692307692</v>
          </cell>
          <cell r="AR467">
            <v>11</v>
          </cell>
          <cell r="AT467">
            <v>3</v>
          </cell>
          <cell r="AV467">
            <v>10</v>
          </cell>
          <cell r="AW467">
            <v>11</v>
          </cell>
          <cell r="AX467">
            <v>3</v>
          </cell>
          <cell r="AY467">
            <v>14</v>
          </cell>
          <cell r="AZ467">
            <v>28.5</v>
          </cell>
          <cell r="BA467">
            <v>0</v>
          </cell>
          <cell r="BB467">
            <v>120</v>
          </cell>
          <cell r="BC467">
            <v>28.5</v>
          </cell>
          <cell r="BD467">
            <v>113.94350877192981</v>
          </cell>
          <cell r="BE467">
            <v>1</v>
          </cell>
          <cell r="BF467">
            <v>1.5</v>
          </cell>
          <cell r="BG467">
            <v>1.5</v>
          </cell>
          <cell r="BH467" t="str">
            <v/>
          </cell>
          <cell r="BI467">
            <v>2</v>
          </cell>
          <cell r="BJ467">
            <v>0</v>
          </cell>
          <cell r="BK467">
            <v>6</v>
          </cell>
          <cell r="BL467">
            <v>6</v>
          </cell>
          <cell r="BM467">
            <v>6</v>
          </cell>
          <cell r="BN467">
            <v>3</v>
          </cell>
          <cell r="BO467">
            <v>1</v>
          </cell>
          <cell r="BP467">
            <v>1</v>
          </cell>
          <cell r="BQ467">
            <v>1</v>
          </cell>
          <cell r="BR467">
            <v>4</v>
          </cell>
          <cell r="BS467" t="str">
            <v/>
          </cell>
          <cell r="BT467">
            <v>1.5</v>
          </cell>
          <cell r="BU467">
            <v>2</v>
          </cell>
          <cell r="BV467">
            <v>0</v>
          </cell>
          <cell r="BW467">
            <v>12</v>
          </cell>
          <cell r="BX467">
            <v>12.5</v>
          </cell>
          <cell r="BY467">
            <v>13.5</v>
          </cell>
          <cell r="BZ467">
            <v>108.5</v>
          </cell>
          <cell r="CA467">
            <v>1</v>
          </cell>
          <cell r="CB467">
            <v>109.5</v>
          </cell>
        </row>
        <row r="468">
          <cell r="H468" t="str">
            <v>WS-1378-WOV011</v>
          </cell>
          <cell r="I468">
            <v>11</v>
          </cell>
          <cell r="J468" t="str">
            <v>Nov</v>
          </cell>
          <cell r="K468">
            <v>2017</v>
          </cell>
          <cell r="L468" t="str">
            <v>WS-1378-WOV01143041.375</v>
          </cell>
          <cell r="M468" t="str">
            <v>BIRS #10</v>
          </cell>
          <cell r="N468" t="str">
            <v>Other</v>
          </cell>
          <cell r="O468" t="str">
            <v>ESP change</v>
          </cell>
          <cell r="P468">
            <v>-1</v>
          </cell>
          <cell r="Q468">
            <v>2</v>
          </cell>
          <cell r="R468">
            <v>5</v>
          </cell>
          <cell r="S468" t="str">
            <v/>
          </cell>
          <cell r="T468" t="str">
            <v/>
          </cell>
          <cell r="U468" t="str">
            <v/>
          </cell>
          <cell r="V468">
            <v>0</v>
          </cell>
          <cell r="W468">
            <v>9</v>
          </cell>
          <cell r="X468">
            <v>7</v>
          </cell>
          <cell r="Y468">
            <v>7</v>
          </cell>
          <cell r="Z468" t="str">
            <v/>
          </cell>
          <cell r="AB468">
            <v>11</v>
          </cell>
          <cell r="AC468" t="str">
            <v/>
          </cell>
          <cell r="AD468">
            <v>2</v>
          </cell>
          <cell r="AE468">
            <v>1</v>
          </cell>
          <cell r="AF468">
            <v>1</v>
          </cell>
          <cell r="AG468" t="str">
            <v/>
          </cell>
          <cell r="AH468">
            <v>2</v>
          </cell>
          <cell r="AI468">
            <v>0</v>
          </cell>
          <cell r="AJ468">
            <v>6</v>
          </cell>
          <cell r="AK468">
            <v>6</v>
          </cell>
          <cell r="AL468">
            <v>6</v>
          </cell>
          <cell r="AM468">
            <v>21.5</v>
          </cell>
          <cell r="AN468">
            <v>0</v>
          </cell>
          <cell r="AO468">
            <v>130</v>
          </cell>
          <cell r="AP468">
            <v>21.5</v>
          </cell>
          <cell r="AQ468">
            <v>116.37209302325581</v>
          </cell>
          <cell r="AR468">
            <v>5.5</v>
          </cell>
          <cell r="AT468">
            <v>10</v>
          </cell>
          <cell r="AV468">
            <v>10</v>
          </cell>
          <cell r="AW468">
            <v>5.5</v>
          </cell>
          <cell r="AX468">
            <v>10</v>
          </cell>
          <cell r="AY468">
            <v>15.5</v>
          </cell>
          <cell r="AZ468">
            <v>21</v>
          </cell>
          <cell r="BA468">
            <v>0</v>
          </cell>
          <cell r="BB468">
            <v>120</v>
          </cell>
          <cell r="BC468">
            <v>21</v>
          </cell>
          <cell r="BD468">
            <v>119.06380952380952</v>
          </cell>
          <cell r="BE468">
            <v>1</v>
          </cell>
          <cell r="BF468">
            <v>1</v>
          </cell>
          <cell r="BG468">
            <v>2</v>
          </cell>
          <cell r="BH468" t="str">
            <v/>
          </cell>
          <cell r="BI468">
            <v>2</v>
          </cell>
          <cell r="BJ468">
            <v>0</v>
          </cell>
          <cell r="BK468">
            <v>6</v>
          </cell>
          <cell r="BL468">
            <v>6</v>
          </cell>
          <cell r="BM468">
            <v>6</v>
          </cell>
          <cell r="BN468">
            <v>3</v>
          </cell>
          <cell r="BO468">
            <v>1</v>
          </cell>
          <cell r="BP468">
            <v>1</v>
          </cell>
          <cell r="BQ468">
            <v>0</v>
          </cell>
          <cell r="BR468">
            <v>3</v>
          </cell>
          <cell r="BS468" t="str">
            <v/>
          </cell>
          <cell r="BT468">
            <v>1.5</v>
          </cell>
          <cell r="BU468">
            <v>2</v>
          </cell>
          <cell r="BV468">
            <v>0</v>
          </cell>
          <cell r="BW468">
            <v>12</v>
          </cell>
          <cell r="BX468">
            <v>11.5</v>
          </cell>
          <cell r="BY468">
            <v>11.5</v>
          </cell>
          <cell r="BZ468">
            <v>88.5</v>
          </cell>
          <cell r="CA468">
            <v>0</v>
          </cell>
          <cell r="CB468">
            <v>88.5</v>
          </cell>
        </row>
        <row r="469">
          <cell r="H469" t="str">
            <v>WS-7642-WOV012</v>
          </cell>
          <cell r="I469">
            <v>11</v>
          </cell>
          <cell r="J469" t="str">
            <v>Nov</v>
          </cell>
          <cell r="K469">
            <v>2017</v>
          </cell>
          <cell r="L469" t="str">
            <v>WS-7642-WOV01243042.125</v>
          </cell>
          <cell r="M469" t="str">
            <v>ONR #25</v>
          </cell>
          <cell r="N469" t="str">
            <v>Simple ESP c/o</v>
          </cell>
          <cell r="O469" t="str">
            <v>ESP change</v>
          </cell>
          <cell r="P469">
            <v>0</v>
          </cell>
          <cell r="Q469">
            <v>3</v>
          </cell>
          <cell r="R469">
            <v>5</v>
          </cell>
          <cell r="S469">
            <v>4</v>
          </cell>
          <cell r="T469" t="str">
            <v/>
          </cell>
          <cell r="U469" t="str">
            <v/>
          </cell>
          <cell r="V469">
            <v>0</v>
          </cell>
          <cell r="W469">
            <v>9</v>
          </cell>
          <cell r="X469">
            <v>12</v>
          </cell>
          <cell r="Y469">
            <v>12</v>
          </cell>
          <cell r="Z469">
            <v>4</v>
          </cell>
          <cell r="AB469">
            <v>11</v>
          </cell>
          <cell r="AC469">
            <v>4</v>
          </cell>
          <cell r="AD469">
            <v>2</v>
          </cell>
          <cell r="AE469">
            <v>1</v>
          </cell>
          <cell r="AF469">
            <v>1</v>
          </cell>
          <cell r="AG469" t="str">
            <v/>
          </cell>
          <cell r="AH469">
            <v>3</v>
          </cell>
          <cell r="AI469">
            <v>0</v>
          </cell>
          <cell r="AJ469">
            <v>6</v>
          </cell>
          <cell r="AK469">
            <v>7</v>
          </cell>
          <cell r="AL469">
            <v>7</v>
          </cell>
          <cell r="AM469">
            <v>19</v>
          </cell>
          <cell r="AN469">
            <v>1</v>
          </cell>
          <cell r="AO469">
            <v>130</v>
          </cell>
          <cell r="AP469">
            <v>20</v>
          </cell>
          <cell r="AQ469">
            <v>119.42105263157895</v>
          </cell>
          <cell r="AR469">
            <v>4.5</v>
          </cell>
          <cell r="AT469">
            <v>7</v>
          </cell>
          <cell r="AV469">
            <v>10</v>
          </cell>
          <cell r="AW469">
            <v>4.5</v>
          </cell>
          <cell r="AX469">
            <v>7</v>
          </cell>
          <cell r="AY469">
            <v>11.5</v>
          </cell>
          <cell r="AZ469">
            <v>19.5</v>
          </cell>
          <cell r="BA469">
            <v>0</v>
          </cell>
          <cell r="BB469">
            <v>120</v>
          </cell>
          <cell r="BC469">
            <v>19.5</v>
          </cell>
          <cell r="BD469">
            <v>114.44205128205128</v>
          </cell>
          <cell r="BE469">
            <v>1</v>
          </cell>
          <cell r="BF469">
            <v>1</v>
          </cell>
          <cell r="BG469">
            <v>1.5</v>
          </cell>
          <cell r="BH469" t="str">
            <v/>
          </cell>
          <cell r="BI469">
            <v>2</v>
          </cell>
          <cell r="BJ469">
            <v>0</v>
          </cell>
          <cell r="BK469">
            <v>6</v>
          </cell>
          <cell r="BL469">
            <v>5.5</v>
          </cell>
          <cell r="BM469">
            <v>5.5</v>
          </cell>
          <cell r="BN469">
            <v>3</v>
          </cell>
          <cell r="BO469">
            <v>1</v>
          </cell>
          <cell r="BP469">
            <v>1</v>
          </cell>
          <cell r="BQ469">
            <v>0</v>
          </cell>
          <cell r="BR469">
            <v>2.5</v>
          </cell>
          <cell r="BS469" t="str">
            <v/>
          </cell>
          <cell r="BT469">
            <v>1</v>
          </cell>
          <cell r="BU469">
            <v>2</v>
          </cell>
          <cell r="BV469">
            <v>0</v>
          </cell>
          <cell r="BW469">
            <v>12</v>
          </cell>
          <cell r="BX469">
            <v>10.5</v>
          </cell>
          <cell r="BY469">
            <v>10.5</v>
          </cell>
          <cell r="BZ469">
            <v>89</v>
          </cell>
          <cell r="CA469">
            <v>1</v>
          </cell>
          <cell r="CB469">
            <v>90</v>
          </cell>
        </row>
        <row r="470">
          <cell r="H470" t="str">
            <v>WS-7471-WOV007</v>
          </cell>
          <cell r="I470">
            <v>11</v>
          </cell>
          <cell r="J470" t="str">
            <v>Nov</v>
          </cell>
          <cell r="K470">
            <v>2017</v>
          </cell>
          <cell r="L470" t="str">
            <v>WS-7471-WOV00743042.5208333333</v>
          </cell>
          <cell r="M470" t="str">
            <v>BIRS #28</v>
          </cell>
          <cell r="N470" t="str">
            <v>Simple ESP c/o</v>
          </cell>
          <cell r="O470" t="str">
            <v>ESP change</v>
          </cell>
          <cell r="P470">
            <v>1</v>
          </cell>
          <cell r="Q470">
            <v>3</v>
          </cell>
          <cell r="R470">
            <v>6</v>
          </cell>
          <cell r="S470" t="str">
            <v/>
          </cell>
          <cell r="T470" t="str">
            <v/>
          </cell>
          <cell r="U470" t="str">
            <v/>
          </cell>
          <cell r="V470">
            <v>0</v>
          </cell>
          <cell r="W470">
            <v>9</v>
          </cell>
          <cell r="X470">
            <v>9</v>
          </cell>
          <cell r="Y470">
            <v>9</v>
          </cell>
          <cell r="Z470" t="str">
            <v/>
          </cell>
          <cell r="AB470">
            <v>11</v>
          </cell>
          <cell r="AC470" t="str">
            <v/>
          </cell>
          <cell r="AD470">
            <v>2</v>
          </cell>
          <cell r="AE470">
            <v>1</v>
          </cell>
          <cell r="AF470">
            <v>1</v>
          </cell>
          <cell r="AG470" t="str">
            <v/>
          </cell>
          <cell r="AH470">
            <v>1</v>
          </cell>
          <cell r="AI470">
            <v>0</v>
          </cell>
          <cell r="AJ470">
            <v>6</v>
          </cell>
          <cell r="AK470">
            <v>5</v>
          </cell>
          <cell r="AL470">
            <v>5</v>
          </cell>
          <cell r="AM470">
            <v>18</v>
          </cell>
          <cell r="AN470">
            <v>0</v>
          </cell>
          <cell r="AO470">
            <v>130</v>
          </cell>
          <cell r="AP470">
            <v>18</v>
          </cell>
          <cell r="AQ470">
            <v>129.66666666666666</v>
          </cell>
          <cell r="AR470">
            <v>3</v>
          </cell>
          <cell r="AT470">
            <v>5</v>
          </cell>
          <cell r="AV470">
            <v>10</v>
          </cell>
          <cell r="AW470">
            <v>3</v>
          </cell>
          <cell r="AX470">
            <v>5</v>
          </cell>
          <cell r="AY470">
            <v>8</v>
          </cell>
          <cell r="AZ470">
            <v>19</v>
          </cell>
          <cell r="BA470">
            <v>0</v>
          </cell>
          <cell r="BB470">
            <v>120</v>
          </cell>
          <cell r="BC470">
            <v>19</v>
          </cell>
          <cell r="BD470">
            <v>122.54315789473685</v>
          </cell>
          <cell r="BE470">
            <v>1</v>
          </cell>
          <cell r="BF470">
            <v>2</v>
          </cell>
          <cell r="BG470" t="str">
            <v/>
          </cell>
          <cell r="BH470" t="str">
            <v/>
          </cell>
          <cell r="BI470">
            <v>2</v>
          </cell>
          <cell r="BJ470">
            <v>0</v>
          </cell>
          <cell r="BK470">
            <v>6</v>
          </cell>
          <cell r="BL470">
            <v>5</v>
          </cell>
          <cell r="BM470">
            <v>5</v>
          </cell>
          <cell r="BN470">
            <v>3</v>
          </cell>
          <cell r="BO470">
            <v>1</v>
          </cell>
          <cell r="BP470">
            <v>1</v>
          </cell>
          <cell r="BQ470">
            <v>0</v>
          </cell>
          <cell r="BR470">
            <v>2.5</v>
          </cell>
          <cell r="BS470" t="str">
            <v/>
          </cell>
          <cell r="BT470">
            <v>2</v>
          </cell>
          <cell r="BU470">
            <v>2</v>
          </cell>
          <cell r="BV470">
            <v>0</v>
          </cell>
          <cell r="BW470">
            <v>12</v>
          </cell>
          <cell r="BX470">
            <v>11.5</v>
          </cell>
          <cell r="BY470">
            <v>11.5</v>
          </cell>
          <cell r="BZ470">
            <v>75.5</v>
          </cell>
          <cell r="CA470">
            <v>0</v>
          </cell>
          <cell r="CB470">
            <v>75.5</v>
          </cell>
        </row>
        <row r="471">
          <cell r="H471" t="str">
            <v>SVA-53325-WOV001</v>
          </cell>
          <cell r="I471">
            <v>11</v>
          </cell>
          <cell r="J471" t="str">
            <v>Nov</v>
          </cell>
          <cell r="K471">
            <v>2017</v>
          </cell>
          <cell r="L471" t="str">
            <v>SVA-53325-WOV00143043.1666666667</v>
          </cell>
          <cell r="M471" t="str">
            <v>ONR #27</v>
          </cell>
          <cell r="N471" t="str">
            <v>Simple ESP c/o</v>
          </cell>
          <cell r="O471" t="str">
            <v>ESP change</v>
          </cell>
          <cell r="P471">
            <v>3</v>
          </cell>
          <cell r="Q471">
            <v>2</v>
          </cell>
          <cell r="R471">
            <v>5</v>
          </cell>
          <cell r="S471">
            <v>1</v>
          </cell>
          <cell r="T471" t="str">
            <v/>
          </cell>
          <cell r="U471" t="str">
            <v/>
          </cell>
          <cell r="V471">
            <v>0</v>
          </cell>
          <cell r="W471">
            <v>9</v>
          </cell>
          <cell r="X471">
            <v>8</v>
          </cell>
          <cell r="Y471">
            <v>8</v>
          </cell>
          <cell r="Z471">
            <v>4</v>
          </cell>
          <cell r="AB471">
            <v>11</v>
          </cell>
          <cell r="AC471">
            <v>4</v>
          </cell>
          <cell r="AD471">
            <v>2</v>
          </cell>
          <cell r="AE471">
            <v>1</v>
          </cell>
          <cell r="AF471">
            <v>1</v>
          </cell>
          <cell r="AG471" t="str">
            <v/>
          </cell>
          <cell r="AH471">
            <v>2</v>
          </cell>
          <cell r="AI471">
            <v>0</v>
          </cell>
          <cell r="AJ471">
            <v>6</v>
          </cell>
          <cell r="AK471">
            <v>6</v>
          </cell>
          <cell r="AL471">
            <v>6</v>
          </cell>
          <cell r="AM471">
            <v>24</v>
          </cell>
          <cell r="AN471">
            <v>0</v>
          </cell>
          <cell r="AO471">
            <v>130</v>
          </cell>
          <cell r="AP471">
            <v>24</v>
          </cell>
          <cell r="AQ471">
            <v>125.91666666666667</v>
          </cell>
          <cell r="AR471">
            <v>3</v>
          </cell>
          <cell r="AT471">
            <v>6</v>
          </cell>
          <cell r="AV471">
            <v>10</v>
          </cell>
          <cell r="AW471">
            <v>3</v>
          </cell>
          <cell r="AX471">
            <v>6</v>
          </cell>
          <cell r="AY471">
            <v>9</v>
          </cell>
          <cell r="AZ471">
            <v>24.5</v>
          </cell>
          <cell r="BA471">
            <v>0</v>
          </cell>
          <cell r="BB471">
            <v>120</v>
          </cell>
          <cell r="BC471">
            <v>24.5</v>
          </cell>
          <cell r="BD471">
            <v>122.04285714285714</v>
          </cell>
          <cell r="BE471">
            <v>1</v>
          </cell>
          <cell r="BF471">
            <v>1</v>
          </cell>
          <cell r="BG471">
            <v>2.5</v>
          </cell>
          <cell r="BH471" t="str">
            <v/>
          </cell>
          <cell r="BI471">
            <v>1</v>
          </cell>
          <cell r="BJ471">
            <v>0</v>
          </cell>
          <cell r="BK471">
            <v>6</v>
          </cell>
          <cell r="BL471">
            <v>5.5</v>
          </cell>
          <cell r="BM471">
            <v>5.5</v>
          </cell>
          <cell r="BN471">
            <v>3</v>
          </cell>
          <cell r="BO471">
            <v>1</v>
          </cell>
          <cell r="BP471">
            <v>1</v>
          </cell>
          <cell r="BQ471">
            <v>0</v>
          </cell>
          <cell r="BR471">
            <v>3</v>
          </cell>
          <cell r="BS471" t="str">
            <v/>
          </cell>
          <cell r="BT471">
            <v>1.5</v>
          </cell>
          <cell r="BU471">
            <v>2</v>
          </cell>
          <cell r="BV471">
            <v>0</v>
          </cell>
          <cell r="BW471">
            <v>12</v>
          </cell>
          <cell r="BX471">
            <v>11.5</v>
          </cell>
          <cell r="BY471">
            <v>11.5</v>
          </cell>
          <cell r="BZ471">
            <v>92.5</v>
          </cell>
          <cell r="CA471">
            <v>0</v>
          </cell>
          <cell r="CB471">
            <v>92.5</v>
          </cell>
        </row>
        <row r="472">
          <cell r="H472" t="str">
            <v>WS-5642-WOV005</v>
          </cell>
          <cell r="I472">
            <v>11</v>
          </cell>
          <cell r="J472" t="str">
            <v>Nov</v>
          </cell>
          <cell r="K472">
            <v>2017</v>
          </cell>
          <cell r="L472" t="str">
            <v>WS-5642-WOV00543043.2916666667</v>
          </cell>
          <cell r="M472" t="str">
            <v>BIRS #26</v>
          </cell>
          <cell r="N472" t="str">
            <v>Simple ESP c/o</v>
          </cell>
          <cell r="O472" t="str">
            <v>ESP change</v>
          </cell>
          <cell r="P472">
            <v>0</v>
          </cell>
          <cell r="Q472">
            <v>3</v>
          </cell>
          <cell r="R472">
            <v>5</v>
          </cell>
          <cell r="S472" t="str">
            <v/>
          </cell>
          <cell r="T472" t="str">
            <v/>
          </cell>
          <cell r="U472">
            <v>1</v>
          </cell>
          <cell r="V472">
            <v>0</v>
          </cell>
          <cell r="W472">
            <v>9</v>
          </cell>
          <cell r="X472">
            <v>9</v>
          </cell>
          <cell r="Y472">
            <v>9</v>
          </cell>
          <cell r="Z472">
            <v>11</v>
          </cell>
          <cell r="AB472">
            <v>11</v>
          </cell>
          <cell r="AC472">
            <v>11</v>
          </cell>
          <cell r="AD472">
            <v>2</v>
          </cell>
          <cell r="AE472">
            <v>1</v>
          </cell>
          <cell r="AF472">
            <v>1</v>
          </cell>
          <cell r="AG472" t="str">
            <v/>
          </cell>
          <cell r="AH472">
            <v>2</v>
          </cell>
          <cell r="AI472">
            <v>0</v>
          </cell>
          <cell r="AJ472">
            <v>6</v>
          </cell>
          <cell r="AK472">
            <v>6</v>
          </cell>
          <cell r="AL472">
            <v>6</v>
          </cell>
          <cell r="AM472">
            <v>18.5</v>
          </cell>
          <cell r="AN472">
            <v>2</v>
          </cell>
          <cell r="AO472">
            <v>130</v>
          </cell>
          <cell r="AP472">
            <v>20.5</v>
          </cell>
          <cell r="AQ472">
            <v>133.83783783783784</v>
          </cell>
          <cell r="AR472">
            <v>4</v>
          </cell>
          <cell r="AT472">
            <v>6</v>
          </cell>
          <cell r="AV472">
            <v>10</v>
          </cell>
          <cell r="AW472">
            <v>4</v>
          </cell>
          <cell r="AX472">
            <v>6</v>
          </cell>
          <cell r="AY472">
            <v>10</v>
          </cell>
          <cell r="AZ472">
            <v>19</v>
          </cell>
          <cell r="BA472">
            <v>0</v>
          </cell>
          <cell r="BB472">
            <v>120</v>
          </cell>
          <cell r="BC472">
            <v>19</v>
          </cell>
          <cell r="BD472">
            <v>130.65315789473684</v>
          </cell>
          <cell r="BE472">
            <v>1</v>
          </cell>
          <cell r="BF472">
            <v>1</v>
          </cell>
          <cell r="BG472">
            <v>2</v>
          </cell>
          <cell r="BH472" t="str">
            <v/>
          </cell>
          <cell r="BI472">
            <v>1.5</v>
          </cell>
          <cell r="BJ472">
            <v>0</v>
          </cell>
          <cell r="BK472">
            <v>6</v>
          </cell>
          <cell r="BL472">
            <v>5.5</v>
          </cell>
          <cell r="BM472">
            <v>5.5</v>
          </cell>
          <cell r="BN472">
            <v>3</v>
          </cell>
          <cell r="BO472">
            <v>1</v>
          </cell>
          <cell r="BP472">
            <v>1</v>
          </cell>
          <cell r="BQ472">
            <v>0</v>
          </cell>
          <cell r="BR472">
            <v>3</v>
          </cell>
          <cell r="BS472" t="str">
            <v/>
          </cell>
          <cell r="BT472">
            <v>1</v>
          </cell>
          <cell r="BU472">
            <v>2</v>
          </cell>
          <cell r="BV472">
            <v>0</v>
          </cell>
          <cell r="BW472">
            <v>12</v>
          </cell>
          <cell r="BX472">
            <v>11</v>
          </cell>
          <cell r="BY472">
            <v>11</v>
          </cell>
          <cell r="BZ472">
            <v>90</v>
          </cell>
          <cell r="CA472">
            <v>2</v>
          </cell>
          <cell r="CB472">
            <v>92</v>
          </cell>
        </row>
        <row r="473">
          <cell r="H473" t="str">
            <v>WS-7492-WOV005</v>
          </cell>
          <cell r="I473">
            <v>11</v>
          </cell>
          <cell r="J473" t="str">
            <v>Nov</v>
          </cell>
          <cell r="K473">
            <v>2017</v>
          </cell>
          <cell r="L473" t="str">
            <v>WS-7492-WOV00543043.875</v>
          </cell>
          <cell r="M473" t="str">
            <v>BIRS #29</v>
          </cell>
          <cell r="N473" t="str">
            <v>Other</v>
          </cell>
          <cell r="O473" t="str">
            <v>ESP change</v>
          </cell>
          <cell r="P473">
            <v>1</v>
          </cell>
          <cell r="Q473">
            <v>3</v>
          </cell>
          <cell r="R473">
            <v>5</v>
          </cell>
          <cell r="S473" t="str">
            <v/>
          </cell>
          <cell r="T473" t="str">
            <v/>
          </cell>
          <cell r="U473" t="str">
            <v/>
          </cell>
          <cell r="V473">
            <v>0</v>
          </cell>
          <cell r="W473">
            <v>9</v>
          </cell>
          <cell r="X473">
            <v>8</v>
          </cell>
          <cell r="Y473">
            <v>8</v>
          </cell>
          <cell r="Z473" t="str">
            <v/>
          </cell>
          <cell r="AB473">
            <v>11</v>
          </cell>
          <cell r="AC473" t="str">
            <v/>
          </cell>
          <cell r="AD473">
            <v>3</v>
          </cell>
          <cell r="AE473">
            <v>1</v>
          </cell>
          <cell r="AF473">
            <v>1</v>
          </cell>
          <cell r="AG473" t="str">
            <v/>
          </cell>
          <cell r="AH473">
            <v>2</v>
          </cell>
          <cell r="AI473">
            <v>0</v>
          </cell>
          <cell r="AJ473">
            <v>6</v>
          </cell>
          <cell r="AK473">
            <v>7</v>
          </cell>
          <cell r="AL473">
            <v>7</v>
          </cell>
          <cell r="AM473">
            <v>17</v>
          </cell>
          <cell r="AN473">
            <v>0</v>
          </cell>
          <cell r="AO473">
            <v>130</v>
          </cell>
          <cell r="AP473">
            <v>17</v>
          </cell>
          <cell r="AQ473">
            <v>141.29411764705881</v>
          </cell>
          <cell r="AR473">
            <v>4.5</v>
          </cell>
          <cell r="AT473">
            <v>5.5</v>
          </cell>
          <cell r="AV473">
            <v>10</v>
          </cell>
          <cell r="AW473">
            <v>4.5</v>
          </cell>
          <cell r="AX473">
            <v>5.5</v>
          </cell>
          <cell r="AY473">
            <v>10</v>
          </cell>
          <cell r="AZ473">
            <v>19.5</v>
          </cell>
          <cell r="BA473">
            <v>0</v>
          </cell>
          <cell r="BB473">
            <v>120</v>
          </cell>
          <cell r="BC473">
            <v>19.5</v>
          </cell>
          <cell r="BD473">
            <v>123.25641025641026</v>
          </cell>
          <cell r="BE473">
            <v>1</v>
          </cell>
          <cell r="BF473">
            <v>1.5</v>
          </cell>
          <cell r="BG473">
            <v>1</v>
          </cell>
          <cell r="BH473" t="str">
            <v/>
          </cell>
          <cell r="BI473">
            <v>2</v>
          </cell>
          <cell r="BJ473">
            <v>0</v>
          </cell>
          <cell r="BK473">
            <v>6</v>
          </cell>
          <cell r="BL473">
            <v>5.5</v>
          </cell>
          <cell r="BM473">
            <v>5.5</v>
          </cell>
          <cell r="BN473">
            <v>3</v>
          </cell>
          <cell r="BO473">
            <v>1</v>
          </cell>
          <cell r="BP473">
            <v>1</v>
          </cell>
          <cell r="BQ473">
            <v>0</v>
          </cell>
          <cell r="BR473">
            <v>3.5</v>
          </cell>
          <cell r="BS473" t="str">
            <v/>
          </cell>
          <cell r="BT473">
            <v>2</v>
          </cell>
          <cell r="BU473">
            <v>2</v>
          </cell>
          <cell r="BV473">
            <v>0</v>
          </cell>
          <cell r="BW473">
            <v>12</v>
          </cell>
          <cell r="BX473">
            <v>12.5</v>
          </cell>
          <cell r="BY473">
            <v>12.5</v>
          </cell>
          <cell r="BZ473">
            <v>79.5</v>
          </cell>
          <cell r="CA473">
            <v>0</v>
          </cell>
          <cell r="CB473">
            <v>79.5</v>
          </cell>
        </row>
        <row r="474">
          <cell r="H474" t="str">
            <v>US-353-WOV003</v>
          </cell>
          <cell r="I474">
            <v>11</v>
          </cell>
          <cell r="J474" t="str">
            <v>Nov</v>
          </cell>
          <cell r="K474">
            <v>2017</v>
          </cell>
          <cell r="L474" t="str">
            <v>US-353-WOV00343027.4166666667</v>
          </cell>
          <cell r="M474" t="str">
            <v>ONR #27</v>
          </cell>
          <cell r="N474" t="str">
            <v>Other</v>
          </cell>
          <cell r="O474" t="str">
            <v>Other</v>
          </cell>
          <cell r="P474">
            <v>3</v>
          </cell>
          <cell r="Q474">
            <v>3</v>
          </cell>
          <cell r="R474">
            <v>5</v>
          </cell>
          <cell r="S474" t="str">
            <v/>
          </cell>
          <cell r="T474" t="str">
            <v/>
          </cell>
          <cell r="U474" t="str">
            <v/>
          </cell>
          <cell r="V474">
            <v>0</v>
          </cell>
          <cell r="W474">
            <v>9</v>
          </cell>
          <cell r="X474">
            <v>8</v>
          </cell>
          <cell r="Y474">
            <v>8</v>
          </cell>
          <cell r="Z474">
            <v>10</v>
          </cell>
          <cell r="AB474">
            <v>11</v>
          </cell>
          <cell r="AC474">
            <v>10</v>
          </cell>
          <cell r="AD474">
            <v>2</v>
          </cell>
          <cell r="AE474">
            <v>1</v>
          </cell>
          <cell r="AF474">
            <v>1</v>
          </cell>
          <cell r="AG474" t="str">
            <v/>
          </cell>
          <cell r="AH474">
            <v>2</v>
          </cell>
          <cell r="AI474">
            <v>0</v>
          </cell>
          <cell r="AJ474">
            <v>6</v>
          </cell>
          <cell r="AK474">
            <v>6</v>
          </cell>
          <cell r="AL474">
            <v>6</v>
          </cell>
          <cell r="AM474">
            <v>21</v>
          </cell>
          <cell r="AN474">
            <v>0</v>
          </cell>
          <cell r="AO474">
            <v>130</v>
          </cell>
          <cell r="AP474">
            <v>21</v>
          </cell>
          <cell r="AQ474">
            <v>140.85714285714286</v>
          </cell>
          <cell r="AR474">
            <v>3</v>
          </cell>
          <cell r="AT474" t="str">
            <v/>
          </cell>
          <cell r="AV474">
            <v>10</v>
          </cell>
          <cell r="AW474">
            <v>3</v>
          </cell>
          <cell r="AX474" t="str">
            <v/>
          </cell>
          <cell r="AY474" t="str">
            <v/>
          </cell>
          <cell r="AZ474" t="str">
            <v/>
          </cell>
          <cell r="BA474" t="str">
            <v/>
          </cell>
          <cell r="BB474">
            <v>120</v>
          </cell>
          <cell r="BC474" t="str">
            <v/>
          </cell>
          <cell r="BD474" t="str">
            <v/>
          </cell>
          <cell r="BE474" t="str">
            <v/>
          </cell>
          <cell r="BF474" t="str">
            <v/>
          </cell>
          <cell r="BG474" t="str">
            <v/>
          </cell>
          <cell r="BH474" t="str">
            <v/>
          </cell>
          <cell r="BI474" t="str">
            <v/>
          </cell>
          <cell r="BJ474" t="str">
            <v/>
          </cell>
          <cell r="BK474">
            <v>6</v>
          </cell>
          <cell r="BL474" t="str">
            <v/>
          </cell>
          <cell r="BM474" t="str">
            <v/>
          </cell>
          <cell r="BN474">
            <v>3</v>
          </cell>
          <cell r="BO474">
            <v>1</v>
          </cell>
          <cell r="BP474">
            <v>1</v>
          </cell>
          <cell r="BQ474">
            <v>0</v>
          </cell>
          <cell r="BR474" t="str">
            <v/>
          </cell>
          <cell r="BS474" t="str">
            <v/>
          </cell>
          <cell r="BT474" t="str">
            <v/>
          </cell>
          <cell r="BU474" t="str">
            <v/>
          </cell>
          <cell r="BV474">
            <v>0</v>
          </cell>
          <cell r="BW474">
            <v>12</v>
          </cell>
          <cell r="BX474" t="str">
            <v/>
          </cell>
          <cell r="BY474">
            <v>5</v>
          </cell>
          <cell r="BZ474" t="str">
            <v/>
          </cell>
          <cell r="CA474" t="str">
            <v/>
          </cell>
          <cell r="CB474" t="str">
            <v/>
          </cell>
        </row>
        <row r="475">
          <cell r="H475" t="str">
            <v>US-353-WOV003</v>
          </cell>
          <cell r="I475">
            <v>11</v>
          </cell>
          <cell r="J475" t="str">
            <v>Nov</v>
          </cell>
          <cell r="K475">
            <v>2017</v>
          </cell>
          <cell r="L475" t="str">
            <v>US-353-WOV00343044.4166666667</v>
          </cell>
          <cell r="M475" t="str">
            <v>ONR #9</v>
          </cell>
          <cell r="N475" t="str">
            <v>Other</v>
          </cell>
          <cell r="O475" t="str">
            <v>Other</v>
          </cell>
          <cell r="P475">
            <v>3</v>
          </cell>
          <cell r="Q475" t="str">
            <v/>
          </cell>
          <cell r="R475" t="str">
            <v/>
          </cell>
          <cell r="S475" t="str">
            <v/>
          </cell>
          <cell r="T475" t="str">
            <v/>
          </cell>
          <cell r="U475" t="str">
            <v/>
          </cell>
          <cell r="V475" t="str">
            <v/>
          </cell>
          <cell r="W475">
            <v>9</v>
          </cell>
          <cell r="X475" t="str">
            <v/>
          </cell>
          <cell r="Y475" t="str">
            <v/>
          </cell>
          <cell r="Z475" t="str">
            <v/>
          </cell>
          <cell r="AB475">
            <v>11</v>
          </cell>
          <cell r="AC475" t="str">
            <v/>
          </cell>
          <cell r="AD475" t="str">
            <v/>
          </cell>
          <cell r="AE475" t="str">
            <v/>
          </cell>
          <cell r="AF475" t="str">
            <v/>
          </cell>
          <cell r="AG475" t="str">
            <v/>
          </cell>
          <cell r="AH475" t="str">
            <v/>
          </cell>
          <cell r="AI475" t="str">
            <v/>
          </cell>
          <cell r="AJ475">
            <v>6</v>
          </cell>
          <cell r="AK475" t="str">
            <v/>
          </cell>
          <cell r="AL475" t="str">
            <v/>
          </cell>
          <cell r="AM475" t="str">
            <v/>
          </cell>
          <cell r="AN475" t="str">
            <v/>
          </cell>
          <cell r="AO475">
            <v>130</v>
          </cell>
          <cell r="AP475" t="str">
            <v/>
          </cell>
          <cell r="AQ475" t="str">
            <v/>
          </cell>
          <cell r="AR475" t="str">
            <v/>
          </cell>
          <cell r="AT475">
            <v>5</v>
          </cell>
          <cell r="AV475">
            <v>10</v>
          </cell>
          <cell r="AW475" t="str">
            <v/>
          </cell>
          <cell r="AX475">
            <v>5</v>
          </cell>
          <cell r="AY475" t="str">
            <v/>
          </cell>
          <cell r="AZ475">
            <v>24.5</v>
          </cell>
          <cell r="BA475">
            <v>0</v>
          </cell>
          <cell r="BB475">
            <v>120</v>
          </cell>
          <cell r="BC475">
            <v>24.5</v>
          </cell>
          <cell r="BD475">
            <v>120.76489795918367</v>
          </cell>
          <cell r="BE475">
            <v>1</v>
          </cell>
          <cell r="BF475">
            <v>1.5</v>
          </cell>
          <cell r="BG475">
            <v>1.5</v>
          </cell>
          <cell r="BH475" t="str">
            <v/>
          </cell>
          <cell r="BI475">
            <v>2</v>
          </cell>
          <cell r="BJ475">
            <v>16.5</v>
          </cell>
          <cell r="BK475">
            <v>6</v>
          </cell>
          <cell r="BL475">
            <v>6</v>
          </cell>
          <cell r="BM475">
            <v>22.5</v>
          </cell>
          <cell r="BN475" t="str">
            <v/>
          </cell>
          <cell r="BO475" t="str">
            <v/>
          </cell>
          <cell r="BP475" t="str">
            <v/>
          </cell>
          <cell r="BQ475" t="str">
            <v/>
          </cell>
          <cell r="BR475">
            <v>3</v>
          </cell>
          <cell r="BS475" t="str">
            <v/>
          </cell>
          <cell r="BT475">
            <v>1.5</v>
          </cell>
          <cell r="BU475">
            <v>2</v>
          </cell>
          <cell r="BV475">
            <v>0</v>
          </cell>
          <cell r="BW475">
            <v>12</v>
          </cell>
          <cell r="BX475" t="str">
            <v/>
          </cell>
          <cell r="BY475">
            <v>6.5</v>
          </cell>
          <cell r="BZ475" t="str">
            <v/>
          </cell>
          <cell r="CA475" t="str">
            <v/>
          </cell>
          <cell r="CB475" t="str">
            <v/>
          </cell>
        </row>
        <row r="476">
          <cell r="H476" t="str">
            <v>SVA-51200-WOV001</v>
          </cell>
          <cell r="I476">
            <v>11</v>
          </cell>
          <cell r="J476" t="str">
            <v>Nov</v>
          </cell>
          <cell r="K476">
            <v>2017</v>
          </cell>
          <cell r="L476" t="str">
            <v>SVA-51200-WOV00143044.5</v>
          </cell>
          <cell r="M476" t="str">
            <v>BIRS #23</v>
          </cell>
          <cell r="N476" t="str">
            <v>Simple ESP c/o</v>
          </cell>
          <cell r="O476" t="str">
            <v>ESP change</v>
          </cell>
          <cell r="P476">
            <v>1</v>
          </cell>
          <cell r="Q476">
            <v>4</v>
          </cell>
          <cell r="R476">
            <v>4</v>
          </cell>
          <cell r="S476" t="str">
            <v/>
          </cell>
          <cell r="T476" t="str">
            <v/>
          </cell>
          <cell r="U476" t="str">
            <v/>
          </cell>
          <cell r="V476">
            <v>0</v>
          </cell>
          <cell r="W476">
            <v>9</v>
          </cell>
          <cell r="X476">
            <v>8</v>
          </cell>
          <cell r="Y476">
            <v>8</v>
          </cell>
          <cell r="Z476" t="str">
            <v/>
          </cell>
          <cell r="AB476">
            <v>11</v>
          </cell>
          <cell r="AC476" t="str">
            <v/>
          </cell>
          <cell r="AD476">
            <v>2</v>
          </cell>
          <cell r="AE476">
            <v>1</v>
          </cell>
          <cell r="AF476">
            <v>1</v>
          </cell>
          <cell r="AG476" t="str">
            <v/>
          </cell>
          <cell r="AH476">
            <v>2</v>
          </cell>
          <cell r="AI476">
            <v>0</v>
          </cell>
          <cell r="AJ476">
            <v>6</v>
          </cell>
          <cell r="AK476">
            <v>6</v>
          </cell>
          <cell r="AL476">
            <v>6</v>
          </cell>
          <cell r="AM476">
            <v>23</v>
          </cell>
          <cell r="AN476">
            <v>0</v>
          </cell>
          <cell r="AO476">
            <v>130</v>
          </cell>
          <cell r="AP476">
            <v>23</v>
          </cell>
          <cell r="AQ476">
            <v>132.78260869565219</v>
          </cell>
          <cell r="AR476">
            <v>4</v>
          </cell>
          <cell r="AT476">
            <v>5</v>
          </cell>
          <cell r="AV476">
            <v>10</v>
          </cell>
          <cell r="AW476">
            <v>4</v>
          </cell>
          <cell r="AX476">
            <v>5</v>
          </cell>
          <cell r="AY476">
            <v>9</v>
          </cell>
          <cell r="AZ476">
            <v>26.5</v>
          </cell>
          <cell r="BA476">
            <v>0</v>
          </cell>
          <cell r="BB476">
            <v>120</v>
          </cell>
          <cell r="BC476">
            <v>26.5</v>
          </cell>
          <cell r="BD476">
            <v>115.11132075471697</v>
          </cell>
          <cell r="BE476">
            <v>1</v>
          </cell>
          <cell r="BF476">
            <v>1</v>
          </cell>
          <cell r="BG476">
            <v>2</v>
          </cell>
          <cell r="BH476" t="str">
            <v/>
          </cell>
          <cell r="BI476">
            <v>2</v>
          </cell>
          <cell r="BJ476">
            <v>0</v>
          </cell>
          <cell r="BK476">
            <v>6</v>
          </cell>
          <cell r="BL476">
            <v>6</v>
          </cell>
          <cell r="BM476">
            <v>6</v>
          </cell>
          <cell r="BN476">
            <v>3</v>
          </cell>
          <cell r="BO476">
            <v>1</v>
          </cell>
          <cell r="BP476">
            <v>1</v>
          </cell>
          <cell r="BQ476">
            <v>0</v>
          </cell>
          <cell r="BR476">
            <v>3.5</v>
          </cell>
          <cell r="BS476" t="str">
            <v/>
          </cell>
          <cell r="BT476">
            <v>1</v>
          </cell>
          <cell r="BU476">
            <v>2</v>
          </cell>
          <cell r="BV476">
            <v>0</v>
          </cell>
          <cell r="BW476">
            <v>12</v>
          </cell>
          <cell r="BX476">
            <v>11.5</v>
          </cell>
          <cell r="BY476">
            <v>11.5</v>
          </cell>
          <cell r="BZ476">
            <v>90</v>
          </cell>
          <cell r="CA476">
            <v>0</v>
          </cell>
          <cell r="CB476">
            <v>90</v>
          </cell>
        </row>
        <row r="477">
          <cell r="H477" t="str">
            <v>US-8340-WIN006</v>
          </cell>
          <cell r="I477">
            <v>11</v>
          </cell>
          <cell r="J477" t="str">
            <v>Nov</v>
          </cell>
          <cell r="K477">
            <v>2017</v>
          </cell>
          <cell r="L477" t="str">
            <v>US-8340-WIN00643044.5833333333</v>
          </cell>
          <cell r="M477" t="str">
            <v>ONR #6</v>
          </cell>
          <cell r="N477" t="str">
            <v>Other</v>
          </cell>
          <cell r="O477" t="str">
            <v>Other</v>
          </cell>
          <cell r="Q477">
            <v>12</v>
          </cell>
          <cell r="R477">
            <v>5</v>
          </cell>
          <cell r="S477" t="str">
            <v/>
          </cell>
          <cell r="T477" t="str">
            <v/>
          </cell>
          <cell r="U477" t="str">
            <v/>
          </cell>
          <cell r="V477">
            <v>0</v>
          </cell>
          <cell r="W477">
            <v>9</v>
          </cell>
          <cell r="X477">
            <v>17</v>
          </cell>
          <cell r="Y477">
            <v>17</v>
          </cell>
          <cell r="Z477" t="str">
            <v/>
          </cell>
          <cell r="AB477">
            <v>11</v>
          </cell>
          <cell r="AC477" t="str">
            <v/>
          </cell>
          <cell r="AD477">
            <v>1</v>
          </cell>
          <cell r="AE477" t="str">
            <v/>
          </cell>
          <cell r="AF477" t="str">
            <v/>
          </cell>
          <cell r="AG477" t="str">
            <v/>
          </cell>
          <cell r="AH477" t="str">
            <v/>
          </cell>
          <cell r="AI477">
            <v>0</v>
          </cell>
          <cell r="AJ477">
            <v>6</v>
          </cell>
          <cell r="AK477">
            <v>1</v>
          </cell>
          <cell r="AL477">
            <v>1</v>
          </cell>
          <cell r="AM477" t="str">
            <v/>
          </cell>
          <cell r="AN477" t="str">
            <v/>
          </cell>
          <cell r="AO477">
            <v>130</v>
          </cell>
          <cell r="AP477" t="str">
            <v/>
          </cell>
          <cell r="AQ477" t="str">
            <v/>
          </cell>
          <cell r="AR477" t="str">
            <v/>
          </cell>
          <cell r="AT477" t="str">
            <v/>
          </cell>
          <cell r="AV477">
            <v>10</v>
          </cell>
          <cell r="AW477" t="str">
            <v/>
          </cell>
          <cell r="AX477" t="str">
            <v/>
          </cell>
          <cell r="AY477" t="str">
            <v/>
          </cell>
          <cell r="AZ477" t="str">
            <v/>
          </cell>
          <cell r="BA477" t="str">
            <v/>
          </cell>
          <cell r="BB477">
            <v>120</v>
          </cell>
          <cell r="BC477" t="str">
            <v/>
          </cell>
          <cell r="BD477" t="str">
            <v/>
          </cell>
          <cell r="BE477" t="str">
            <v/>
          </cell>
          <cell r="BF477" t="str">
            <v/>
          </cell>
          <cell r="BG477" t="str">
            <v/>
          </cell>
          <cell r="BH477" t="str">
            <v/>
          </cell>
          <cell r="BI477">
            <v>1</v>
          </cell>
          <cell r="BJ477">
            <v>0</v>
          </cell>
          <cell r="BK477">
            <v>6</v>
          </cell>
          <cell r="BL477">
            <v>1</v>
          </cell>
          <cell r="BM477">
            <v>1</v>
          </cell>
          <cell r="BN477">
            <v>3</v>
          </cell>
          <cell r="BO477" t="str">
            <v/>
          </cell>
          <cell r="BP477" t="str">
            <v/>
          </cell>
          <cell r="BQ477">
            <v>0</v>
          </cell>
          <cell r="BR477" t="str">
            <v/>
          </cell>
          <cell r="BS477" t="str">
            <v/>
          </cell>
          <cell r="BT477" t="str">
            <v/>
          </cell>
          <cell r="BU477">
            <v>2</v>
          </cell>
          <cell r="BV477">
            <v>0</v>
          </cell>
          <cell r="BW477">
            <v>12</v>
          </cell>
          <cell r="BX477">
            <v>5</v>
          </cell>
          <cell r="BY477">
            <v>5</v>
          </cell>
          <cell r="BZ477" t="str">
            <v/>
          </cell>
          <cell r="CA477" t="str">
            <v/>
          </cell>
          <cell r="CB477" t="str">
            <v/>
          </cell>
        </row>
        <row r="478">
          <cell r="H478" t="str">
            <v>SVA-51154-WOV006</v>
          </cell>
          <cell r="I478">
            <v>11</v>
          </cell>
          <cell r="J478" t="str">
            <v>Nov</v>
          </cell>
          <cell r="K478">
            <v>2017</v>
          </cell>
          <cell r="L478" t="str">
            <v>SVA-51154-WOV00643016.2083333333</v>
          </cell>
          <cell r="M478" t="str">
            <v>BIRS #29</v>
          </cell>
          <cell r="N478" t="str">
            <v>Other</v>
          </cell>
          <cell r="O478" t="str">
            <v>Other</v>
          </cell>
          <cell r="P478">
            <v>0</v>
          </cell>
          <cell r="Q478">
            <v>5</v>
          </cell>
          <cell r="R478" t="str">
            <v/>
          </cell>
          <cell r="S478">
            <v>2</v>
          </cell>
          <cell r="T478" t="str">
            <v/>
          </cell>
          <cell r="U478">
            <v>0.5</v>
          </cell>
          <cell r="V478">
            <v>0</v>
          </cell>
          <cell r="W478">
            <v>9</v>
          </cell>
          <cell r="X478">
            <v>7.5</v>
          </cell>
          <cell r="Y478">
            <v>7.5</v>
          </cell>
          <cell r="Z478">
            <v>15.5</v>
          </cell>
          <cell r="AB478">
            <v>11</v>
          </cell>
          <cell r="AC478">
            <v>15.5</v>
          </cell>
          <cell r="AD478">
            <v>1</v>
          </cell>
          <cell r="AE478">
            <v>1</v>
          </cell>
          <cell r="AF478">
            <v>1</v>
          </cell>
          <cell r="AG478" t="str">
            <v/>
          </cell>
          <cell r="AH478">
            <v>2</v>
          </cell>
          <cell r="AI478">
            <v>19</v>
          </cell>
          <cell r="AJ478">
            <v>6</v>
          </cell>
          <cell r="AK478">
            <v>5</v>
          </cell>
          <cell r="AL478">
            <v>24</v>
          </cell>
          <cell r="AM478">
            <v>23</v>
          </cell>
          <cell r="AN478">
            <v>2</v>
          </cell>
          <cell r="AO478">
            <v>130</v>
          </cell>
          <cell r="AP478">
            <v>25</v>
          </cell>
          <cell r="AQ478">
            <v>134.21739130434781</v>
          </cell>
          <cell r="AR478">
            <v>3</v>
          </cell>
          <cell r="AT478" t="str">
            <v/>
          </cell>
          <cell r="AV478">
            <v>10</v>
          </cell>
          <cell r="AW478">
            <v>3</v>
          </cell>
          <cell r="AX478" t="str">
            <v/>
          </cell>
          <cell r="AY478" t="str">
            <v/>
          </cell>
          <cell r="AZ478" t="str">
            <v/>
          </cell>
          <cell r="BA478" t="str">
            <v/>
          </cell>
          <cell r="BB478">
            <v>120</v>
          </cell>
          <cell r="BC478" t="str">
            <v/>
          </cell>
          <cell r="BD478" t="str">
            <v/>
          </cell>
          <cell r="BE478" t="str">
            <v/>
          </cell>
          <cell r="BF478" t="str">
            <v/>
          </cell>
          <cell r="BG478" t="str">
            <v/>
          </cell>
          <cell r="BH478" t="str">
            <v/>
          </cell>
          <cell r="BI478" t="str">
            <v/>
          </cell>
          <cell r="BJ478" t="str">
            <v/>
          </cell>
          <cell r="BK478">
            <v>6</v>
          </cell>
          <cell r="BL478" t="str">
            <v/>
          </cell>
          <cell r="BM478" t="str">
            <v/>
          </cell>
          <cell r="BN478">
            <v>3</v>
          </cell>
          <cell r="BO478">
            <v>1</v>
          </cell>
          <cell r="BP478">
            <v>1</v>
          </cell>
          <cell r="BQ478">
            <v>0</v>
          </cell>
          <cell r="BR478" t="str">
            <v/>
          </cell>
          <cell r="BS478" t="str">
            <v/>
          </cell>
          <cell r="BT478" t="str">
            <v/>
          </cell>
          <cell r="BU478" t="str">
            <v/>
          </cell>
          <cell r="BV478">
            <v>0</v>
          </cell>
          <cell r="BW478">
            <v>12</v>
          </cell>
          <cell r="BX478" t="str">
            <v/>
          </cell>
          <cell r="BY478">
            <v>5</v>
          </cell>
          <cell r="BZ478" t="str">
            <v/>
          </cell>
          <cell r="CA478" t="str">
            <v/>
          </cell>
          <cell r="CB478" t="str">
            <v/>
          </cell>
        </row>
        <row r="479">
          <cell r="H479" t="str">
            <v>SVA-51154-WOV006</v>
          </cell>
          <cell r="I479">
            <v>11</v>
          </cell>
          <cell r="J479" t="str">
            <v>Nov</v>
          </cell>
          <cell r="K479">
            <v>2017</v>
          </cell>
          <cell r="L479" t="str">
            <v>SVA-51154-WOV00643045.8333333333</v>
          </cell>
          <cell r="M479" t="str">
            <v>ONR #16</v>
          </cell>
          <cell r="N479" t="str">
            <v>Other</v>
          </cell>
          <cell r="O479" t="str">
            <v>Other</v>
          </cell>
          <cell r="P479">
            <v>0</v>
          </cell>
          <cell r="Q479" t="str">
            <v/>
          </cell>
          <cell r="R479" t="str">
            <v/>
          </cell>
          <cell r="S479" t="str">
            <v/>
          </cell>
          <cell r="T479" t="str">
            <v/>
          </cell>
          <cell r="U479" t="str">
            <v/>
          </cell>
          <cell r="V479" t="str">
            <v/>
          </cell>
          <cell r="W479">
            <v>9</v>
          </cell>
          <cell r="X479" t="str">
            <v/>
          </cell>
          <cell r="Y479" t="str">
            <v/>
          </cell>
          <cell r="Z479" t="str">
            <v/>
          </cell>
          <cell r="AB479">
            <v>11</v>
          </cell>
          <cell r="AC479" t="str">
            <v/>
          </cell>
          <cell r="AD479" t="str">
            <v/>
          </cell>
          <cell r="AE479" t="str">
            <v/>
          </cell>
          <cell r="AF479" t="str">
            <v/>
          </cell>
          <cell r="AG479" t="str">
            <v/>
          </cell>
          <cell r="AH479" t="str">
            <v/>
          </cell>
          <cell r="AI479" t="str">
            <v/>
          </cell>
          <cell r="AJ479">
            <v>6</v>
          </cell>
          <cell r="AK479" t="str">
            <v/>
          </cell>
          <cell r="AL479" t="str">
            <v/>
          </cell>
          <cell r="AM479" t="str">
            <v/>
          </cell>
          <cell r="AN479" t="str">
            <v/>
          </cell>
          <cell r="AO479">
            <v>130</v>
          </cell>
          <cell r="AP479" t="str">
            <v/>
          </cell>
          <cell r="AQ479" t="str">
            <v/>
          </cell>
          <cell r="AR479" t="str">
            <v/>
          </cell>
          <cell r="AT479">
            <v>5</v>
          </cell>
          <cell r="AV479">
            <v>10</v>
          </cell>
          <cell r="AW479" t="str">
            <v/>
          </cell>
          <cell r="AX479">
            <v>5</v>
          </cell>
          <cell r="AY479" t="str">
            <v/>
          </cell>
          <cell r="AZ479">
            <v>23</v>
          </cell>
          <cell r="BA479">
            <v>0</v>
          </cell>
          <cell r="BB479">
            <v>120</v>
          </cell>
          <cell r="BC479">
            <v>23</v>
          </cell>
          <cell r="BD479">
            <v>134.25782608695653</v>
          </cell>
          <cell r="BE479">
            <v>1</v>
          </cell>
          <cell r="BF479">
            <v>1</v>
          </cell>
          <cell r="BG479">
            <v>1</v>
          </cell>
          <cell r="BH479" t="str">
            <v/>
          </cell>
          <cell r="BI479">
            <v>1.5</v>
          </cell>
          <cell r="BJ479">
            <v>0</v>
          </cell>
          <cell r="BK479">
            <v>6</v>
          </cell>
          <cell r="BL479">
            <v>4.5</v>
          </cell>
          <cell r="BM479">
            <v>4.5</v>
          </cell>
          <cell r="BN479" t="str">
            <v/>
          </cell>
          <cell r="BO479" t="str">
            <v/>
          </cell>
          <cell r="BP479" t="str">
            <v/>
          </cell>
          <cell r="BQ479" t="str">
            <v/>
          </cell>
          <cell r="BR479">
            <v>2.5</v>
          </cell>
          <cell r="BS479" t="str">
            <v/>
          </cell>
          <cell r="BT479">
            <v>1</v>
          </cell>
          <cell r="BU479">
            <v>2</v>
          </cell>
          <cell r="BV479">
            <v>0</v>
          </cell>
          <cell r="BW479">
            <v>12</v>
          </cell>
          <cell r="BX479" t="str">
            <v/>
          </cell>
          <cell r="BY479">
            <v>5.5</v>
          </cell>
          <cell r="BZ479" t="str">
            <v/>
          </cell>
          <cell r="CA479" t="str">
            <v/>
          </cell>
          <cell r="CB479" t="str">
            <v/>
          </cell>
        </row>
        <row r="480">
          <cell r="H480" t="str">
            <v>US-24026-WIN003</v>
          </cell>
          <cell r="I480">
            <v>11</v>
          </cell>
          <cell r="J480" t="str">
            <v>Nov</v>
          </cell>
          <cell r="K480">
            <v>2017</v>
          </cell>
          <cell r="L480" t="str">
            <v>US-24026-WIN00343045.875</v>
          </cell>
          <cell r="M480" t="str">
            <v>ONR #6</v>
          </cell>
          <cell r="N480" t="str">
            <v>Other</v>
          </cell>
          <cell r="O480" t="str">
            <v>Other</v>
          </cell>
          <cell r="Q480">
            <v>3.5</v>
          </cell>
          <cell r="R480">
            <v>5</v>
          </cell>
          <cell r="S480" t="str">
            <v/>
          </cell>
          <cell r="T480" t="str">
            <v/>
          </cell>
          <cell r="U480" t="str">
            <v/>
          </cell>
          <cell r="V480">
            <v>0</v>
          </cell>
          <cell r="W480">
            <v>9</v>
          </cell>
          <cell r="X480">
            <v>8.5</v>
          </cell>
          <cell r="Y480">
            <v>8.5</v>
          </cell>
          <cell r="Z480" t="str">
            <v/>
          </cell>
          <cell r="AB480">
            <v>11</v>
          </cell>
          <cell r="AC480" t="str">
            <v/>
          </cell>
          <cell r="AD480" t="str">
            <v/>
          </cell>
          <cell r="AE480" t="str">
            <v/>
          </cell>
          <cell r="AF480" t="str">
            <v/>
          </cell>
          <cell r="AG480" t="str">
            <v/>
          </cell>
          <cell r="AH480" t="str">
            <v/>
          </cell>
          <cell r="AI480" t="str">
            <v/>
          </cell>
          <cell r="AJ480">
            <v>6</v>
          </cell>
          <cell r="AK480" t="str">
            <v/>
          </cell>
          <cell r="AL480" t="str">
            <v/>
          </cell>
          <cell r="AM480" t="str">
            <v/>
          </cell>
          <cell r="AN480" t="str">
            <v/>
          </cell>
          <cell r="AO480">
            <v>130</v>
          </cell>
          <cell r="AP480" t="str">
            <v/>
          </cell>
          <cell r="AQ480" t="str">
            <v/>
          </cell>
          <cell r="AR480" t="str">
            <v/>
          </cell>
          <cell r="AT480" t="str">
            <v/>
          </cell>
          <cell r="AV480">
            <v>10</v>
          </cell>
          <cell r="AW480" t="str">
            <v/>
          </cell>
          <cell r="AX480" t="str">
            <v/>
          </cell>
          <cell r="AY480" t="str">
            <v/>
          </cell>
          <cell r="AZ480" t="str">
            <v/>
          </cell>
          <cell r="BA480" t="str">
            <v/>
          </cell>
          <cell r="BB480">
            <v>120</v>
          </cell>
          <cell r="BC480" t="str">
            <v/>
          </cell>
          <cell r="BD480" t="str">
            <v/>
          </cell>
          <cell r="BE480" t="str">
            <v/>
          </cell>
          <cell r="BF480" t="str">
            <v/>
          </cell>
          <cell r="BG480" t="str">
            <v/>
          </cell>
          <cell r="BH480" t="str">
            <v/>
          </cell>
          <cell r="BI480" t="str">
            <v/>
          </cell>
          <cell r="BJ480" t="str">
            <v/>
          </cell>
          <cell r="BK480">
            <v>6</v>
          </cell>
          <cell r="BL480" t="str">
            <v/>
          </cell>
          <cell r="BM480" t="str">
            <v/>
          </cell>
          <cell r="BN480" t="str">
            <v/>
          </cell>
          <cell r="BO480" t="str">
            <v/>
          </cell>
          <cell r="BP480" t="str">
            <v/>
          </cell>
          <cell r="BQ480" t="str">
            <v/>
          </cell>
          <cell r="BR480" t="str">
            <v/>
          </cell>
          <cell r="BS480" t="str">
            <v/>
          </cell>
          <cell r="BT480" t="str">
            <v/>
          </cell>
          <cell r="BU480" t="str">
            <v/>
          </cell>
          <cell r="BV480" t="str">
            <v/>
          </cell>
          <cell r="BW480">
            <v>12</v>
          </cell>
          <cell r="BX480" t="str">
            <v/>
          </cell>
          <cell r="BY480" t="str">
            <v/>
          </cell>
          <cell r="BZ480" t="str">
            <v/>
          </cell>
          <cell r="CA480" t="str">
            <v/>
          </cell>
          <cell r="CB480" t="str">
            <v/>
          </cell>
        </row>
        <row r="481">
          <cell r="H481" t="str">
            <v>WS-7576-WOV003</v>
          </cell>
          <cell r="I481">
            <v>11</v>
          </cell>
          <cell r="J481" t="str">
            <v>Nov</v>
          </cell>
          <cell r="K481">
            <v>2017</v>
          </cell>
          <cell r="L481" t="str">
            <v>WS-7576-WOV00343022.4583333333</v>
          </cell>
          <cell r="M481" t="str">
            <v>ONR #16</v>
          </cell>
          <cell r="N481" t="str">
            <v>Other</v>
          </cell>
          <cell r="O481" t="str">
            <v>Other</v>
          </cell>
          <cell r="P481">
            <v>0</v>
          </cell>
          <cell r="Q481">
            <v>2</v>
          </cell>
          <cell r="R481">
            <v>5</v>
          </cell>
          <cell r="S481">
            <v>1</v>
          </cell>
          <cell r="T481" t="str">
            <v/>
          </cell>
          <cell r="U481">
            <v>1</v>
          </cell>
          <cell r="V481">
            <v>0</v>
          </cell>
          <cell r="W481">
            <v>9</v>
          </cell>
          <cell r="X481">
            <v>9</v>
          </cell>
          <cell r="Y481">
            <v>9</v>
          </cell>
          <cell r="Z481">
            <v>11</v>
          </cell>
          <cell r="AB481">
            <v>11</v>
          </cell>
          <cell r="AC481">
            <v>11</v>
          </cell>
          <cell r="AD481">
            <v>2</v>
          </cell>
          <cell r="AE481">
            <v>1</v>
          </cell>
          <cell r="AF481">
            <v>1</v>
          </cell>
          <cell r="AG481" t="str">
            <v/>
          </cell>
          <cell r="AH481">
            <v>2</v>
          </cell>
          <cell r="AI481">
            <v>0</v>
          </cell>
          <cell r="AJ481">
            <v>6</v>
          </cell>
          <cell r="AK481">
            <v>6</v>
          </cell>
          <cell r="AL481">
            <v>6</v>
          </cell>
          <cell r="AM481">
            <v>21.5</v>
          </cell>
          <cell r="AN481">
            <v>0</v>
          </cell>
          <cell r="AO481">
            <v>130</v>
          </cell>
          <cell r="AP481">
            <v>21.5</v>
          </cell>
          <cell r="AQ481">
            <v>138.23255813953489</v>
          </cell>
          <cell r="AR481">
            <v>5</v>
          </cell>
          <cell r="AT481" t="str">
            <v/>
          </cell>
          <cell r="AV481">
            <v>10</v>
          </cell>
          <cell r="AW481">
            <v>5</v>
          </cell>
          <cell r="AX481" t="str">
            <v/>
          </cell>
          <cell r="AY481" t="str">
            <v/>
          </cell>
          <cell r="AZ481" t="str">
            <v/>
          </cell>
          <cell r="BA481" t="str">
            <v/>
          </cell>
          <cell r="BB481">
            <v>120</v>
          </cell>
          <cell r="BC481" t="str">
            <v/>
          </cell>
          <cell r="BD481" t="str">
            <v/>
          </cell>
          <cell r="BE481" t="str">
            <v/>
          </cell>
          <cell r="BF481" t="str">
            <v/>
          </cell>
          <cell r="BG481" t="str">
            <v/>
          </cell>
          <cell r="BH481" t="str">
            <v/>
          </cell>
          <cell r="BI481" t="str">
            <v/>
          </cell>
          <cell r="BJ481" t="str">
            <v/>
          </cell>
          <cell r="BK481">
            <v>6</v>
          </cell>
          <cell r="BL481" t="str">
            <v/>
          </cell>
          <cell r="BM481" t="str">
            <v/>
          </cell>
          <cell r="BN481">
            <v>4</v>
          </cell>
          <cell r="BO481">
            <v>1</v>
          </cell>
          <cell r="BP481">
            <v>1</v>
          </cell>
          <cell r="BQ481">
            <v>0</v>
          </cell>
          <cell r="BR481" t="str">
            <v/>
          </cell>
          <cell r="BS481" t="str">
            <v/>
          </cell>
          <cell r="BT481" t="str">
            <v/>
          </cell>
          <cell r="BU481" t="str">
            <v/>
          </cell>
          <cell r="BV481">
            <v>0</v>
          </cell>
          <cell r="BW481">
            <v>12</v>
          </cell>
          <cell r="BX481" t="str">
            <v/>
          </cell>
          <cell r="BY481">
            <v>6</v>
          </cell>
          <cell r="BZ481" t="str">
            <v/>
          </cell>
          <cell r="CA481" t="str">
            <v/>
          </cell>
          <cell r="CB481" t="str">
            <v/>
          </cell>
        </row>
        <row r="482">
          <cell r="H482" t="str">
            <v>WS-7576-WOV003</v>
          </cell>
          <cell r="I482">
            <v>11</v>
          </cell>
          <cell r="J482" t="str">
            <v>Nov</v>
          </cell>
          <cell r="K482">
            <v>2017</v>
          </cell>
          <cell r="L482" t="str">
            <v>WS-7576-WOV00343046.4166666667</v>
          </cell>
          <cell r="M482" t="str">
            <v>ONR #8</v>
          </cell>
          <cell r="N482" t="str">
            <v>Other</v>
          </cell>
          <cell r="O482" t="str">
            <v>Other</v>
          </cell>
          <cell r="P482">
            <v>0</v>
          </cell>
          <cell r="Q482" t="str">
            <v/>
          </cell>
          <cell r="R482" t="str">
            <v/>
          </cell>
          <cell r="S482" t="str">
            <v/>
          </cell>
          <cell r="T482" t="str">
            <v/>
          </cell>
          <cell r="U482" t="str">
            <v/>
          </cell>
          <cell r="V482" t="str">
            <v/>
          </cell>
          <cell r="W482">
            <v>9</v>
          </cell>
          <cell r="X482" t="str">
            <v/>
          </cell>
          <cell r="Y482" t="str">
            <v/>
          </cell>
          <cell r="Z482" t="str">
            <v/>
          </cell>
          <cell r="AB482">
            <v>11</v>
          </cell>
          <cell r="AC482" t="str">
            <v/>
          </cell>
          <cell r="AD482" t="str">
            <v/>
          </cell>
          <cell r="AE482" t="str">
            <v/>
          </cell>
          <cell r="AF482" t="str">
            <v/>
          </cell>
          <cell r="AG482" t="str">
            <v/>
          </cell>
          <cell r="AH482" t="str">
            <v/>
          </cell>
          <cell r="AI482" t="str">
            <v/>
          </cell>
          <cell r="AJ482">
            <v>6</v>
          </cell>
          <cell r="AK482" t="str">
            <v/>
          </cell>
          <cell r="AL482" t="str">
            <v/>
          </cell>
          <cell r="AM482" t="str">
            <v/>
          </cell>
          <cell r="AN482" t="str">
            <v/>
          </cell>
          <cell r="AO482">
            <v>130</v>
          </cell>
          <cell r="AP482" t="str">
            <v/>
          </cell>
          <cell r="AQ482" t="str">
            <v/>
          </cell>
          <cell r="AR482" t="str">
            <v/>
          </cell>
          <cell r="AT482">
            <v>5</v>
          </cell>
          <cell r="AV482">
            <v>10</v>
          </cell>
          <cell r="AW482" t="str">
            <v/>
          </cell>
          <cell r="AX482">
            <v>5</v>
          </cell>
          <cell r="AY482" t="str">
            <v/>
          </cell>
          <cell r="AZ482">
            <v>28.5</v>
          </cell>
          <cell r="BA482">
            <v>0</v>
          </cell>
          <cell r="BB482">
            <v>120</v>
          </cell>
          <cell r="BC482">
            <v>28.5</v>
          </cell>
          <cell r="BD482">
            <v>102.44280701754386</v>
          </cell>
          <cell r="BE482">
            <v>1</v>
          </cell>
          <cell r="BF482">
            <v>2.5</v>
          </cell>
          <cell r="BG482">
            <v>1.5</v>
          </cell>
          <cell r="BH482" t="str">
            <v/>
          </cell>
          <cell r="BI482">
            <v>2</v>
          </cell>
          <cell r="BJ482">
            <v>0</v>
          </cell>
          <cell r="BK482">
            <v>6</v>
          </cell>
          <cell r="BL482">
            <v>7</v>
          </cell>
          <cell r="BM482">
            <v>7</v>
          </cell>
          <cell r="BN482" t="str">
            <v/>
          </cell>
          <cell r="BO482" t="str">
            <v/>
          </cell>
          <cell r="BP482" t="str">
            <v/>
          </cell>
          <cell r="BQ482" t="str">
            <v/>
          </cell>
          <cell r="BR482">
            <v>3.5</v>
          </cell>
          <cell r="BS482" t="str">
            <v/>
          </cell>
          <cell r="BT482">
            <v>1.5</v>
          </cell>
          <cell r="BU482">
            <v>2</v>
          </cell>
          <cell r="BV482">
            <v>0</v>
          </cell>
          <cell r="BW482">
            <v>12</v>
          </cell>
          <cell r="BX482" t="str">
            <v/>
          </cell>
          <cell r="BY482">
            <v>7</v>
          </cell>
          <cell r="BZ482" t="str">
            <v/>
          </cell>
          <cell r="CA482" t="str">
            <v/>
          </cell>
          <cell r="CB482" t="str">
            <v/>
          </cell>
        </row>
        <row r="483">
          <cell r="H483" t="str">
            <v>WS-30011-WOV008</v>
          </cell>
          <cell r="J483" t="str">
            <v>Nov</v>
          </cell>
          <cell r="K483">
            <v>2017</v>
          </cell>
          <cell r="L483" t="str">
            <v>WS-30011-WOV00843046.6875</v>
          </cell>
          <cell r="M483" t="str">
            <v>BIRS #28</v>
          </cell>
          <cell r="N483" t="str">
            <v>Simple ESP c/o</v>
          </cell>
          <cell r="O483" t="str">
            <v>Other</v>
          </cell>
          <cell r="T483" t="str">
            <v/>
          </cell>
          <cell r="AY483" t="str">
            <v/>
          </cell>
          <cell r="BX483" t="str">
            <v/>
          </cell>
          <cell r="BZ483">
            <v>84.5</v>
          </cell>
          <cell r="CA483">
            <v>0</v>
          </cell>
          <cell r="CB483">
            <v>84.5</v>
          </cell>
        </row>
        <row r="484">
          <cell r="H484" t="str">
            <v>US-8328-WIN005</v>
          </cell>
          <cell r="I484">
            <v>11</v>
          </cell>
          <cell r="J484" t="str">
            <v>Nov</v>
          </cell>
          <cell r="K484">
            <v>2017</v>
          </cell>
          <cell r="L484" t="str">
            <v>US-8328-WIN00543047</v>
          </cell>
          <cell r="M484" t="str">
            <v>ONR #6</v>
          </cell>
          <cell r="N484" t="str">
            <v>Other</v>
          </cell>
          <cell r="O484" t="str">
            <v>Other</v>
          </cell>
          <cell r="Q484">
            <v>2</v>
          </cell>
          <cell r="R484">
            <v>2.5</v>
          </cell>
          <cell r="S484" t="str">
            <v/>
          </cell>
          <cell r="T484" t="str">
            <v/>
          </cell>
          <cell r="U484" t="str">
            <v/>
          </cell>
          <cell r="V484">
            <v>0</v>
          </cell>
          <cell r="W484">
            <v>9</v>
          </cell>
          <cell r="X484">
            <v>4.5</v>
          </cell>
          <cell r="Y484">
            <v>4.5</v>
          </cell>
          <cell r="Z484" t="str">
            <v/>
          </cell>
          <cell r="AB484">
            <v>11</v>
          </cell>
          <cell r="AC484" t="str">
            <v/>
          </cell>
          <cell r="AD484" t="str">
            <v/>
          </cell>
          <cell r="AE484" t="str">
            <v/>
          </cell>
          <cell r="AF484" t="str">
            <v/>
          </cell>
          <cell r="AG484" t="str">
            <v/>
          </cell>
          <cell r="AH484" t="str">
            <v/>
          </cell>
          <cell r="AI484" t="str">
            <v/>
          </cell>
          <cell r="AJ484">
            <v>6</v>
          </cell>
          <cell r="AK484" t="str">
            <v/>
          </cell>
          <cell r="AL484" t="str">
            <v/>
          </cell>
          <cell r="AM484" t="str">
            <v/>
          </cell>
          <cell r="AN484" t="str">
            <v/>
          </cell>
          <cell r="AO484">
            <v>130</v>
          </cell>
          <cell r="AP484" t="str">
            <v/>
          </cell>
          <cell r="AQ484" t="str">
            <v/>
          </cell>
          <cell r="AR484" t="str">
            <v/>
          </cell>
          <cell r="AT484" t="str">
            <v/>
          </cell>
          <cell r="AV484">
            <v>10</v>
          </cell>
          <cell r="AW484" t="str">
            <v/>
          </cell>
          <cell r="AX484" t="str">
            <v/>
          </cell>
          <cell r="AY484" t="str">
            <v/>
          </cell>
          <cell r="AZ484" t="str">
            <v/>
          </cell>
          <cell r="BA484" t="str">
            <v/>
          </cell>
          <cell r="BB484">
            <v>120</v>
          </cell>
          <cell r="BC484" t="str">
            <v/>
          </cell>
          <cell r="BD484" t="str">
            <v/>
          </cell>
          <cell r="BE484" t="str">
            <v/>
          </cell>
          <cell r="BF484" t="str">
            <v/>
          </cell>
          <cell r="BG484" t="str">
            <v/>
          </cell>
          <cell r="BH484" t="str">
            <v/>
          </cell>
          <cell r="BI484" t="str">
            <v/>
          </cell>
          <cell r="BJ484" t="str">
            <v/>
          </cell>
          <cell r="BK484">
            <v>6</v>
          </cell>
          <cell r="BL484" t="str">
            <v/>
          </cell>
          <cell r="BM484" t="str">
            <v/>
          </cell>
          <cell r="BN484" t="str">
            <v/>
          </cell>
          <cell r="BO484" t="str">
            <v/>
          </cell>
          <cell r="BP484" t="str">
            <v/>
          </cell>
          <cell r="BQ484" t="str">
            <v/>
          </cell>
          <cell r="BR484" t="str">
            <v/>
          </cell>
          <cell r="BS484" t="str">
            <v/>
          </cell>
          <cell r="BT484" t="str">
            <v/>
          </cell>
          <cell r="BU484" t="str">
            <v/>
          </cell>
          <cell r="BV484" t="str">
            <v/>
          </cell>
          <cell r="BW484">
            <v>12</v>
          </cell>
          <cell r="BX484" t="str">
            <v/>
          </cell>
          <cell r="BY484" t="str">
            <v/>
          </cell>
          <cell r="BZ484" t="str">
            <v/>
          </cell>
          <cell r="CA484" t="str">
            <v/>
          </cell>
          <cell r="CB484" t="str">
            <v/>
          </cell>
        </row>
        <row r="485">
          <cell r="H485" t="str">
            <v>WS-1403-WOV010</v>
          </cell>
          <cell r="I485">
            <v>11</v>
          </cell>
          <cell r="J485" t="str">
            <v>Nov</v>
          </cell>
          <cell r="K485">
            <v>2017</v>
          </cell>
          <cell r="L485" t="str">
            <v>WS-1403-WOV01043047.375</v>
          </cell>
          <cell r="M485" t="str">
            <v>BIRS #10</v>
          </cell>
          <cell r="N485" t="str">
            <v>Other</v>
          </cell>
          <cell r="O485" t="str">
            <v>ESP change</v>
          </cell>
          <cell r="P485">
            <v>1</v>
          </cell>
          <cell r="Q485">
            <v>3</v>
          </cell>
          <cell r="R485">
            <v>5</v>
          </cell>
          <cell r="S485" t="str">
            <v/>
          </cell>
          <cell r="T485" t="str">
            <v/>
          </cell>
          <cell r="U485" t="str">
            <v/>
          </cell>
          <cell r="V485">
            <v>0</v>
          </cell>
          <cell r="W485">
            <v>9</v>
          </cell>
          <cell r="X485">
            <v>8</v>
          </cell>
          <cell r="Y485">
            <v>8</v>
          </cell>
          <cell r="Z485" t="str">
            <v/>
          </cell>
          <cell r="AB485">
            <v>11</v>
          </cell>
          <cell r="AC485" t="str">
            <v/>
          </cell>
          <cell r="AD485">
            <v>2</v>
          </cell>
          <cell r="AE485">
            <v>1</v>
          </cell>
          <cell r="AF485">
            <v>1</v>
          </cell>
          <cell r="AG485" t="str">
            <v/>
          </cell>
          <cell r="AH485">
            <v>2</v>
          </cell>
          <cell r="AI485">
            <v>0</v>
          </cell>
          <cell r="AJ485">
            <v>6</v>
          </cell>
          <cell r="AK485">
            <v>6</v>
          </cell>
          <cell r="AL485">
            <v>6</v>
          </cell>
          <cell r="AM485">
            <v>20.5</v>
          </cell>
          <cell r="AN485">
            <v>0</v>
          </cell>
          <cell r="AO485">
            <v>130</v>
          </cell>
          <cell r="AP485">
            <v>20.5</v>
          </cell>
          <cell r="AQ485">
            <v>112.78048780487805</v>
          </cell>
          <cell r="AR485">
            <v>6</v>
          </cell>
          <cell r="AT485">
            <v>4</v>
          </cell>
          <cell r="AV485">
            <v>10</v>
          </cell>
          <cell r="AW485">
            <v>6</v>
          </cell>
          <cell r="AX485">
            <v>4</v>
          </cell>
          <cell r="AY485">
            <v>10</v>
          </cell>
          <cell r="AZ485">
            <v>19.5</v>
          </cell>
          <cell r="BA485">
            <v>0</v>
          </cell>
          <cell r="BB485">
            <v>120</v>
          </cell>
          <cell r="BC485">
            <v>19.5</v>
          </cell>
          <cell r="BD485">
            <v>119.03487179487179</v>
          </cell>
          <cell r="BE485">
            <v>1</v>
          </cell>
          <cell r="BF485">
            <v>1.5</v>
          </cell>
          <cell r="BG485">
            <v>1.5</v>
          </cell>
          <cell r="BH485" t="str">
            <v/>
          </cell>
          <cell r="BI485">
            <v>2</v>
          </cell>
          <cell r="BJ485">
            <v>0</v>
          </cell>
          <cell r="BK485">
            <v>6</v>
          </cell>
          <cell r="BL485">
            <v>6</v>
          </cell>
          <cell r="BM485">
            <v>6</v>
          </cell>
          <cell r="BN485">
            <v>3</v>
          </cell>
          <cell r="BO485">
            <v>1</v>
          </cell>
          <cell r="BP485">
            <v>1</v>
          </cell>
          <cell r="BQ485">
            <v>0</v>
          </cell>
          <cell r="BR485">
            <v>2.5</v>
          </cell>
          <cell r="BS485" t="str">
            <v/>
          </cell>
          <cell r="BT485">
            <v>1.5</v>
          </cell>
          <cell r="BU485">
            <v>2</v>
          </cell>
          <cell r="BV485">
            <v>0</v>
          </cell>
          <cell r="BW485">
            <v>12</v>
          </cell>
          <cell r="BX485">
            <v>11</v>
          </cell>
          <cell r="BY485">
            <v>11</v>
          </cell>
          <cell r="BZ485">
            <v>81</v>
          </cell>
          <cell r="CA485">
            <v>0</v>
          </cell>
          <cell r="CB485">
            <v>81</v>
          </cell>
        </row>
        <row r="486">
          <cell r="H486" t="str">
            <v>US-2270-WMA001</v>
          </cell>
          <cell r="I486">
            <v>11</v>
          </cell>
          <cell r="J486" t="str">
            <v>Nov</v>
          </cell>
          <cell r="K486">
            <v>2017</v>
          </cell>
          <cell r="L486" t="str">
            <v>US-2270-WMA00143048.2916666667</v>
          </cell>
          <cell r="M486" t="str">
            <v>ONR #18</v>
          </cell>
          <cell r="N486" t="str">
            <v>Other</v>
          </cell>
          <cell r="O486" t="str">
            <v>Other</v>
          </cell>
          <cell r="Q486">
            <v>3</v>
          </cell>
          <cell r="R486">
            <v>2</v>
          </cell>
          <cell r="S486" t="str">
            <v/>
          </cell>
          <cell r="T486" t="str">
            <v/>
          </cell>
          <cell r="U486" t="str">
            <v/>
          </cell>
          <cell r="V486">
            <v>0</v>
          </cell>
          <cell r="W486">
            <v>9</v>
          </cell>
          <cell r="X486">
            <v>5</v>
          </cell>
          <cell r="Y486">
            <v>5</v>
          </cell>
          <cell r="Z486" t="str">
            <v/>
          </cell>
          <cell r="AB486">
            <v>11</v>
          </cell>
          <cell r="AC486" t="str">
            <v/>
          </cell>
          <cell r="AD486">
            <v>2</v>
          </cell>
          <cell r="AE486">
            <v>1</v>
          </cell>
          <cell r="AF486">
            <v>1</v>
          </cell>
          <cell r="AG486" t="str">
            <v/>
          </cell>
          <cell r="AH486">
            <v>2</v>
          </cell>
          <cell r="AI486">
            <v>0</v>
          </cell>
          <cell r="AJ486">
            <v>6</v>
          </cell>
          <cell r="AK486">
            <v>6</v>
          </cell>
          <cell r="AL486">
            <v>6</v>
          </cell>
          <cell r="AM486">
            <v>0.5</v>
          </cell>
          <cell r="AN486">
            <v>0</v>
          </cell>
          <cell r="AO486">
            <v>130</v>
          </cell>
          <cell r="AP486">
            <v>0.5</v>
          </cell>
          <cell r="AQ486">
            <v>84</v>
          </cell>
          <cell r="AR486" t="str">
            <v/>
          </cell>
          <cell r="AT486" t="str">
            <v/>
          </cell>
          <cell r="AV486">
            <v>10</v>
          </cell>
          <cell r="AW486" t="str">
            <v/>
          </cell>
          <cell r="AX486" t="str">
            <v/>
          </cell>
          <cell r="AY486" t="str">
            <v/>
          </cell>
          <cell r="AZ486">
            <v>0.5</v>
          </cell>
          <cell r="BA486">
            <v>0</v>
          </cell>
          <cell r="BB486">
            <v>120</v>
          </cell>
          <cell r="BC486">
            <v>0.5</v>
          </cell>
          <cell r="BD486" t="str">
            <v/>
          </cell>
          <cell r="BE486">
            <v>1</v>
          </cell>
          <cell r="BF486">
            <v>1.5</v>
          </cell>
          <cell r="BG486">
            <v>2</v>
          </cell>
          <cell r="BH486" t="str">
            <v/>
          </cell>
          <cell r="BI486">
            <v>2</v>
          </cell>
          <cell r="BJ486">
            <v>0</v>
          </cell>
          <cell r="BK486">
            <v>6</v>
          </cell>
          <cell r="BL486">
            <v>6.5</v>
          </cell>
          <cell r="BM486">
            <v>6.5</v>
          </cell>
          <cell r="BN486">
            <v>3</v>
          </cell>
          <cell r="BO486">
            <v>1</v>
          </cell>
          <cell r="BP486">
            <v>1.5</v>
          </cell>
          <cell r="BQ486">
            <v>0</v>
          </cell>
          <cell r="BR486">
            <v>3</v>
          </cell>
          <cell r="BS486" t="str">
            <v/>
          </cell>
          <cell r="BT486">
            <v>1</v>
          </cell>
          <cell r="BU486">
            <v>2</v>
          </cell>
          <cell r="BV486">
            <v>0</v>
          </cell>
          <cell r="BW486">
            <v>12</v>
          </cell>
          <cell r="BX486">
            <v>11.5</v>
          </cell>
          <cell r="BY486">
            <v>11.5</v>
          </cell>
          <cell r="BZ486" t="str">
            <v/>
          </cell>
          <cell r="CA486" t="str">
            <v/>
          </cell>
          <cell r="CB486" t="str">
            <v/>
          </cell>
        </row>
        <row r="487">
          <cell r="H487" t="str">
            <v>WS-7516-WOV003</v>
          </cell>
          <cell r="I487">
            <v>11</v>
          </cell>
          <cell r="J487" t="str">
            <v>Nov</v>
          </cell>
          <cell r="K487">
            <v>2017</v>
          </cell>
          <cell r="L487" t="str">
            <v>WS-7516-WOV00343049.3333333333</v>
          </cell>
          <cell r="M487" t="str">
            <v>ONR #5</v>
          </cell>
          <cell r="N487" t="str">
            <v>Simple ESP c/o</v>
          </cell>
          <cell r="O487" t="str">
            <v>ESP change</v>
          </cell>
          <cell r="P487">
            <v>1</v>
          </cell>
          <cell r="Q487">
            <v>3</v>
          </cell>
          <cell r="R487">
            <v>5</v>
          </cell>
          <cell r="S487" t="str">
            <v/>
          </cell>
          <cell r="T487" t="str">
            <v/>
          </cell>
          <cell r="U487" t="str">
            <v/>
          </cell>
          <cell r="V487">
            <v>0</v>
          </cell>
          <cell r="W487">
            <v>9</v>
          </cell>
          <cell r="X487">
            <v>8</v>
          </cell>
          <cell r="Y487">
            <v>8</v>
          </cell>
          <cell r="Z487" t="str">
            <v/>
          </cell>
          <cell r="AB487">
            <v>11</v>
          </cell>
          <cell r="AC487" t="str">
            <v/>
          </cell>
          <cell r="AD487">
            <v>2</v>
          </cell>
          <cell r="AE487">
            <v>1</v>
          </cell>
          <cell r="AF487">
            <v>1</v>
          </cell>
          <cell r="AG487" t="str">
            <v/>
          </cell>
          <cell r="AH487">
            <v>2</v>
          </cell>
          <cell r="AI487">
            <v>0</v>
          </cell>
          <cell r="AJ487">
            <v>6</v>
          </cell>
          <cell r="AK487">
            <v>6</v>
          </cell>
          <cell r="AL487">
            <v>6</v>
          </cell>
          <cell r="AM487">
            <v>26.5</v>
          </cell>
          <cell r="AN487">
            <v>0</v>
          </cell>
          <cell r="AO487">
            <v>130</v>
          </cell>
          <cell r="AP487">
            <v>26.5</v>
          </cell>
          <cell r="AQ487">
            <v>121.24528301886792</v>
          </cell>
          <cell r="AR487">
            <v>3</v>
          </cell>
          <cell r="AT487">
            <v>6</v>
          </cell>
          <cell r="AV487">
            <v>10</v>
          </cell>
          <cell r="AW487">
            <v>3</v>
          </cell>
          <cell r="AX487">
            <v>6</v>
          </cell>
          <cell r="AY487">
            <v>9</v>
          </cell>
          <cell r="AZ487">
            <v>26.5</v>
          </cell>
          <cell r="BA487">
            <v>0</v>
          </cell>
          <cell r="BB487">
            <v>120</v>
          </cell>
          <cell r="BC487">
            <v>26.5</v>
          </cell>
          <cell r="BD487">
            <v>121.35660377358489</v>
          </cell>
          <cell r="BE487">
            <v>1</v>
          </cell>
          <cell r="BF487">
            <v>1.5</v>
          </cell>
          <cell r="BG487">
            <v>1.5</v>
          </cell>
          <cell r="BH487" t="str">
            <v/>
          </cell>
          <cell r="BI487">
            <v>1.5</v>
          </cell>
          <cell r="BJ487">
            <v>0</v>
          </cell>
          <cell r="BK487">
            <v>6</v>
          </cell>
          <cell r="BL487">
            <v>5.5</v>
          </cell>
          <cell r="BM487">
            <v>5.5</v>
          </cell>
          <cell r="BN487">
            <v>3</v>
          </cell>
          <cell r="BO487">
            <v>1</v>
          </cell>
          <cell r="BP487">
            <v>1</v>
          </cell>
          <cell r="BQ487">
            <v>0</v>
          </cell>
          <cell r="BR487">
            <v>2.5</v>
          </cell>
          <cell r="BS487" t="str">
            <v/>
          </cell>
          <cell r="BT487">
            <v>1</v>
          </cell>
          <cell r="BU487">
            <v>2.5</v>
          </cell>
          <cell r="BV487">
            <v>0</v>
          </cell>
          <cell r="BW487">
            <v>12</v>
          </cell>
          <cell r="BX487">
            <v>11</v>
          </cell>
          <cell r="BY487">
            <v>11</v>
          </cell>
          <cell r="BZ487">
            <v>92.5</v>
          </cell>
          <cell r="CA487">
            <v>0</v>
          </cell>
          <cell r="CB487">
            <v>92.5</v>
          </cell>
        </row>
        <row r="488">
          <cell r="H488" t="str">
            <v>US-3004-WOV003</v>
          </cell>
          <cell r="I488">
            <v>11</v>
          </cell>
          <cell r="J488" t="str">
            <v>Nov</v>
          </cell>
          <cell r="K488">
            <v>2017</v>
          </cell>
          <cell r="L488" t="str">
            <v>US-3004-WOV00343049.625</v>
          </cell>
          <cell r="M488" t="str">
            <v>ONR #16</v>
          </cell>
          <cell r="N488" t="str">
            <v>Other</v>
          </cell>
          <cell r="O488" t="str">
            <v>Other</v>
          </cell>
          <cell r="P488">
            <v>0</v>
          </cell>
          <cell r="Q488">
            <v>3</v>
          </cell>
          <cell r="R488">
            <v>5</v>
          </cell>
          <cell r="S488">
            <v>1</v>
          </cell>
          <cell r="T488" t="str">
            <v/>
          </cell>
          <cell r="U488" t="str">
            <v/>
          </cell>
          <cell r="V488">
            <v>0</v>
          </cell>
          <cell r="W488">
            <v>9</v>
          </cell>
          <cell r="X488">
            <v>9</v>
          </cell>
          <cell r="Y488">
            <v>9</v>
          </cell>
          <cell r="Z488">
            <v>7</v>
          </cell>
          <cell r="AB488">
            <v>11</v>
          </cell>
          <cell r="AC488">
            <v>7</v>
          </cell>
          <cell r="AD488">
            <v>2</v>
          </cell>
          <cell r="AE488">
            <v>1</v>
          </cell>
          <cell r="AF488">
            <v>3</v>
          </cell>
          <cell r="AG488" t="str">
            <v/>
          </cell>
          <cell r="AH488" t="str">
            <v/>
          </cell>
          <cell r="AI488">
            <v>0</v>
          </cell>
          <cell r="AJ488">
            <v>6</v>
          </cell>
          <cell r="AK488">
            <v>6</v>
          </cell>
          <cell r="AL488">
            <v>6</v>
          </cell>
          <cell r="AM488">
            <v>7.5</v>
          </cell>
          <cell r="AN488">
            <v>0</v>
          </cell>
          <cell r="AO488">
            <v>130</v>
          </cell>
          <cell r="AP488">
            <v>7.5</v>
          </cell>
          <cell r="AQ488">
            <v>113.86666666666666</v>
          </cell>
          <cell r="AR488">
            <v>5.5</v>
          </cell>
          <cell r="AT488">
            <v>5</v>
          </cell>
          <cell r="AV488">
            <v>10</v>
          </cell>
          <cell r="AW488">
            <v>5.5</v>
          </cell>
          <cell r="AX488">
            <v>5</v>
          </cell>
          <cell r="AY488">
            <v>10.5</v>
          </cell>
          <cell r="AZ488">
            <v>7.5</v>
          </cell>
          <cell r="BA488">
            <v>0</v>
          </cell>
          <cell r="BB488">
            <v>120</v>
          </cell>
          <cell r="BC488">
            <v>7.5</v>
          </cell>
          <cell r="BD488">
            <v>112.81333333333333</v>
          </cell>
          <cell r="BE488">
            <v>1</v>
          </cell>
          <cell r="BF488">
            <v>2</v>
          </cell>
          <cell r="BG488" t="str">
            <v/>
          </cell>
          <cell r="BH488" t="str">
            <v/>
          </cell>
          <cell r="BI488">
            <v>2</v>
          </cell>
          <cell r="BJ488">
            <v>0</v>
          </cell>
          <cell r="BK488">
            <v>6</v>
          </cell>
          <cell r="BL488">
            <v>5</v>
          </cell>
          <cell r="BM488">
            <v>5</v>
          </cell>
          <cell r="BN488">
            <v>3</v>
          </cell>
          <cell r="BO488">
            <v>1</v>
          </cell>
          <cell r="BP488">
            <v>2</v>
          </cell>
          <cell r="BQ488">
            <v>0</v>
          </cell>
          <cell r="BR488">
            <v>1</v>
          </cell>
          <cell r="BS488" t="str">
            <v/>
          </cell>
          <cell r="BT488">
            <v>3</v>
          </cell>
          <cell r="BU488">
            <v>2</v>
          </cell>
          <cell r="BV488">
            <v>0</v>
          </cell>
          <cell r="BW488">
            <v>12</v>
          </cell>
          <cell r="BX488">
            <v>12</v>
          </cell>
          <cell r="BY488">
            <v>12</v>
          </cell>
          <cell r="BZ488" t="str">
            <v/>
          </cell>
          <cell r="CA488" t="str">
            <v/>
          </cell>
          <cell r="CB488" t="str">
            <v/>
          </cell>
        </row>
        <row r="489">
          <cell r="H489" t="str">
            <v>WS-1454-WOV002</v>
          </cell>
          <cell r="I489">
            <v>11</v>
          </cell>
          <cell r="J489" t="str">
            <v>Nov</v>
          </cell>
          <cell r="K489">
            <v>2017</v>
          </cell>
          <cell r="L489" t="str">
            <v>WS-1454-WOV00243050.625</v>
          </cell>
          <cell r="M489" t="str">
            <v>ONR #8</v>
          </cell>
          <cell r="N489" t="str">
            <v>Other</v>
          </cell>
          <cell r="O489" t="str">
            <v>Other</v>
          </cell>
          <cell r="P489">
            <v>3</v>
          </cell>
          <cell r="Q489">
            <v>3</v>
          </cell>
          <cell r="R489">
            <v>5</v>
          </cell>
          <cell r="S489">
            <v>1</v>
          </cell>
          <cell r="T489" t="str">
            <v/>
          </cell>
          <cell r="U489" t="str">
            <v/>
          </cell>
          <cell r="V489">
            <v>0</v>
          </cell>
          <cell r="W489">
            <v>9</v>
          </cell>
          <cell r="X489">
            <v>9</v>
          </cell>
          <cell r="Y489">
            <v>9</v>
          </cell>
          <cell r="Z489">
            <v>5</v>
          </cell>
          <cell r="AB489">
            <v>11</v>
          </cell>
          <cell r="AC489">
            <v>5</v>
          </cell>
          <cell r="AD489">
            <v>2</v>
          </cell>
          <cell r="AE489">
            <v>1</v>
          </cell>
          <cell r="AF489">
            <v>1</v>
          </cell>
          <cell r="AG489" t="str">
            <v/>
          </cell>
          <cell r="AH489">
            <v>2</v>
          </cell>
          <cell r="AI489">
            <v>0</v>
          </cell>
          <cell r="AJ489">
            <v>6</v>
          </cell>
          <cell r="AK489">
            <v>6</v>
          </cell>
          <cell r="AL489">
            <v>6</v>
          </cell>
          <cell r="AM489">
            <v>17</v>
          </cell>
          <cell r="AN489">
            <v>0</v>
          </cell>
          <cell r="AO489">
            <v>130</v>
          </cell>
          <cell r="AP489">
            <v>17</v>
          </cell>
          <cell r="AQ489">
            <v>135.05882352941177</v>
          </cell>
          <cell r="AR489">
            <v>3</v>
          </cell>
          <cell r="AT489" t="str">
            <v/>
          </cell>
          <cell r="AV489">
            <v>10</v>
          </cell>
          <cell r="AW489">
            <v>3</v>
          </cell>
          <cell r="AX489" t="str">
            <v/>
          </cell>
          <cell r="AY489" t="str">
            <v/>
          </cell>
          <cell r="AZ489" t="str">
            <v/>
          </cell>
          <cell r="BA489" t="str">
            <v/>
          </cell>
          <cell r="BB489">
            <v>120</v>
          </cell>
          <cell r="BC489" t="str">
            <v/>
          </cell>
          <cell r="BD489" t="str">
            <v/>
          </cell>
          <cell r="BE489">
            <v>1</v>
          </cell>
          <cell r="BF489">
            <v>1.5</v>
          </cell>
          <cell r="BG489">
            <v>1.5</v>
          </cell>
          <cell r="BH489" t="str">
            <v/>
          </cell>
          <cell r="BI489">
            <v>2</v>
          </cell>
          <cell r="BJ489">
            <v>0</v>
          </cell>
          <cell r="BK489">
            <v>6</v>
          </cell>
          <cell r="BL489">
            <v>6</v>
          </cell>
          <cell r="BM489">
            <v>6</v>
          </cell>
          <cell r="BN489">
            <v>3</v>
          </cell>
          <cell r="BO489">
            <v>1</v>
          </cell>
          <cell r="BP489">
            <v>1</v>
          </cell>
          <cell r="BQ489">
            <v>0</v>
          </cell>
          <cell r="BR489" t="str">
            <v/>
          </cell>
          <cell r="BS489" t="str">
            <v/>
          </cell>
          <cell r="BT489" t="str">
            <v/>
          </cell>
          <cell r="BU489">
            <v>2</v>
          </cell>
          <cell r="BV489">
            <v>0</v>
          </cell>
          <cell r="BW489">
            <v>12</v>
          </cell>
          <cell r="BX489">
            <v>7</v>
          </cell>
          <cell r="BY489">
            <v>7</v>
          </cell>
          <cell r="BZ489" t="str">
            <v/>
          </cell>
          <cell r="CA489" t="str">
            <v/>
          </cell>
          <cell r="CB489" t="str">
            <v/>
          </cell>
        </row>
        <row r="490">
          <cell r="H490" t="str">
            <v>US-132-WOV003</v>
          </cell>
          <cell r="I490">
            <v>11</v>
          </cell>
          <cell r="J490" t="str">
            <v>Nov</v>
          </cell>
          <cell r="K490">
            <v>2017</v>
          </cell>
          <cell r="L490" t="str">
            <v>US-132-WOV00343037.9166666667</v>
          </cell>
          <cell r="M490" t="str">
            <v>ONR #25</v>
          </cell>
          <cell r="N490" t="str">
            <v>Other</v>
          </cell>
          <cell r="O490" t="str">
            <v>Other</v>
          </cell>
          <cell r="P490">
            <v>0</v>
          </cell>
          <cell r="Q490">
            <v>3</v>
          </cell>
          <cell r="R490">
            <v>5</v>
          </cell>
          <cell r="S490" t="str">
            <v/>
          </cell>
          <cell r="T490" t="str">
            <v/>
          </cell>
          <cell r="U490">
            <v>1</v>
          </cell>
          <cell r="V490">
            <v>0</v>
          </cell>
          <cell r="W490">
            <v>9</v>
          </cell>
          <cell r="X490">
            <v>9</v>
          </cell>
          <cell r="Y490">
            <v>9</v>
          </cell>
          <cell r="Z490">
            <v>10</v>
          </cell>
          <cell r="AB490">
            <v>11</v>
          </cell>
          <cell r="AC490">
            <v>10</v>
          </cell>
          <cell r="AD490">
            <v>2</v>
          </cell>
          <cell r="AE490">
            <v>1</v>
          </cell>
          <cell r="AF490">
            <v>1</v>
          </cell>
          <cell r="AG490" t="str">
            <v/>
          </cell>
          <cell r="AH490">
            <v>2</v>
          </cell>
          <cell r="AI490">
            <v>0</v>
          </cell>
          <cell r="AJ490">
            <v>6</v>
          </cell>
          <cell r="AK490">
            <v>6</v>
          </cell>
          <cell r="AL490">
            <v>6</v>
          </cell>
          <cell r="AM490">
            <v>22.5</v>
          </cell>
          <cell r="AN490">
            <v>1.5</v>
          </cell>
          <cell r="AO490">
            <v>130</v>
          </cell>
          <cell r="AP490">
            <v>24</v>
          </cell>
          <cell r="AQ490">
            <v>129.6</v>
          </cell>
          <cell r="AR490">
            <v>4</v>
          </cell>
          <cell r="AT490" t="str">
            <v/>
          </cell>
          <cell r="AV490">
            <v>10</v>
          </cell>
          <cell r="AW490">
            <v>4</v>
          </cell>
          <cell r="AX490" t="str">
            <v/>
          </cell>
          <cell r="AY490" t="str">
            <v/>
          </cell>
          <cell r="AZ490" t="str">
            <v/>
          </cell>
          <cell r="BA490" t="str">
            <v/>
          </cell>
          <cell r="BB490">
            <v>120</v>
          </cell>
          <cell r="BC490" t="str">
            <v/>
          </cell>
          <cell r="BD490" t="str">
            <v/>
          </cell>
          <cell r="BE490" t="str">
            <v/>
          </cell>
          <cell r="BF490" t="str">
            <v/>
          </cell>
          <cell r="BG490" t="str">
            <v/>
          </cell>
          <cell r="BH490" t="str">
            <v/>
          </cell>
          <cell r="BI490" t="str">
            <v/>
          </cell>
          <cell r="BJ490" t="str">
            <v/>
          </cell>
          <cell r="BK490">
            <v>6</v>
          </cell>
          <cell r="BL490" t="str">
            <v/>
          </cell>
          <cell r="BM490" t="str">
            <v/>
          </cell>
          <cell r="BN490">
            <v>3</v>
          </cell>
          <cell r="BO490">
            <v>1</v>
          </cell>
          <cell r="BP490">
            <v>1</v>
          </cell>
          <cell r="BQ490">
            <v>0</v>
          </cell>
          <cell r="BR490" t="str">
            <v/>
          </cell>
          <cell r="BS490" t="str">
            <v/>
          </cell>
          <cell r="BT490" t="str">
            <v/>
          </cell>
          <cell r="BU490" t="str">
            <v/>
          </cell>
          <cell r="BV490">
            <v>0</v>
          </cell>
          <cell r="BW490">
            <v>12</v>
          </cell>
          <cell r="BX490" t="str">
            <v/>
          </cell>
          <cell r="BY490">
            <v>5</v>
          </cell>
          <cell r="BZ490" t="str">
            <v/>
          </cell>
          <cell r="CA490" t="str">
            <v/>
          </cell>
          <cell r="CB490" t="str">
            <v/>
          </cell>
        </row>
        <row r="491">
          <cell r="H491" t="str">
            <v>US-132-WOV003</v>
          </cell>
          <cell r="I491">
            <v>11</v>
          </cell>
          <cell r="J491" t="str">
            <v>Nov</v>
          </cell>
          <cell r="K491">
            <v>2017</v>
          </cell>
          <cell r="L491" t="str">
            <v>US-132-WOV00343051.375</v>
          </cell>
          <cell r="M491" t="str">
            <v>ONR #9</v>
          </cell>
          <cell r="N491" t="str">
            <v>Other</v>
          </cell>
          <cell r="O491" t="str">
            <v>Other</v>
          </cell>
          <cell r="P491">
            <v>0</v>
          </cell>
          <cell r="Q491" t="str">
            <v/>
          </cell>
          <cell r="R491" t="str">
            <v/>
          </cell>
          <cell r="S491" t="str">
            <v/>
          </cell>
          <cell r="T491" t="str">
            <v/>
          </cell>
          <cell r="U491" t="str">
            <v/>
          </cell>
          <cell r="V491" t="str">
            <v/>
          </cell>
          <cell r="W491">
            <v>9</v>
          </cell>
          <cell r="X491" t="str">
            <v/>
          </cell>
          <cell r="Y491" t="str">
            <v/>
          </cell>
          <cell r="Z491" t="str">
            <v/>
          </cell>
          <cell r="AB491">
            <v>11</v>
          </cell>
          <cell r="AC491" t="str">
            <v/>
          </cell>
          <cell r="AD491" t="str">
            <v/>
          </cell>
          <cell r="AE491" t="str">
            <v/>
          </cell>
          <cell r="AF491" t="str">
            <v/>
          </cell>
          <cell r="AG491" t="str">
            <v/>
          </cell>
          <cell r="AH491" t="str">
            <v/>
          </cell>
          <cell r="AI491" t="str">
            <v/>
          </cell>
          <cell r="AJ491">
            <v>6</v>
          </cell>
          <cell r="AK491" t="str">
            <v/>
          </cell>
          <cell r="AL491" t="str">
            <v/>
          </cell>
          <cell r="AM491" t="str">
            <v/>
          </cell>
          <cell r="AN491" t="str">
            <v/>
          </cell>
          <cell r="AO491">
            <v>130</v>
          </cell>
          <cell r="AP491" t="str">
            <v/>
          </cell>
          <cell r="AQ491" t="str">
            <v/>
          </cell>
          <cell r="AR491" t="str">
            <v/>
          </cell>
          <cell r="AT491">
            <v>5.5</v>
          </cell>
          <cell r="AV491">
            <v>10</v>
          </cell>
          <cell r="AW491" t="str">
            <v/>
          </cell>
          <cell r="AX491">
            <v>5.5</v>
          </cell>
          <cell r="AY491" t="str">
            <v/>
          </cell>
          <cell r="AZ491">
            <v>24</v>
          </cell>
          <cell r="BA491">
            <v>0.5</v>
          </cell>
          <cell r="BB491">
            <v>120</v>
          </cell>
          <cell r="BC491">
            <v>24.5</v>
          </cell>
          <cell r="BD491">
            <v>118.42041666666667</v>
          </cell>
          <cell r="BE491">
            <v>1</v>
          </cell>
          <cell r="BF491">
            <v>1.5</v>
          </cell>
          <cell r="BG491">
            <v>1.5</v>
          </cell>
          <cell r="BH491" t="str">
            <v/>
          </cell>
          <cell r="BI491">
            <v>1.5</v>
          </cell>
          <cell r="BJ491">
            <v>0</v>
          </cell>
          <cell r="BK491">
            <v>6</v>
          </cell>
          <cell r="BL491">
            <v>5.5</v>
          </cell>
          <cell r="BM491">
            <v>5.5</v>
          </cell>
          <cell r="BN491" t="str">
            <v/>
          </cell>
          <cell r="BO491" t="str">
            <v/>
          </cell>
          <cell r="BP491" t="str">
            <v/>
          </cell>
          <cell r="BQ491" t="str">
            <v/>
          </cell>
          <cell r="BR491">
            <v>3</v>
          </cell>
          <cell r="BS491" t="str">
            <v/>
          </cell>
          <cell r="BT491">
            <v>1.5</v>
          </cell>
          <cell r="BU491">
            <v>2</v>
          </cell>
          <cell r="BV491">
            <v>0</v>
          </cell>
          <cell r="BW491">
            <v>12</v>
          </cell>
          <cell r="BX491" t="str">
            <v/>
          </cell>
          <cell r="BY491">
            <v>6.5</v>
          </cell>
          <cell r="BZ491" t="str">
            <v/>
          </cell>
          <cell r="CA491" t="str">
            <v/>
          </cell>
          <cell r="CB491" t="str">
            <v/>
          </cell>
        </row>
        <row r="492">
          <cell r="H492" t="str">
            <v>WS-7663-WOV005</v>
          </cell>
          <cell r="I492">
            <v>11</v>
          </cell>
          <cell r="J492" t="str">
            <v>Nov</v>
          </cell>
          <cell r="K492">
            <v>2017</v>
          </cell>
          <cell r="L492" t="str">
            <v>WS-7663-WOV00543052.1666666667</v>
          </cell>
          <cell r="M492" t="str">
            <v>ONR #6</v>
          </cell>
          <cell r="N492" t="str">
            <v>Simple ESP c/o</v>
          </cell>
          <cell r="O492" t="str">
            <v>ESP change</v>
          </cell>
          <cell r="P492">
            <v>0</v>
          </cell>
          <cell r="Q492">
            <v>1</v>
          </cell>
          <cell r="R492">
            <v>5</v>
          </cell>
          <cell r="S492">
            <v>2</v>
          </cell>
          <cell r="T492" t="str">
            <v/>
          </cell>
          <cell r="U492">
            <v>1.5</v>
          </cell>
          <cell r="V492">
            <v>0</v>
          </cell>
          <cell r="W492">
            <v>9</v>
          </cell>
          <cell r="X492">
            <v>9.5</v>
          </cell>
          <cell r="Y492">
            <v>9.5</v>
          </cell>
          <cell r="Z492">
            <v>11</v>
          </cell>
          <cell r="AB492">
            <v>11</v>
          </cell>
          <cell r="AC492">
            <v>11</v>
          </cell>
          <cell r="AD492">
            <v>2</v>
          </cell>
          <cell r="AE492">
            <v>1</v>
          </cell>
          <cell r="AF492">
            <v>1</v>
          </cell>
          <cell r="AG492" t="str">
            <v/>
          </cell>
          <cell r="AH492">
            <v>2</v>
          </cell>
          <cell r="AI492">
            <v>5</v>
          </cell>
          <cell r="AJ492">
            <v>6</v>
          </cell>
          <cell r="AK492">
            <v>6</v>
          </cell>
          <cell r="AL492">
            <v>11</v>
          </cell>
          <cell r="AM492">
            <v>24.5</v>
          </cell>
          <cell r="AN492">
            <v>0</v>
          </cell>
          <cell r="AO492">
            <v>130</v>
          </cell>
          <cell r="AP492">
            <v>24.5</v>
          </cell>
          <cell r="AQ492">
            <v>114.77551020408163</v>
          </cell>
          <cell r="AR492">
            <v>5</v>
          </cell>
          <cell r="AT492">
            <v>6</v>
          </cell>
          <cell r="AV492">
            <v>10</v>
          </cell>
          <cell r="AW492">
            <v>5</v>
          </cell>
          <cell r="AX492">
            <v>6</v>
          </cell>
          <cell r="AY492">
            <v>11</v>
          </cell>
          <cell r="AZ492">
            <v>23</v>
          </cell>
          <cell r="BA492">
            <v>0</v>
          </cell>
          <cell r="BB492">
            <v>120</v>
          </cell>
          <cell r="BC492">
            <v>23</v>
          </cell>
          <cell r="BD492">
            <v>119.04695652173913</v>
          </cell>
          <cell r="BE492">
            <v>1</v>
          </cell>
          <cell r="BF492">
            <v>1.5</v>
          </cell>
          <cell r="BG492">
            <v>2</v>
          </cell>
          <cell r="BH492" t="str">
            <v/>
          </cell>
          <cell r="BI492">
            <v>2</v>
          </cell>
          <cell r="BJ492">
            <v>0</v>
          </cell>
          <cell r="BK492">
            <v>6</v>
          </cell>
          <cell r="BL492">
            <v>6.5</v>
          </cell>
          <cell r="BM492">
            <v>6.5</v>
          </cell>
          <cell r="BN492">
            <v>3</v>
          </cell>
          <cell r="BO492">
            <v>1</v>
          </cell>
          <cell r="BP492">
            <v>1</v>
          </cell>
          <cell r="BQ492">
            <v>0</v>
          </cell>
          <cell r="BR492">
            <v>4</v>
          </cell>
          <cell r="BS492" t="str">
            <v/>
          </cell>
          <cell r="BT492">
            <v>1</v>
          </cell>
          <cell r="BU492">
            <v>2</v>
          </cell>
          <cell r="BV492">
            <v>0</v>
          </cell>
          <cell r="BW492">
            <v>12</v>
          </cell>
          <cell r="BX492">
            <v>12</v>
          </cell>
          <cell r="BY492">
            <v>12</v>
          </cell>
          <cell r="BZ492">
            <v>103.5</v>
          </cell>
          <cell r="CA492">
            <v>5</v>
          </cell>
          <cell r="CB492">
            <v>108.5</v>
          </cell>
        </row>
        <row r="493">
          <cell r="H493" t="str">
            <v>SVA-1084-WOV007</v>
          </cell>
          <cell r="I493">
            <v>11</v>
          </cell>
          <cell r="J493" t="str">
            <v>Nov</v>
          </cell>
          <cell r="K493">
            <v>2017</v>
          </cell>
          <cell r="L493" t="str">
            <v>SVA-1084-WOV00743052.375</v>
          </cell>
          <cell r="M493" t="str">
            <v>BIRS #23</v>
          </cell>
          <cell r="N493" t="str">
            <v>Other</v>
          </cell>
          <cell r="O493" t="str">
            <v>ESP change</v>
          </cell>
          <cell r="P493">
            <v>1</v>
          </cell>
          <cell r="Q493">
            <v>3</v>
          </cell>
          <cell r="R493">
            <v>6</v>
          </cell>
          <cell r="S493">
            <v>1</v>
          </cell>
          <cell r="T493" t="str">
            <v/>
          </cell>
          <cell r="U493" t="str">
            <v/>
          </cell>
          <cell r="V493">
            <v>0</v>
          </cell>
          <cell r="W493">
            <v>9</v>
          </cell>
          <cell r="X493">
            <v>10</v>
          </cell>
          <cell r="Y493">
            <v>10</v>
          </cell>
          <cell r="Z493" t="str">
            <v/>
          </cell>
          <cell r="AB493">
            <v>11</v>
          </cell>
          <cell r="AC493" t="str">
            <v/>
          </cell>
          <cell r="AD493">
            <v>2</v>
          </cell>
          <cell r="AE493">
            <v>1</v>
          </cell>
          <cell r="AF493">
            <v>1</v>
          </cell>
          <cell r="AG493" t="str">
            <v/>
          </cell>
          <cell r="AH493">
            <v>3</v>
          </cell>
          <cell r="AI493">
            <v>0</v>
          </cell>
          <cell r="AJ493">
            <v>6</v>
          </cell>
          <cell r="AK493">
            <v>7</v>
          </cell>
          <cell r="AL493">
            <v>7</v>
          </cell>
          <cell r="AM493">
            <v>20</v>
          </cell>
          <cell r="AN493">
            <v>2</v>
          </cell>
          <cell r="AO493">
            <v>130</v>
          </cell>
          <cell r="AP493">
            <v>22</v>
          </cell>
          <cell r="AQ493">
            <v>133.9</v>
          </cell>
          <cell r="AR493">
            <v>4</v>
          </cell>
          <cell r="AT493">
            <v>4</v>
          </cell>
          <cell r="AV493">
            <v>10</v>
          </cell>
          <cell r="AW493">
            <v>4</v>
          </cell>
          <cell r="AX493">
            <v>4</v>
          </cell>
          <cell r="AY493">
            <v>8</v>
          </cell>
          <cell r="AZ493">
            <v>25.5</v>
          </cell>
          <cell r="BA493">
            <v>1</v>
          </cell>
          <cell r="BB493">
            <v>120</v>
          </cell>
          <cell r="BC493">
            <v>26.5</v>
          </cell>
          <cell r="BD493">
            <v>105.03803921568627</v>
          </cell>
          <cell r="BE493">
            <v>1</v>
          </cell>
          <cell r="BF493">
            <v>1</v>
          </cell>
          <cell r="BG493">
            <v>2</v>
          </cell>
          <cell r="BH493" t="str">
            <v/>
          </cell>
          <cell r="BI493">
            <v>2</v>
          </cell>
          <cell r="BJ493">
            <v>0</v>
          </cell>
          <cell r="BK493">
            <v>6</v>
          </cell>
          <cell r="BL493">
            <v>6</v>
          </cell>
          <cell r="BM493">
            <v>6</v>
          </cell>
          <cell r="BN493">
            <v>3</v>
          </cell>
          <cell r="BO493">
            <v>1</v>
          </cell>
          <cell r="BP493">
            <v>1</v>
          </cell>
          <cell r="BQ493">
            <v>0</v>
          </cell>
          <cell r="BR493">
            <v>3</v>
          </cell>
          <cell r="BS493" t="str">
            <v/>
          </cell>
          <cell r="BT493">
            <v>1</v>
          </cell>
          <cell r="BU493">
            <v>2</v>
          </cell>
          <cell r="BV493">
            <v>0</v>
          </cell>
          <cell r="BW493">
            <v>12</v>
          </cell>
          <cell r="BX493">
            <v>11</v>
          </cell>
          <cell r="BY493">
            <v>11</v>
          </cell>
          <cell r="BZ493">
            <v>87.5</v>
          </cell>
          <cell r="CA493">
            <v>3</v>
          </cell>
          <cell r="CB493">
            <v>90.5</v>
          </cell>
        </row>
        <row r="494">
          <cell r="H494" t="str">
            <v>WS-7307-WOV004</v>
          </cell>
          <cell r="I494">
            <v>11</v>
          </cell>
          <cell r="J494" t="str">
            <v>Nov</v>
          </cell>
          <cell r="K494">
            <v>2017</v>
          </cell>
          <cell r="L494" t="str">
            <v>WS-7307-WOV00443052.4583333333</v>
          </cell>
          <cell r="M494" t="str">
            <v>BIRS #29</v>
          </cell>
          <cell r="N494" t="str">
            <v>Other</v>
          </cell>
          <cell r="O494" t="str">
            <v>Other</v>
          </cell>
          <cell r="P494">
            <v>1</v>
          </cell>
          <cell r="Q494">
            <v>3</v>
          </cell>
          <cell r="R494">
            <v>5</v>
          </cell>
          <cell r="S494" t="str">
            <v/>
          </cell>
          <cell r="T494" t="str">
            <v/>
          </cell>
          <cell r="U494" t="str">
            <v/>
          </cell>
          <cell r="V494">
            <v>0</v>
          </cell>
          <cell r="W494">
            <v>9</v>
          </cell>
          <cell r="X494">
            <v>8</v>
          </cell>
          <cell r="Y494">
            <v>8</v>
          </cell>
          <cell r="Z494" t="str">
            <v/>
          </cell>
          <cell r="AB494">
            <v>11</v>
          </cell>
          <cell r="AC494" t="str">
            <v/>
          </cell>
          <cell r="AD494">
            <v>2</v>
          </cell>
          <cell r="AE494">
            <v>1</v>
          </cell>
          <cell r="AF494">
            <v>1</v>
          </cell>
          <cell r="AG494" t="str">
            <v/>
          </cell>
          <cell r="AH494">
            <v>2</v>
          </cell>
          <cell r="AI494">
            <v>0</v>
          </cell>
          <cell r="AJ494">
            <v>6</v>
          </cell>
          <cell r="AK494">
            <v>6</v>
          </cell>
          <cell r="AL494">
            <v>6</v>
          </cell>
          <cell r="AM494">
            <v>19</v>
          </cell>
          <cell r="AN494">
            <v>0</v>
          </cell>
          <cell r="AO494">
            <v>130</v>
          </cell>
          <cell r="AP494">
            <v>19</v>
          </cell>
          <cell r="AQ494">
            <v>138.57894736842104</v>
          </cell>
          <cell r="AR494">
            <v>4</v>
          </cell>
          <cell r="AT494">
            <v>16</v>
          </cell>
          <cell r="AV494">
            <v>10</v>
          </cell>
          <cell r="AW494">
            <v>4</v>
          </cell>
          <cell r="AX494">
            <v>16</v>
          </cell>
          <cell r="AY494">
            <v>20</v>
          </cell>
          <cell r="AZ494">
            <v>26</v>
          </cell>
          <cell r="BA494">
            <v>0</v>
          </cell>
          <cell r="BB494">
            <v>120</v>
          </cell>
          <cell r="BC494">
            <v>26</v>
          </cell>
          <cell r="BD494">
            <v>99.365384615384613</v>
          </cell>
          <cell r="BE494">
            <v>1</v>
          </cell>
          <cell r="BF494">
            <v>2.5</v>
          </cell>
          <cell r="BG494" t="str">
            <v/>
          </cell>
          <cell r="BH494" t="str">
            <v/>
          </cell>
          <cell r="BI494">
            <v>2</v>
          </cell>
          <cell r="BJ494">
            <v>0</v>
          </cell>
          <cell r="BK494">
            <v>6</v>
          </cell>
          <cell r="BL494">
            <v>5.5</v>
          </cell>
          <cell r="BM494">
            <v>5.5</v>
          </cell>
          <cell r="BN494">
            <v>3</v>
          </cell>
          <cell r="BO494">
            <v>1</v>
          </cell>
          <cell r="BP494">
            <v>1</v>
          </cell>
          <cell r="BQ494">
            <v>0</v>
          </cell>
          <cell r="BR494">
            <v>1.5</v>
          </cell>
          <cell r="BS494" t="str">
            <v/>
          </cell>
          <cell r="BT494">
            <v>2</v>
          </cell>
          <cell r="BU494">
            <v>2</v>
          </cell>
          <cell r="BV494">
            <v>0</v>
          </cell>
          <cell r="BW494">
            <v>12</v>
          </cell>
          <cell r="BX494">
            <v>10.5</v>
          </cell>
          <cell r="BY494">
            <v>10.5</v>
          </cell>
          <cell r="BZ494" t="str">
            <v/>
          </cell>
          <cell r="CA494" t="str">
            <v/>
          </cell>
          <cell r="CB494" t="str">
            <v/>
          </cell>
        </row>
        <row r="495">
          <cell r="H495" t="str">
            <v>SVA-50150-WOV001</v>
          </cell>
          <cell r="I495">
            <v>11</v>
          </cell>
          <cell r="J495" t="str">
            <v>Nov</v>
          </cell>
          <cell r="K495">
            <v>2017</v>
          </cell>
          <cell r="L495" t="str">
            <v>SVA-50150-WOV00143052.625</v>
          </cell>
          <cell r="M495" t="str">
            <v>ONR #27</v>
          </cell>
          <cell r="N495" t="str">
            <v>Other</v>
          </cell>
          <cell r="O495" t="str">
            <v>ESP change</v>
          </cell>
          <cell r="P495">
            <v>0</v>
          </cell>
          <cell r="Q495">
            <v>5</v>
          </cell>
          <cell r="R495" t="str">
            <v/>
          </cell>
          <cell r="S495">
            <v>1</v>
          </cell>
          <cell r="T495" t="str">
            <v/>
          </cell>
          <cell r="U495">
            <v>1</v>
          </cell>
          <cell r="V495">
            <v>0</v>
          </cell>
          <cell r="W495">
            <v>9</v>
          </cell>
          <cell r="X495">
            <v>7</v>
          </cell>
          <cell r="Y495">
            <v>7</v>
          </cell>
          <cell r="Z495">
            <v>8</v>
          </cell>
          <cell r="AB495">
            <v>11</v>
          </cell>
          <cell r="AC495">
            <v>8</v>
          </cell>
          <cell r="AD495">
            <v>2</v>
          </cell>
          <cell r="AE495">
            <v>1</v>
          </cell>
          <cell r="AF495">
            <v>1</v>
          </cell>
          <cell r="AG495" t="str">
            <v/>
          </cell>
          <cell r="AH495">
            <v>2</v>
          </cell>
          <cell r="AI495">
            <v>0</v>
          </cell>
          <cell r="AJ495">
            <v>6</v>
          </cell>
          <cell r="AK495">
            <v>6</v>
          </cell>
          <cell r="AL495">
            <v>6</v>
          </cell>
          <cell r="AM495">
            <v>19</v>
          </cell>
          <cell r="AN495">
            <v>0</v>
          </cell>
          <cell r="AO495">
            <v>130</v>
          </cell>
          <cell r="AP495">
            <v>19</v>
          </cell>
          <cell r="AQ495">
            <v>139.94736842105263</v>
          </cell>
          <cell r="AR495">
            <v>3</v>
          </cell>
          <cell r="AT495">
            <v>6</v>
          </cell>
          <cell r="AV495">
            <v>10</v>
          </cell>
          <cell r="AW495">
            <v>3</v>
          </cell>
          <cell r="AX495">
            <v>6</v>
          </cell>
          <cell r="AY495">
            <v>9</v>
          </cell>
          <cell r="AZ495">
            <v>20</v>
          </cell>
          <cell r="BA495">
            <v>0</v>
          </cell>
          <cell r="BB495">
            <v>120</v>
          </cell>
          <cell r="BC495">
            <v>20</v>
          </cell>
          <cell r="BD495">
            <v>130.386</v>
          </cell>
          <cell r="BE495">
            <v>1</v>
          </cell>
          <cell r="BF495">
            <v>1.5</v>
          </cell>
          <cell r="BG495">
            <v>1.5</v>
          </cell>
          <cell r="BH495" t="str">
            <v/>
          </cell>
          <cell r="BI495">
            <v>2</v>
          </cell>
          <cell r="BJ495">
            <v>0</v>
          </cell>
          <cell r="BK495">
            <v>6</v>
          </cell>
          <cell r="BL495">
            <v>6</v>
          </cell>
          <cell r="BM495">
            <v>6</v>
          </cell>
          <cell r="BN495">
            <v>3</v>
          </cell>
          <cell r="BO495">
            <v>1</v>
          </cell>
          <cell r="BP495">
            <v>1</v>
          </cell>
          <cell r="BQ495">
            <v>0</v>
          </cell>
          <cell r="BR495">
            <v>3.5</v>
          </cell>
          <cell r="BS495" t="str">
            <v/>
          </cell>
          <cell r="BT495">
            <v>1.5</v>
          </cell>
          <cell r="BU495">
            <v>2</v>
          </cell>
          <cell r="BV495">
            <v>0</v>
          </cell>
          <cell r="BW495">
            <v>12</v>
          </cell>
          <cell r="BX495">
            <v>12</v>
          </cell>
          <cell r="BY495">
            <v>12</v>
          </cell>
          <cell r="BZ495">
            <v>87</v>
          </cell>
          <cell r="CA495">
            <v>0</v>
          </cell>
          <cell r="CB495">
            <v>87</v>
          </cell>
        </row>
        <row r="496">
          <cell r="H496" t="str">
            <v>WS-1461-WOV004</v>
          </cell>
          <cell r="I496">
            <v>11</v>
          </cell>
          <cell r="J496" t="str">
            <v>Nov</v>
          </cell>
          <cell r="K496">
            <v>2017</v>
          </cell>
          <cell r="L496" t="str">
            <v>WS-1461-WOV00443053</v>
          </cell>
          <cell r="M496" t="str">
            <v>ONR #5</v>
          </cell>
          <cell r="N496" t="str">
            <v>Simple ESP c/o</v>
          </cell>
          <cell r="O496" t="str">
            <v>ESP change</v>
          </cell>
          <cell r="P496">
            <v>1</v>
          </cell>
          <cell r="Q496">
            <v>3</v>
          </cell>
          <cell r="R496">
            <v>5</v>
          </cell>
          <cell r="S496" t="str">
            <v/>
          </cell>
          <cell r="T496" t="str">
            <v/>
          </cell>
          <cell r="U496" t="str">
            <v/>
          </cell>
          <cell r="V496">
            <v>0</v>
          </cell>
          <cell r="W496">
            <v>9</v>
          </cell>
          <cell r="X496">
            <v>8</v>
          </cell>
          <cell r="Y496">
            <v>8</v>
          </cell>
          <cell r="Z496" t="str">
            <v/>
          </cell>
          <cell r="AB496">
            <v>11</v>
          </cell>
          <cell r="AC496" t="str">
            <v/>
          </cell>
          <cell r="AD496">
            <v>2</v>
          </cell>
          <cell r="AE496">
            <v>1</v>
          </cell>
          <cell r="AF496">
            <v>1</v>
          </cell>
          <cell r="AG496" t="str">
            <v/>
          </cell>
          <cell r="AH496">
            <v>2</v>
          </cell>
          <cell r="AI496">
            <v>0</v>
          </cell>
          <cell r="AJ496">
            <v>6</v>
          </cell>
          <cell r="AK496">
            <v>6</v>
          </cell>
          <cell r="AL496">
            <v>6</v>
          </cell>
          <cell r="AM496">
            <v>19</v>
          </cell>
          <cell r="AN496">
            <v>1</v>
          </cell>
          <cell r="AO496">
            <v>130</v>
          </cell>
          <cell r="AP496">
            <v>20</v>
          </cell>
          <cell r="AQ496">
            <v>143.68421052631578</v>
          </cell>
          <cell r="AR496">
            <v>3</v>
          </cell>
          <cell r="AT496">
            <v>3</v>
          </cell>
          <cell r="AV496">
            <v>10</v>
          </cell>
          <cell r="AW496">
            <v>3</v>
          </cell>
          <cell r="AX496">
            <v>3</v>
          </cell>
          <cell r="AY496">
            <v>6</v>
          </cell>
          <cell r="AZ496">
            <v>22.5</v>
          </cell>
          <cell r="BA496">
            <v>0</v>
          </cell>
          <cell r="BB496">
            <v>120</v>
          </cell>
          <cell r="BC496">
            <v>22.5</v>
          </cell>
          <cell r="BD496">
            <v>121.38666666666666</v>
          </cell>
          <cell r="BE496">
            <v>1</v>
          </cell>
          <cell r="BF496">
            <v>1</v>
          </cell>
          <cell r="BG496">
            <v>2.5</v>
          </cell>
          <cell r="BH496" t="str">
            <v/>
          </cell>
          <cell r="BI496">
            <v>1</v>
          </cell>
          <cell r="BJ496">
            <v>0</v>
          </cell>
          <cell r="BK496">
            <v>6</v>
          </cell>
          <cell r="BL496">
            <v>5.5</v>
          </cell>
          <cell r="BM496">
            <v>5.5</v>
          </cell>
          <cell r="BN496">
            <v>3</v>
          </cell>
          <cell r="BO496">
            <v>1</v>
          </cell>
          <cell r="BP496">
            <v>1</v>
          </cell>
          <cell r="BQ496">
            <v>0</v>
          </cell>
          <cell r="BR496">
            <v>2.5</v>
          </cell>
          <cell r="BS496" t="str">
            <v/>
          </cell>
          <cell r="BT496">
            <v>1</v>
          </cell>
          <cell r="BU496">
            <v>1.5</v>
          </cell>
          <cell r="BV496">
            <v>0</v>
          </cell>
          <cell r="BW496">
            <v>12</v>
          </cell>
          <cell r="BX496">
            <v>10</v>
          </cell>
          <cell r="BY496">
            <v>10</v>
          </cell>
          <cell r="BZ496">
            <v>77</v>
          </cell>
          <cell r="CA496">
            <v>1</v>
          </cell>
          <cell r="CB496">
            <v>78</v>
          </cell>
        </row>
        <row r="497">
          <cell r="H497" t="str">
            <v>US-23302-WOV004</v>
          </cell>
          <cell r="I497">
            <v>11</v>
          </cell>
          <cell r="J497" t="str">
            <v>Nov</v>
          </cell>
          <cell r="K497">
            <v>2017</v>
          </cell>
          <cell r="L497" t="str">
            <v>US-23302-WOV00443053.2083333333</v>
          </cell>
          <cell r="M497" t="str">
            <v>ONR #16</v>
          </cell>
          <cell r="N497" t="str">
            <v>Simple ESP c/o</v>
          </cell>
          <cell r="O497" t="str">
            <v>ESP change</v>
          </cell>
          <cell r="P497">
            <v>1</v>
          </cell>
          <cell r="Q497">
            <v>4</v>
          </cell>
          <cell r="R497" t="str">
            <v/>
          </cell>
          <cell r="S497" t="str">
            <v/>
          </cell>
          <cell r="T497" t="str">
            <v/>
          </cell>
          <cell r="U497" t="str">
            <v/>
          </cell>
          <cell r="V497">
            <v>0</v>
          </cell>
          <cell r="W497">
            <v>9</v>
          </cell>
          <cell r="X497">
            <v>4</v>
          </cell>
          <cell r="Y497">
            <v>4</v>
          </cell>
          <cell r="Z497" t="str">
            <v/>
          </cell>
          <cell r="AB497">
            <v>11</v>
          </cell>
          <cell r="AC497" t="str">
            <v/>
          </cell>
          <cell r="AD497">
            <v>2</v>
          </cell>
          <cell r="AE497">
            <v>1</v>
          </cell>
          <cell r="AF497">
            <v>1</v>
          </cell>
          <cell r="AG497" t="str">
            <v/>
          </cell>
          <cell r="AH497">
            <v>1</v>
          </cell>
          <cell r="AI497">
            <v>0</v>
          </cell>
          <cell r="AJ497">
            <v>6</v>
          </cell>
          <cell r="AK497">
            <v>5</v>
          </cell>
          <cell r="AL497">
            <v>5</v>
          </cell>
          <cell r="AM497">
            <v>19</v>
          </cell>
          <cell r="AN497">
            <v>0</v>
          </cell>
          <cell r="AO497">
            <v>130</v>
          </cell>
          <cell r="AP497">
            <v>19</v>
          </cell>
          <cell r="AQ497">
            <v>131.78947368421052</v>
          </cell>
          <cell r="AR497">
            <v>2</v>
          </cell>
          <cell r="AT497">
            <v>4</v>
          </cell>
          <cell r="AV497">
            <v>10</v>
          </cell>
          <cell r="AW497">
            <v>2</v>
          </cell>
          <cell r="AX497">
            <v>4</v>
          </cell>
          <cell r="AY497">
            <v>6</v>
          </cell>
          <cell r="AZ497">
            <v>19</v>
          </cell>
          <cell r="BA497">
            <v>0</v>
          </cell>
          <cell r="BB497">
            <v>120</v>
          </cell>
          <cell r="BC497">
            <v>19</v>
          </cell>
          <cell r="BD497">
            <v>131.09157894736842</v>
          </cell>
          <cell r="BE497">
            <v>1</v>
          </cell>
          <cell r="BF497">
            <v>1</v>
          </cell>
          <cell r="BG497">
            <v>1</v>
          </cell>
          <cell r="BH497" t="str">
            <v/>
          </cell>
          <cell r="BI497">
            <v>1.5</v>
          </cell>
          <cell r="BJ497">
            <v>0</v>
          </cell>
          <cell r="BK497">
            <v>6</v>
          </cell>
          <cell r="BL497">
            <v>4.5</v>
          </cell>
          <cell r="BM497">
            <v>4.5</v>
          </cell>
          <cell r="BN497">
            <v>3</v>
          </cell>
          <cell r="BO497">
            <v>1</v>
          </cell>
          <cell r="BP497">
            <v>1</v>
          </cell>
          <cell r="BQ497">
            <v>0</v>
          </cell>
          <cell r="BR497">
            <v>2.5</v>
          </cell>
          <cell r="BS497" t="str">
            <v/>
          </cell>
          <cell r="BT497">
            <v>1</v>
          </cell>
          <cell r="BU497">
            <v>2</v>
          </cell>
          <cell r="BV497">
            <v>0</v>
          </cell>
          <cell r="BW497">
            <v>12</v>
          </cell>
          <cell r="BX497">
            <v>10.5</v>
          </cell>
          <cell r="BY497">
            <v>10.5</v>
          </cell>
          <cell r="BZ497">
            <v>68</v>
          </cell>
          <cell r="CA497">
            <v>0</v>
          </cell>
          <cell r="CB497">
            <v>68</v>
          </cell>
        </row>
        <row r="498">
          <cell r="H498" t="str">
            <v>SVA-51201-WOV003</v>
          </cell>
          <cell r="I498">
            <v>11</v>
          </cell>
          <cell r="J498" t="str">
            <v>Nov</v>
          </cell>
          <cell r="K498">
            <v>2017</v>
          </cell>
          <cell r="L498" t="str">
            <v>SVA-51201-WOV00343055.5833333333</v>
          </cell>
          <cell r="M498" t="str">
            <v>ONR #8</v>
          </cell>
          <cell r="N498" t="str">
            <v>Simple ESP c/o</v>
          </cell>
          <cell r="O498" t="str">
            <v>ESP change</v>
          </cell>
          <cell r="P498">
            <v>1</v>
          </cell>
          <cell r="Q498">
            <v>3</v>
          </cell>
          <cell r="R498">
            <v>3</v>
          </cell>
          <cell r="S498" t="str">
            <v/>
          </cell>
          <cell r="T498" t="str">
            <v/>
          </cell>
          <cell r="U498" t="str">
            <v/>
          </cell>
          <cell r="V498">
            <v>0</v>
          </cell>
          <cell r="W498">
            <v>9</v>
          </cell>
          <cell r="X498">
            <v>6</v>
          </cell>
          <cell r="Y498">
            <v>6</v>
          </cell>
          <cell r="Z498" t="str">
            <v/>
          </cell>
          <cell r="AB498">
            <v>11</v>
          </cell>
          <cell r="AC498" t="str">
            <v/>
          </cell>
          <cell r="AD498">
            <v>1.5</v>
          </cell>
          <cell r="AE498">
            <v>1</v>
          </cell>
          <cell r="AF498">
            <v>1</v>
          </cell>
          <cell r="AG498" t="str">
            <v/>
          </cell>
          <cell r="AH498">
            <v>2</v>
          </cell>
          <cell r="AI498">
            <v>0</v>
          </cell>
          <cell r="AJ498">
            <v>6</v>
          </cell>
          <cell r="AK498">
            <v>5.5</v>
          </cell>
          <cell r="AL498">
            <v>5.5</v>
          </cell>
          <cell r="AM498">
            <v>20.5</v>
          </cell>
          <cell r="AN498">
            <v>0</v>
          </cell>
          <cell r="AO498">
            <v>130</v>
          </cell>
          <cell r="AP498">
            <v>20.5</v>
          </cell>
          <cell r="AQ498">
            <v>160.73170731707316</v>
          </cell>
          <cell r="AR498">
            <v>1</v>
          </cell>
          <cell r="AT498">
            <v>4</v>
          </cell>
          <cell r="AV498">
            <v>10</v>
          </cell>
          <cell r="AW498">
            <v>1</v>
          </cell>
          <cell r="AX498">
            <v>4</v>
          </cell>
          <cell r="AY498">
            <v>5</v>
          </cell>
          <cell r="AZ498">
            <v>26.5</v>
          </cell>
          <cell r="BA498">
            <v>0</v>
          </cell>
          <cell r="BB498">
            <v>120</v>
          </cell>
          <cell r="BC498">
            <v>26.5</v>
          </cell>
          <cell r="BD498">
            <v>124.41169811320754</v>
          </cell>
          <cell r="BE498">
            <v>1</v>
          </cell>
          <cell r="BF498">
            <v>1.5</v>
          </cell>
          <cell r="BG498">
            <v>2</v>
          </cell>
          <cell r="BH498" t="str">
            <v/>
          </cell>
          <cell r="BI498">
            <v>3</v>
          </cell>
          <cell r="BJ498">
            <v>0</v>
          </cell>
          <cell r="BK498">
            <v>6</v>
          </cell>
          <cell r="BL498">
            <v>7.5</v>
          </cell>
          <cell r="BM498">
            <v>7.5</v>
          </cell>
          <cell r="BN498">
            <v>2.5</v>
          </cell>
          <cell r="BO498">
            <v>1</v>
          </cell>
          <cell r="BP498">
            <v>1</v>
          </cell>
          <cell r="BQ498">
            <v>0</v>
          </cell>
          <cell r="BR498">
            <v>4</v>
          </cell>
          <cell r="BS498" t="str">
            <v/>
          </cell>
          <cell r="BT498">
            <v>1.5</v>
          </cell>
          <cell r="BU498">
            <v>2</v>
          </cell>
          <cell r="BV498">
            <v>0</v>
          </cell>
          <cell r="BW498">
            <v>12</v>
          </cell>
          <cell r="BX498">
            <v>12</v>
          </cell>
          <cell r="BY498">
            <v>12</v>
          </cell>
          <cell r="BZ498">
            <v>83</v>
          </cell>
          <cell r="CA498">
            <v>0</v>
          </cell>
          <cell r="CB498">
            <v>83</v>
          </cell>
        </row>
        <row r="499">
          <cell r="H499" t="str">
            <v>SVA-1051-WOV013</v>
          </cell>
          <cell r="I499">
            <v>11</v>
          </cell>
          <cell r="J499" t="str">
            <v>Nov</v>
          </cell>
          <cell r="K499">
            <v>2017</v>
          </cell>
          <cell r="L499" t="str">
            <v>SVA-1051-WOV01343057.5416666667</v>
          </cell>
          <cell r="M499" t="str">
            <v>BIRS #23</v>
          </cell>
          <cell r="N499" t="str">
            <v>Simple ESP c/o</v>
          </cell>
          <cell r="O499" t="str">
            <v>ESP change</v>
          </cell>
          <cell r="P499">
            <v>0</v>
          </cell>
          <cell r="Q499">
            <v>4</v>
          </cell>
          <cell r="R499">
            <v>4.5</v>
          </cell>
          <cell r="S499" t="str">
            <v/>
          </cell>
          <cell r="T499" t="str">
            <v/>
          </cell>
          <cell r="U499">
            <v>2</v>
          </cell>
          <cell r="V499">
            <v>0</v>
          </cell>
          <cell r="W499">
            <v>9</v>
          </cell>
          <cell r="X499">
            <v>10.5</v>
          </cell>
          <cell r="Y499">
            <v>10.5</v>
          </cell>
          <cell r="Z499">
            <v>18</v>
          </cell>
          <cell r="AB499">
            <v>11</v>
          </cell>
          <cell r="AC499">
            <v>18</v>
          </cell>
          <cell r="AD499">
            <v>2</v>
          </cell>
          <cell r="AE499">
            <v>1</v>
          </cell>
          <cell r="AF499">
            <v>1</v>
          </cell>
          <cell r="AG499" t="str">
            <v/>
          </cell>
          <cell r="AH499">
            <v>2</v>
          </cell>
          <cell r="AI499">
            <v>0</v>
          </cell>
          <cell r="AJ499">
            <v>6</v>
          </cell>
          <cell r="AK499">
            <v>6</v>
          </cell>
          <cell r="AL499">
            <v>6</v>
          </cell>
          <cell r="AM499">
            <v>20</v>
          </cell>
          <cell r="AN499">
            <v>0</v>
          </cell>
          <cell r="AO499">
            <v>130</v>
          </cell>
          <cell r="AP499">
            <v>20</v>
          </cell>
          <cell r="AQ499">
            <v>129.4</v>
          </cell>
          <cell r="AR499">
            <v>3</v>
          </cell>
          <cell r="AT499">
            <v>5.5</v>
          </cell>
          <cell r="AV499">
            <v>10</v>
          </cell>
          <cell r="AW499">
            <v>3</v>
          </cell>
          <cell r="AX499">
            <v>5.5</v>
          </cell>
          <cell r="AY499">
            <v>8.5</v>
          </cell>
          <cell r="AZ499">
            <v>20.5</v>
          </cell>
          <cell r="BA499">
            <v>0</v>
          </cell>
          <cell r="BB499">
            <v>120</v>
          </cell>
          <cell r="BC499">
            <v>20.5</v>
          </cell>
          <cell r="BD499">
            <v>121.47463414634146</v>
          </cell>
          <cell r="BE499">
            <v>1</v>
          </cell>
          <cell r="BF499">
            <v>1</v>
          </cell>
          <cell r="BG499">
            <v>2</v>
          </cell>
          <cell r="BH499" t="str">
            <v/>
          </cell>
          <cell r="BI499">
            <v>1.5</v>
          </cell>
          <cell r="BJ499">
            <v>0</v>
          </cell>
          <cell r="BK499">
            <v>6</v>
          </cell>
          <cell r="BL499">
            <v>5.5</v>
          </cell>
          <cell r="BM499">
            <v>5.5</v>
          </cell>
          <cell r="BN499">
            <v>2.5</v>
          </cell>
          <cell r="BO499">
            <v>1</v>
          </cell>
          <cell r="BP499">
            <v>1</v>
          </cell>
          <cell r="BQ499">
            <v>0</v>
          </cell>
          <cell r="BR499">
            <v>3.5</v>
          </cell>
          <cell r="BS499" t="str">
            <v/>
          </cell>
          <cell r="BT499">
            <v>1</v>
          </cell>
          <cell r="BU499">
            <v>2</v>
          </cell>
          <cell r="BV499">
            <v>0</v>
          </cell>
          <cell r="BW499">
            <v>12</v>
          </cell>
          <cell r="BX499">
            <v>11</v>
          </cell>
          <cell r="BY499">
            <v>11</v>
          </cell>
          <cell r="BZ499">
            <v>100</v>
          </cell>
          <cell r="CA499">
            <v>0</v>
          </cell>
          <cell r="CB499">
            <v>100</v>
          </cell>
        </row>
        <row r="500">
          <cell r="H500" t="str">
            <v>SVA-51202-WOV003</v>
          </cell>
          <cell r="I500">
            <v>11</v>
          </cell>
          <cell r="J500" t="str">
            <v>Nov</v>
          </cell>
          <cell r="K500">
            <v>2017</v>
          </cell>
          <cell r="L500" t="str">
            <v>SVA-51202-WOV00343058.625</v>
          </cell>
          <cell r="M500" t="str">
            <v>BIRS #14</v>
          </cell>
          <cell r="N500" t="str">
            <v>Simple ESP c/o</v>
          </cell>
          <cell r="O500" t="str">
            <v>ESP change</v>
          </cell>
          <cell r="P500">
            <v>0</v>
          </cell>
          <cell r="Q500">
            <v>3</v>
          </cell>
          <cell r="R500">
            <v>5</v>
          </cell>
          <cell r="S500" t="str">
            <v/>
          </cell>
          <cell r="T500" t="str">
            <v/>
          </cell>
          <cell r="U500">
            <v>3</v>
          </cell>
          <cell r="V500">
            <v>0</v>
          </cell>
          <cell r="W500">
            <v>9</v>
          </cell>
          <cell r="X500">
            <v>11</v>
          </cell>
          <cell r="Y500">
            <v>11</v>
          </cell>
          <cell r="Z500">
            <v>8</v>
          </cell>
          <cell r="AB500">
            <v>11</v>
          </cell>
          <cell r="AC500">
            <v>8</v>
          </cell>
          <cell r="AD500">
            <v>2</v>
          </cell>
          <cell r="AE500">
            <v>1.5</v>
          </cell>
          <cell r="AF500">
            <v>1</v>
          </cell>
          <cell r="AG500" t="str">
            <v/>
          </cell>
          <cell r="AH500">
            <v>2</v>
          </cell>
          <cell r="AI500">
            <v>1.5</v>
          </cell>
          <cell r="AJ500">
            <v>6</v>
          </cell>
          <cell r="AK500">
            <v>6.5</v>
          </cell>
          <cell r="AL500">
            <v>8</v>
          </cell>
          <cell r="AM500">
            <v>26.5</v>
          </cell>
          <cell r="AN500">
            <v>0</v>
          </cell>
          <cell r="AO500">
            <v>130</v>
          </cell>
          <cell r="AP500">
            <v>26.5</v>
          </cell>
          <cell r="AQ500">
            <v>122.18867924528301</v>
          </cell>
          <cell r="AR500">
            <v>3</v>
          </cell>
          <cell r="AT500">
            <v>4</v>
          </cell>
          <cell r="AV500">
            <v>10</v>
          </cell>
          <cell r="AW500">
            <v>3</v>
          </cell>
          <cell r="AX500">
            <v>4</v>
          </cell>
          <cell r="AY500">
            <v>7</v>
          </cell>
          <cell r="AZ500">
            <v>30.5</v>
          </cell>
          <cell r="BA500">
            <v>0</v>
          </cell>
          <cell r="BB500">
            <v>120</v>
          </cell>
          <cell r="BC500">
            <v>30.5</v>
          </cell>
          <cell r="BD500">
            <v>106.02360655737704</v>
          </cell>
          <cell r="BE500">
            <v>1</v>
          </cell>
          <cell r="BF500">
            <v>1</v>
          </cell>
          <cell r="BG500">
            <v>2</v>
          </cell>
          <cell r="BH500" t="str">
            <v/>
          </cell>
          <cell r="BI500">
            <v>2.5</v>
          </cell>
          <cell r="BJ500">
            <v>0</v>
          </cell>
          <cell r="BK500">
            <v>6</v>
          </cell>
          <cell r="BL500">
            <v>6.5</v>
          </cell>
          <cell r="BM500">
            <v>6.5</v>
          </cell>
          <cell r="BN500">
            <v>3</v>
          </cell>
          <cell r="BO500">
            <v>1</v>
          </cell>
          <cell r="BP500">
            <v>1</v>
          </cell>
          <cell r="BQ500">
            <v>0</v>
          </cell>
          <cell r="BR500">
            <v>4</v>
          </cell>
          <cell r="BS500" t="str">
            <v/>
          </cell>
          <cell r="BT500">
            <v>1</v>
          </cell>
          <cell r="BU500">
            <v>2</v>
          </cell>
          <cell r="BV500">
            <v>0</v>
          </cell>
          <cell r="BW500">
            <v>12</v>
          </cell>
          <cell r="BX500">
            <v>12</v>
          </cell>
          <cell r="BY500">
            <v>12</v>
          </cell>
          <cell r="BZ500">
            <v>108</v>
          </cell>
          <cell r="CA500">
            <v>1.5</v>
          </cell>
          <cell r="CB500">
            <v>109.5</v>
          </cell>
        </row>
        <row r="501">
          <cell r="H501" t="str">
            <v>WS-7795-WOV002</v>
          </cell>
          <cell r="I501">
            <v>11</v>
          </cell>
          <cell r="J501" t="str">
            <v>Nov</v>
          </cell>
          <cell r="K501">
            <v>2017</v>
          </cell>
          <cell r="L501" t="str">
            <v>WS-7795-WOV00243059</v>
          </cell>
          <cell r="M501" t="str">
            <v>ONR #18</v>
          </cell>
          <cell r="N501" t="str">
            <v>Other</v>
          </cell>
          <cell r="O501" t="str">
            <v>Other</v>
          </cell>
          <cell r="P501">
            <v>1</v>
          </cell>
          <cell r="Q501">
            <v>3</v>
          </cell>
          <cell r="R501">
            <v>5</v>
          </cell>
          <cell r="S501" t="str">
            <v/>
          </cell>
          <cell r="T501" t="str">
            <v/>
          </cell>
          <cell r="U501" t="str">
            <v/>
          </cell>
          <cell r="V501">
            <v>0</v>
          </cell>
          <cell r="W501">
            <v>9</v>
          </cell>
          <cell r="X501">
            <v>8</v>
          </cell>
          <cell r="Y501">
            <v>8</v>
          </cell>
          <cell r="Z501" t="str">
            <v/>
          </cell>
          <cell r="AB501">
            <v>11</v>
          </cell>
          <cell r="AC501" t="str">
            <v/>
          </cell>
          <cell r="AD501">
            <v>2</v>
          </cell>
          <cell r="AE501">
            <v>1</v>
          </cell>
          <cell r="AF501">
            <v>1</v>
          </cell>
          <cell r="AG501" t="str">
            <v/>
          </cell>
          <cell r="AH501">
            <v>2</v>
          </cell>
          <cell r="AI501">
            <v>0</v>
          </cell>
          <cell r="AJ501">
            <v>6</v>
          </cell>
          <cell r="AK501">
            <v>6</v>
          </cell>
          <cell r="AL501">
            <v>6</v>
          </cell>
          <cell r="AM501">
            <v>23</v>
          </cell>
          <cell r="AN501">
            <v>0</v>
          </cell>
          <cell r="AO501">
            <v>130</v>
          </cell>
          <cell r="AP501">
            <v>23</v>
          </cell>
          <cell r="AQ501">
            <v>143.34782608695653</v>
          </cell>
          <cell r="AR501">
            <v>5</v>
          </cell>
          <cell r="AT501" t="str">
            <v/>
          </cell>
          <cell r="AV501">
            <v>10</v>
          </cell>
          <cell r="AW501">
            <v>5</v>
          </cell>
          <cell r="AX501" t="str">
            <v/>
          </cell>
          <cell r="AY501" t="str">
            <v/>
          </cell>
          <cell r="AZ501" t="str">
            <v/>
          </cell>
          <cell r="BA501" t="str">
            <v/>
          </cell>
          <cell r="BB501">
            <v>120</v>
          </cell>
          <cell r="BC501" t="str">
            <v/>
          </cell>
          <cell r="BD501" t="str">
            <v/>
          </cell>
          <cell r="BE501">
            <v>1</v>
          </cell>
          <cell r="BF501">
            <v>1</v>
          </cell>
          <cell r="BG501">
            <v>2</v>
          </cell>
          <cell r="BH501" t="str">
            <v/>
          </cell>
          <cell r="BI501">
            <v>2</v>
          </cell>
          <cell r="BJ501">
            <v>0</v>
          </cell>
          <cell r="BK501">
            <v>6</v>
          </cell>
          <cell r="BL501">
            <v>6</v>
          </cell>
          <cell r="BM501">
            <v>6</v>
          </cell>
          <cell r="BN501">
            <v>3</v>
          </cell>
          <cell r="BO501">
            <v>1</v>
          </cell>
          <cell r="BP501">
            <v>1</v>
          </cell>
          <cell r="BQ501">
            <v>0</v>
          </cell>
          <cell r="BR501" t="str">
            <v/>
          </cell>
          <cell r="BS501" t="str">
            <v/>
          </cell>
          <cell r="BT501" t="str">
            <v/>
          </cell>
          <cell r="BU501">
            <v>2</v>
          </cell>
          <cell r="BV501">
            <v>0</v>
          </cell>
          <cell r="BW501">
            <v>12</v>
          </cell>
          <cell r="BX501">
            <v>7</v>
          </cell>
          <cell r="BY501">
            <v>7</v>
          </cell>
          <cell r="BZ501" t="str">
            <v/>
          </cell>
          <cell r="CA501" t="str">
            <v/>
          </cell>
          <cell r="CB501" t="str">
            <v/>
          </cell>
        </row>
        <row r="502">
          <cell r="H502" t="str">
            <v>SVA-53326-WOV001</v>
          </cell>
          <cell r="I502">
            <v>11</v>
          </cell>
          <cell r="J502" t="str">
            <v>Nov</v>
          </cell>
          <cell r="K502">
            <v>2017</v>
          </cell>
          <cell r="L502" t="str">
            <v>SVA-53326-WOV00143048.875</v>
          </cell>
          <cell r="M502" t="str">
            <v>ONR #27</v>
          </cell>
          <cell r="N502" t="str">
            <v>Other</v>
          </cell>
          <cell r="O502" t="str">
            <v>Other</v>
          </cell>
          <cell r="P502">
            <v>0</v>
          </cell>
          <cell r="Q502">
            <v>5</v>
          </cell>
          <cell r="R502" t="str">
            <v/>
          </cell>
          <cell r="S502">
            <v>0.5</v>
          </cell>
          <cell r="T502" t="str">
            <v/>
          </cell>
          <cell r="U502">
            <v>0.5</v>
          </cell>
          <cell r="V502">
            <v>0</v>
          </cell>
          <cell r="W502">
            <v>9</v>
          </cell>
          <cell r="X502">
            <v>6</v>
          </cell>
          <cell r="Y502">
            <v>6</v>
          </cell>
          <cell r="Z502">
            <v>7</v>
          </cell>
          <cell r="AB502">
            <v>11</v>
          </cell>
          <cell r="AC502">
            <v>7</v>
          </cell>
          <cell r="AD502">
            <v>2</v>
          </cell>
          <cell r="AE502">
            <v>1</v>
          </cell>
          <cell r="AF502">
            <v>1</v>
          </cell>
          <cell r="AG502" t="str">
            <v/>
          </cell>
          <cell r="AH502">
            <v>2</v>
          </cell>
          <cell r="AI502">
            <v>0</v>
          </cell>
          <cell r="AJ502">
            <v>6</v>
          </cell>
          <cell r="AK502">
            <v>6</v>
          </cell>
          <cell r="AL502">
            <v>6</v>
          </cell>
          <cell r="AM502">
            <v>24</v>
          </cell>
          <cell r="AN502">
            <v>0</v>
          </cell>
          <cell r="AO502">
            <v>130</v>
          </cell>
          <cell r="AP502">
            <v>24</v>
          </cell>
          <cell r="AQ502">
            <v>139.04166666666666</v>
          </cell>
          <cell r="AR502">
            <v>3</v>
          </cell>
          <cell r="AT502" t="str">
            <v/>
          </cell>
          <cell r="AV502">
            <v>10</v>
          </cell>
          <cell r="AW502">
            <v>3</v>
          </cell>
          <cell r="AX502" t="str">
            <v/>
          </cell>
          <cell r="AY502" t="str">
            <v/>
          </cell>
          <cell r="AZ502" t="str">
            <v/>
          </cell>
          <cell r="BA502" t="str">
            <v/>
          </cell>
          <cell r="BB502">
            <v>120</v>
          </cell>
          <cell r="BC502" t="str">
            <v/>
          </cell>
          <cell r="BD502" t="str">
            <v/>
          </cell>
          <cell r="BE502" t="str">
            <v/>
          </cell>
          <cell r="BF502" t="str">
            <v/>
          </cell>
          <cell r="BG502" t="str">
            <v/>
          </cell>
          <cell r="BH502" t="str">
            <v/>
          </cell>
          <cell r="BI502" t="str">
            <v/>
          </cell>
          <cell r="BJ502" t="str">
            <v/>
          </cell>
          <cell r="BK502">
            <v>6</v>
          </cell>
          <cell r="BL502" t="str">
            <v/>
          </cell>
          <cell r="BM502" t="str">
            <v/>
          </cell>
          <cell r="BN502">
            <v>3</v>
          </cell>
          <cell r="BO502">
            <v>1</v>
          </cell>
          <cell r="BP502">
            <v>1</v>
          </cell>
          <cell r="BQ502">
            <v>0</v>
          </cell>
          <cell r="BR502" t="str">
            <v/>
          </cell>
          <cell r="BS502" t="str">
            <v/>
          </cell>
          <cell r="BT502" t="str">
            <v/>
          </cell>
          <cell r="BU502" t="str">
            <v/>
          </cell>
          <cell r="BV502">
            <v>0</v>
          </cell>
          <cell r="BW502">
            <v>12</v>
          </cell>
          <cell r="BX502" t="str">
            <v/>
          </cell>
          <cell r="BY502">
            <v>5</v>
          </cell>
          <cell r="BZ502" t="str">
            <v/>
          </cell>
          <cell r="CA502" t="str">
            <v/>
          </cell>
          <cell r="CB502" t="str">
            <v/>
          </cell>
        </row>
        <row r="503">
          <cell r="H503" t="str">
            <v>SVA-53326-WOV001</v>
          </cell>
          <cell r="I503">
            <v>11</v>
          </cell>
          <cell r="J503" t="str">
            <v>Nov</v>
          </cell>
          <cell r="K503">
            <v>2017</v>
          </cell>
          <cell r="L503" t="str">
            <v>SVA-53326-WOV00143060.0833333333</v>
          </cell>
          <cell r="M503" t="str">
            <v>ONR #27</v>
          </cell>
          <cell r="N503" t="str">
            <v>Other</v>
          </cell>
          <cell r="O503" t="str">
            <v>Other</v>
          </cell>
          <cell r="P503">
            <v>0</v>
          </cell>
          <cell r="Q503" t="str">
            <v/>
          </cell>
          <cell r="R503" t="str">
            <v/>
          </cell>
          <cell r="S503" t="str">
            <v/>
          </cell>
          <cell r="T503" t="str">
            <v/>
          </cell>
          <cell r="U503" t="str">
            <v/>
          </cell>
          <cell r="V503" t="str">
            <v/>
          </cell>
          <cell r="W503">
            <v>9</v>
          </cell>
          <cell r="X503" t="str">
            <v/>
          </cell>
          <cell r="Y503" t="str">
            <v/>
          </cell>
          <cell r="Z503" t="str">
            <v/>
          </cell>
          <cell r="AB503">
            <v>11</v>
          </cell>
          <cell r="AC503" t="str">
            <v/>
          </cell>
          <cell r="AD503" t="str">
            <v/>
          </cell>
          <cell r="AE503" t="str">
            <v/>
          </cell>
          <cell r="AF503" t="str">
            <v/>
          </cell>
          <cell r="AG503" t="str">
            <v/>
          </cell>
          <cell r="AH503" t="str">
            <v/>
          </cell>
          <cell r="AI503" t="str">
            <v/>
          </cell>
          <cell r="AJ503">
            <v>6</v>
          </cell>
          <cell r="AK503" t="str">
            <v/>
          </cell>
          <cell r="AL503" t="str">
            <v/>
          </cell>
          <cell r="AM503" t="str">
            <v/>
          </cell>
          <cell r="AN503" t="str">
            <v/>
          </cell>
          <cell r="AO503">
            <v>130</v>
          </cell>
          <cell r="AP503" t="str">
            <v/>
          </cell>
          <cell r="AQ503" t="str">
            <v/>
          </cell>
          <cell r="AR503" t="str">
            <v/>
          </cell>
          <cell r="AT503" t="str">
            <v/>
          </cell>
          <cell r="AV503">
            <v>10</v>
          </cell>
          <cell r="AW503" t="str">
            <v/>
          </cell>
          <cell r="AX503" t="str">
            <v/>
          </cell>
          <cell r="AY503" t="str">
            <v/>
          </cell>
          <cell r="AZ503" t="str">
            <v/>
          </cell>
          <cell r="BA503" t="str">
            <v/>
          </cell>
          <cell r="BB503">
            <v>120</v>
          </cell>
          <cell r="BC503" t="str">
            <v/>
          </cell>
          <cell r="BD503" t="str">
            <v/>
          </cell>
          <cell r="BE503">
            <v>1</v>
          </cell>
          <cell r="BF503">
            <v>1</v>
          </cell>
          <cell r="BG503">
            <v>2</v>
          </cell>
          <cell r="BH503" t="str">
            <v/>
          </cell>
          <cell r="BI503">
            <v>2</v>
          </cell>
          <cell r="BJ503">
            <v>0</v>
          </cell>
          <cell r="BK503">
            <v>6</v>
          </cell>
          <cell r="BL503">
            <v>6</v>
          </cell>
          <cell r="BM503">
            <v>6</v>
          </cell>
          <cell r="BN503" t="str">
            <v/>
          </cell>
          <cell r="BO503" t="str">
            <v/>
          </cell>
          <cell r="BP503" t="str">
            <v/>
          </cell>
          <cell r="BQ503" t="str">
            <v/>
          </cell>
          <cell r="BR503" t="str">
            <v/>
          </cell>
          <cell r="BS503" t="str">
            <v/>
          </cell>
          <cell r="BT503" t="str">
            <v/>
          </cell>
          <cell r="BU503">
            <v>2</v>
          </cell>
          <cell r="BV503">
            <v>0</v>
          </cell>
          <cell r="BW503">
            <v>12</v>
          </cell>
          <cell r="BX503" t="str">
            <v/>
          </cell>
          <cell r="BY503">
            <v>2</v>
          </cell>
          <cell r="BZ503" t="str">
            <v/>
          </cell>
          <cell r="CA503" t="str">
            <v/>
          </cell>
          <cell r="CB503" t="str">
            <v/>
          </cell>
        </row>
        <row r="504">
          <cell r="H504" t="str">
            <v>WS-5900-WOV001</v>
          </cell>
          <cell r="I504">
            <v>11</v>
          </cell>
          <cell r="J504" t="str">
            <v>Nov</v>
          </cell>
          <cell r="K504">
            <v>2017</v>
          </cell>
          <cell r="L504" t="str">
            <v>WS-5900-WOV00143039.1666666667</v>
          </cell>
          <cell r="M504" t="str">
            <v>BIRS #28</v>
          </cell>
          <cell r="N504" t="str">
            <v>Other</v>
          </cell>
          <cell r="O504" t="str">
            <v>Other</v>
          </cell>
          <cell r="P504">
            <v>0</v>
          </cell>
          <cell r="Q504">
            <v>3</v>
          </cell>
          <cell r="R504" t="str">
            <v/>
          </cell>
          <cell r="S504" t="str">
            <v/>
          </cell>
          <cell r="T504" t="str">
            <v/>
          </cell>
          <cell r="U504">
            <v>2</v>
          </cell>
          <cell r="V504">
            <v>0</v>
          </cell>
          <cell r="W504">
            <v>9</v>
          </cell>
          <cell r="X504">
            <v>5</v>
          </cell>
          <cell r="Y504">
            <v>5</v>
          </cell>
          <cell r="Z504">
            <v>9.5</v>
          </cell>
          <cell r="AB504">
            <v>11</v>
          </cell>
          <cell r="AC504">
            <v>9.5</v>
          </cell>
          <cell r="AD504">
            <v>2</v>
          </cell>
          <cell r="AE504">
            <v>1</v>
          </cell>
          <cell r="AF504">
            <v>1</v>
          </cell>
          <cell r="AG504" t="str">
            <v/>
          </cell>
          <cell r="AH504">
            <v>1</v>
          </cell>
          <cell r="AI504">
            <v>0</v>
          </cell>
          <cell r="AJ504">
            <v>6</v>
          </cell>
          <cell r="AK504">
            <v>5</v>
          </cell>
          <cell r="AL504">
            <v>5</v>
          </cell>
          <cell r="AM504">
            <v>26</v>
          </cell>
          <cell r="AN504">
            <v>0</v>
          </cell>
          <cell r="AO504">
            <v>130</v>
          </cell>
          <cell r="AP504">
            <v>26</v>
          </cell>
          <cell r="AQ504">
            <v>127.65384615384616</v>
          </cell>
          <cell r="AR504">
            <v>4</v>
          </cell>
          <cell r="AT504" t="str">
            <v/>
          </cell>
          <cell r="AV504">
            <v>10</v>
          </cell>
          <cell r="AW504">
            <v>4</v>
          </cell>
          <cell r="AX504" t="str">
            <v/>
          </cell>
          <cell r="AY504" t="str">
            <v/>
          </cell>
          <cell r="AZ504" t="str">
            <v/>
          </cell>
          <cell r="BA504" t="str">
            <v/>
          </cell>
          <cell r="BB504">
            <v>120</v>
          </cell>
          <cell r="BC504" t="str">
            <v/>
          </cell>
          <cell r="BD504" t="str">
            <v/>
          </cell>
          <cell r="BE504" t="str">
            <v/>
          </cell>
          <cell r="BF504" t="str">
            <v/>
          </cell>
          <cell r="BG504" t="str">
            <v/>
          </cell>
          <cell r="BH504" t="str">
            <v/>
          </cell>
          <cell r="BI504" t="str">
            <v/>
          </cell>
          <cell r="BJ504" t="str">
            <v/>
          </cell>
          <cell r="BK504">
            <v>6</v>
          </cell>
          <cell r="BL504" t="str">
            <v/>
          </cell>
          <cell r="BM504" t="str">
            <v/>
          </cell>
          <cell r="BN504">
            <v>3</v>
          </cell>
          <cell r="BO504">
            <v>1</v>
          </cell>
          <cell r="BP504">
            <v>1</v>
          </cell>
          <cell r="BQ504">
            <v>0</v>
          </cell>
          <cell r="BR504" t="str">
            <v/>
          </cell>
          <cell r="BS504" t="str">
            <v/>
          </cell>
          <cell r="BT504" t="str">
            <v/>
          </cell>
          <cell r="BU504" t="str">
            <v/>
          </cell>
          <cell r="BV504">
            <v>0</v>
          </cell>
          <cell r="BW504">
            <v>12</v>
          </cell>
          <cell r="BX504" t="str">
            <v/>
          </cell>
          <cell r="BY504">
            <v>5</v>
          </cell>
          <cell r="BZ504" t="str">
            <v/>
          </cell>
          <cell r="CA504" t="str">
            <v/>
          </cell>
          <cell r="CB504" t="str">
            <v/>
          </cell>
        </row>
        <row r="505">
          <cell r="H505" t="str">
            <v>WS-5900-WOV001</v>
          </cell>
          <cell r="I505">
            <v>11</v>
          </cell>
          <cell r="J505" t="str">
            <v>Nov</v>
          </cell>
          <cell r="K505">
            <v>2017</v>
          </cell>
          <cell r="L505" t="str">
            <v>WS-5900-WOV00143060.4375</v>
          </cell>
          <cell r="M505" t="str">
            <v>BIRS #30</v>
          </cell>
          <cell r="N505" t="str">
            <v>Other</v>
          </cell>
          <cell r="O505" t="str">
            <v>Other</v>
          </cell>
          <cell r="P505">
            <v>0</v>
          </cell>
          <cell r="Q505" t="str">
            <v/>
          </cell>
          <cell r="R505" t="str">
            <v/>
          </cell>
          <cell r="S505" t="str">
            <v/>
          </cell>
          <cell r="T505" t="str">
            <v/>
          </cell>
          <cell r="U505" t="str">
            <v/>
          </cell>
          <cell r="V505" t="str">
            <v/>
          </cell>
          <cell r="W505">
            <v>9</v>
          </cell>
          <cell r="X505" t="str">
            <v/>
          </cell>
          <cell r="Y505" t="str">
            <v/>
          </cell>
          <cell r="Z505" t="str">
            <v/>
          </cell>
          <cell r="AB505">
            <v>11</v>
          </cell>
          <cell r="AC505" t="str">
            <v/>
          </cell>
          <cell r="AD505" t="str">
            <v/>
          </cell>
          <cell r="AE505" t="str">
            <v/>
          </cell>
          <cell r="AF505" t="str">
            <v/>
          </cell>
          <cell r="AG505" t="str">
            <v/>
          </cell>
          <cell r="AH505" t="str">
            <v/>
          </cell>
          <cell r="AI505" t="str">
            <v/>
          </cell>
          <cell r="AJ505">
            <v>6</v>
          </cell>
          <cell r="AK505" t="str">
            <v/>
          </cell>
          <cell r="AL505" t="str">
            <v/>
          </cell>
          <cell r="AM505" t="str">
            <v/>
          </cell>
          <cell r="AN505" t="str">
            <v/>
          </cell>
          <cell r="AO505">
            <v>130</v>
          </cell>
          <cell r="AP505" t="str">
            <v/>
          </cell>
          <cell r="AQ505" t="str">
            <v/>
          </cell>
          <cell r="AR505" t="str">
            <v/>
          </cell>
          <cell r="AT505">
            <v>6</v>
          </cell>
          <cell r="AV505">
            <v>10</v>
          </cell>
          <cell r="AW505" t="str">
            <v/>
          </cell>
          <cell r="AX505">
            <v>6</v>
          </cell>
          <cell r="AY505" t="str">
            <v/>
          </cell>
          <cell r="AZ505">
            <v>30</v>
          </cell>
          <cell r="BA505">
            <v>0</v>
          </cell>
          <cell r="BB505">
            <v>120</v>
          </cell>
          <cell r="BC505">
            <v>30</v>
          </cell>
          <cell r="BD505">
            <v>109.30533333333332</v>
          </cell>
          <cell r="BE505">
            <v>1</v>
          </cell>
          <cell r="BF505">
            <v>3</v>
          </cell>
          <cell r="BG505" t="str">
            <v/>
          </cell>
          <cell r="BH505" t="str">
            <v/>
          </cell>
          <cell r="BI505">
            <v>2</v>
          </cell>
          <cell r="BJ505">
            <v>0</v>
          </cell>
          <cell r="BK505">
            <v>6</v>
          </cell>
          <cell r="BL505">
            <v>6</v>
          </cell>
          <cell r="BM505">
            <v>6</v>
          </cell>
          <cell r="BN505" t="str">
            <v/>
          </cell>
          <cell r="BO505" t="str">
            <v/>
          </cell>
          <cell r="BP505" t="str">
            <v/>
          </cell>
          <cell r="BQ505" t="str">
            <v/>
          </cell>
          <cell r="BR505">
            <v>3</v>
          </cell>
          <cell r="BS505" t="str">
            <v/>
          </cell>
          <cell r="BT505">
            <v>1.5</v>
          </cell>
          <cell r="BU505">
            <v>2</v>
          </cell>
          <cell r="BV505">
            <v>0</v>
          </cell>
          <cell r="BW505">
            <v>12</v>
          </cell>
          <cell r="BX505" t="str">
            <v/>
          </cell>
          <cell r="BY505">
            <v>6.5</v>
          </cell>
          <cell r="BZ505" t="str">
            <v/>
          </cell>
          <cell r="CA505" t="str">
            <v/>
          </cell>
          <cell r="CB505" t="str">
            <v/>
          </cell>
        </row>
        <row r="506">
          <cell r="H506" t="str">
            <v>US-2320-WOV001</v>
          </cell>
          <cell r="I506">
            <v>11</v>
          </cell>
          <cell r="J506" t="str">
            <v>Nov</v>
          </cell>
          <cell r="K506">
            <v>2017</v>
          </cell>
          <cell r="L506" t="str">
            <v>US-2320-WOV00143061.6875</v>
          </cell>
          <cell r="M506" t="str">
            <v>BIRS #24</v>
          </cell>
          <cell r="N506" t="str">
            <v>Other</v>
          </cell>
          <cell r="O506" t="str">
            <v>Other</v>
          </cell>
          <cell r="P506">
            <v>0</v>
          </cell>
          <cell r="Q506">
            <v>4.5</v>
          </cell>
          <cell r="R506">
            <v>5</v>
          </cell>
          <cell r="S506" t="str">
            <v/>
          </cell>
          <cell r="T506" t="str">
            <v/>
          </cell>
          <cell r="U506">
            <v>1</v>
          </cell>
          <cell r="V506">
            <v>0</v>
          </cell>
          <cell r="W506">
            <v>9</v>
          </cell>
          <cell r="X506">
            <v>10.5</v>
          </cell>
          <cell r="Y506">
            <v>10.5</v>
          </cell>
          <cell r="Z506">
            <v>9</v>
          </cell>
          <cell r="AB506">
            <v>11</v>
          </cell>
          <cell r="AC506">
            <v>9</v>
          </cell>
          <cell r="AD506">
            <v>2</v>
          </cell>
          <cell r="AE506">
            <v>2</v>
          </cell>
          <cell r="AF506">
            <v>1</v>
          </cell>
          <cell r="AG506" t="str">
            <v/>
          </cell>
          <cell r="AH506">
            <v>2</v>
          </cell>
          <cell r="AI506">
            <v>0</v>
          </cell>
          <cell r="AJ506">
            <v>6</v>
          </cell>
          <cell r="AK506">
            <v>7</v>
          </cell>
          <cell r="AL506">
            <v>7</v>
          </cell>
          <cell r="AM506" t="str">
            <v/>
          </cell>
          <cell r="AN506" t="str">
            <v/>
          </cell>
          <cell r="AO506">
            <v>130</v>
          </cell>
          <cell r="AP506" t="str">
            <v/>
          </cell>
          <cell r="AQ506" t="str">
            <v/>
          </cell>
          <cell r="AR506" t="str">
            <v/>
          </cell>
          <cell r="AT506" t="str">
            <v/>
          </cell>
          <cell r="AV506">
            <v>10</v>
          </cell>
          <cell r="AW506" t="str">
            <v/>
          </cell>
          <cell r="AX506" t="str">
            <v/>
          </cell>
          <cell r="AY506" t="str">
            <v/>
          </cell>
          <cell r="AZ506" t="str">
            <v/>
          </cell>
          <cell r="BA506" t="str">
            <v/>
          </cell>
          <cell r="BB506">
            <v>120</v>
          </cell>
          <cell r="BC506" t="str">
            <v/>
          </cell>
          <cell r="BD506" t="str">
            <v/>
          </cell>
          <cell r="BE506">
            <v>1</v>
          </cell>
          <cell r="BF506">
            <v>1</v>
          </cell>
          <cell r="BG506">
            <v>2</v>
          </cell>
          <cell r="BH506" t="str">
            <v/>
          </cell>
          <cell r="BI506">
            <v>2</v>
          </cell>
          <cell r="BJ506">
            <v>0</v>
          </cell>
          <cell r="BK506">
            <v>6</v>
          </cell>
          <cell r="BL506">
            <v>6</v>
          </cell>
          <cell r="BM506">
            <v>6</v>
          </cell>
          <cell r="BN506">
            <v>3</v>
          </cell>
          <cell r="BO506">
            <v>1.5</v>
          </cell>
          <cell r="BP506" t="str">
            <v/>
          </cell>
          <cell r="BQ506">
            <v>0</v>
          </cell>
          <cell r="BR506" t="str">
            <v/>
          </cell>
          <cell r="BS506" t="str">
            <v/>
          </cell>
          <cell r="BT506" t="str">
            <v/>
          </cell>
          <cell r="BU506">
            <v>2</v>
          </cell>
          <cell r="BV506">
            <v>0</v>
          </cell>
          <cell r="BW506">
            <v>12</v>
          </cell>
          <cell r="BX506">
            <v>6.5</v>
          </cell>
          <cell r="BY506">
            <v>6.5</v>
          </cell>
          <cell r="BZ506" t="str">
            <v/>
          </cell>
          <cell r="CA506" t="str">
            <v/>
          </cell>
          <cell r="CB506" t="str">
            <v/>
          </cell>
        </row>
        <row r="507">
          <cell r="H507" t="str">
            <v>WS-1068-WOV006</v>
          </cell>
          <cell r="I507">
            <v>11</v>
          </cell>
          <cell r="J507" t="str">
            <v>Nov</v>
          </cell>
          <cell r="K507">
            <v>2017</v>
          </cell>
          <cell r="L507" t="str">
            <v>WS-1068-WOV00643062.9583333333</v>
          </cell>
          <cell r="M507" t="str">
            <v>ONR #5</v>
          </cell>
          <cell r="N507" t="str">
            <v>Simple ESP c/o</v>
          </cell>
          <cell r="O507" t="str">
            <v>ESP change</v>
          </cell>
          <cell r="P507">
            <v>1</v>
          </cell>
          <cell r="Q507">
            <v>3</v>
          </cell>
          <cell r="R507">
            <v>5</v>
          </cell>
          <cell r="S507" t="str">
            <v/>
          </cell>
          <cell r="T507" t="str">
            <v/>
          </cell>
          <cell r="U507" t="str">
            <v/>
          </cell>
          <cell r="V507">
            <v>0</v>
          </cell>
          <cell r="W507">
            <v>9</v>
          </cell>
          <cell r="X507">
            <v>8</v>
          </cell>
          <cell r="Y507">
            <v>8</v>
          </cell>
          <cell r="Z507" t="str">
            <v/>
          </cell>
          <cell r="AB507">
            <v>11</v>
          </cell>
          <cell r="AC507" t="str">
            <v/>
          </cell>
          <cell r="AD507">
            <v>2</v>
          </cell>
          <cell r="AE507">
            <v>2</v>
          </cell>
          <cell r="AF507">
            <v>1</v>
          </cell>
          <cell r="AG507" t="str">
            <v/>
          </cell>
          <cell r="AH507">
            <v>2</v>
          </cell>
          <cell r="AI507">
            <v>0</v>
          </cell>
          <cell r="AJ507">
            <v>6</v>
          </cell>
          <cell r="AK507">
            <v>7</v>
          </cell>
          <cell r="AL507">
            <v>7</v>
          </cell>
          <cell r="AM507">
            <v>22</v>
          </cell>
          <cell r="AN507">
            <v>0</v>
          </cell>
          <cell r="AO507">
            <v>130</v>
          </cell>
          <cell r="AP507">
            <v>22</v>
          </cell>
          <cell r="AQ507">
            <v>118.04545454545455</v>
          </cell>
          <cell r="AR507">
            <v>4</v>
          </cell>
          <cell r="AT507">
            <v>7</v>
          </cell>
          <cell r="AV507">
            <v>10</v>
          </cell>
          <cell r="AW507">
            <v>4</v>
          </cell>
          <cell r="AX507">
            <v>7</v>
          </cell>
          <cell r="AY507">
            <v>11</v>
          </cell>
          <cell r="AZ507">
            <v>21.5</v>
          </cell>
          <cell r="BA507">
            <v>0</v>
          </cell>
          <cell r="BB507">
            <v>120</v>
          </cell>
          <cell r="BC507">
            <v>21.5</v>
          </cell>
          <cell r="BD507">
            <v>120.80046511627907</v>
          </cell>
          <cell r="BE507">
            <v>1</v>
          </cell>
          <cell r="BF507">
            <v>1</v>
          </cell>
          <cell r="BG507">
            <v>2</v>
          </cell>
          <cell r="BH507" t="str">
            <v/>
          </cell>
          <cell r="BI507">
            <v>2</v>
          </cell>
          <cell r="BJ507">
            <v>0</v>
          </cell>
          <cell r="BK507">
            <v>6</v>
          </cell>
          <cell r="BL507">
            <v>6</v>
          </cell>
          <cell r="BM507">
            <v>6</v>
          </cell>
          <cell r="BN507">
            <v>3</v>
          </cell>
          <cell r="BO507">
            <v>1</v>
          </cell>
          <cell r="BP507">
            <v>1</v>
          </cell>
          <cell r="BQ507">
            <v>0</v>
          </cell>
          <cell r="BR507">
            <v>3.5</v>
          </cell>
          <cell r="BS507" t="str">
            <v/>
          </cell>
          <cell r="BT507">
            <v>1.5</v>
          </cell>
          <cell r="BU507">
            <v>2</v>
          </cell>
          <cell r="BV507">
            <v>0</v>
          </cell>
          <cell r="BW507">
            <v>12</v>
          </cell>
          <cell r="BX507">
            <v>12</v>
          </cell>
          <cell r="BY507">
            <v>12</v>
          </cell>
          <cell r="BZ507">
            <v>87.5</v>
          </cell>
          <cell r="CA507">
            <v>0</v>
          </cell>
          <cell r="CB507">
            <v>87.5</v>
          </cell>
        </row>
        <row r="508">
          <cell r="H508" t="str">
            <v>WS-1349-WOV008</v>
          </cell>
          <cell r="I508">
            <v>11</v>
          </cell>
          <cell r="J508" t="str">
            <v>Nov</v>
          </cell>
          <cell r="K508">
            <v>2017</v>
          </cell>
          <cell r="L508" t="str">
            <v>WS-1349-WOV00843063.625</v>
          </cell>
          <cell r="M508" t="str">
            <v>ONR #8</v>
          </cell>
          <cell r="N508" t="str">
            <v>Other</v>
          </cell>
          <cell r="O508" t="str">
            <v>ESP change</v>
          </cell>
          <cell r="P508">
            <v>3</v>
          </cell>
          <cell r="Q508">
            <v>4</v>
          </cell>
          <cell r="R508">
            <v>6</v>
          </cell>
          <cell r="S508">
            <v>1.5</v>
          </cell>
          <cell r="T508" t="str">
            <v/>
          </cell>
          <cell r="U508" t="str">
            <v/>
          </cell>
          <cell r="V508">
            <v>0</v>
          </cell>
          <cell r="W508">
            <v>9</v>
          </cell>
          <cell r="X508">
            <v>11.5</v>
          </cell>
          <cell r="Y508">
            <v>11.5</v>
          </cell>
          <cell r="Z508">
            <v>7.5</v>
          </cell>
          <cell r="AB508">
            <v>11</v>
          </cell>
          <cell r="AC508">
            <v>7.5</v>
          </cell>
          <cell r="AD508">
            <v>2</v>
          </cell>
          <cell r="AE508">
            <v>2</v>
          </cell>
          <cell r="AF508">
            <v>1</v>
          </cell>
          <cell r="AG508" t="str">
            <v/>
          </cell>
          <cell r="AH508">
            <v>2</v>
          </cell>
          <cell r="AI508">
            <v>0</v>
          </cell>
          <cell r="AJ508">
            <v>6</v>
          </cell>
          <cell r="AK508">
            <v>7</v>
          </cell>
          <cell r="AL508">
            <v>7</v>
          </cell>
          <cell r="AM508">
            <v>24</v>
          </cell>
          <cell r="AN508">
            <v>0</v>
          </cell>
          <cell r="AO508">
            <v>130</v>
          </cell>
          <cell r="AP508">
            <v>24</v>
          </cell>
          <cell r="AQ508">
            <v>128.33333333333334</v>
          </cell>
          <cell r="AR508">
            <v>3</v>
          </cell>
          <cell r="AT508">
            <v>5</v>
          </cell>
          <cell r="AV508">
            <v>10</v>
          </cell>
          <cell r="AW508">
            <v>3</v>
          </cell>
          <cell r="AX508">
            <v>5</v>
          </cell>
          <cell r="AY508">
            <v>8</v>
          </cell>
          <cell r="AZ508">
            <v>26.5</v>
          </cell>
          <cell r="BA508">
            <v>0</v>
          </cell>
          <cell r="BB508">
            <v>120</v>
          </cell>
          <cell r="BC508">
            <v>26.5</v>
          </cell>
          <cell r="BD508">
            <v>116.04754716981132</v>
          </cell>
          <cell r="BE508">
            <v>1</v>
          </cell>
          <cell r="BF508">
            <v>1</v>
          </cell>
          <cell r="BG508">
            <v>1.5</v>
          </cell>
          <cell r="BH508" t="str">
            <v/>
          </cell>
          <cell r="BI508">
            <v>1.5</v>
          </cell>
          <cell r="BJ508">
            <v>0</v>
          </cell>
          <cell r="BK508">
            <v>6</v>
          </cell>
          <cell r="BL508">
            <v>5</v>
          </cell>
          <cell r="BM508">
            <v>5</v>
          </cell>
          <cell r="BN508">
            <v>3</v>
          </cell>
          <cell r="BO508">
            <v>1</v>
          </cell>
          <cell r="BP508">
            <v>1</v>
          </cell>
          <cell r="BQ508">
            <v>0</v>
          </cell>
          <cell r="BR508">
            <v>3.5</v>
          </cell>
          <cell r="BS508" t="str">
            <v/>
          </cell>
          <cell r="BT508">
            <v>1.5</v>
          </cell>
          <cell r="BU508">
            <v>2</v>
          </cell>
          <cell r="BV508">
            <v>0</v>
          </cell>
          <cell r="BW508">
            <v>12</v>
          </cell>
          <cell r="BX508">
            <v>12</v>
          </cell>
          <cell r="BY508">
            <v>12</v>
          </cell>
          <cell r="BZ508">
            <v>101.5</v>
          </cell>
          <cell r="CA508">
            <v>0</v>
          </cell>
          <cell r="CB508">
            <v>101.5</v>
          </cell>
        </row>
        <row r="509">
          <cell r="H509" t="str">
            <v>US-8136-WOV003</v>
          </cell>
          <cell r="I509">
            <v>11</v>
          </cell>
          <cell r="J509" t="str">
            <v>Nov</v>
          </cell>
          <cell r="K509">
            <v>2017</v>
          </cell>
          <cell r="L509" t="str">
            <v>US-8136-WOV00343064.375</v>
          </cell>
          <cell r="M509" t="str">
            <v>ONR #16</v>
          </cell>
          <cell r="N509" t="str">
            <v>Other</v>
          </cell>
          <cell r="O509" t="str">
            <v>ESP change</v>
          </cell>
          <cell r="P509">
            <v>0</v>
          </cell>
          <cell r="Q509">
            <v>6</v>
          </cell>
          <cell r="R509" t="str">
            <v/>
          </cell>
          <cell r="S509" t="str">
            <v/>
          </cell>
          <cell r="T509" t="str">
            <v/>
          </cell>
          <cell r="U509">
            <v>2</v>
          </cell>
          <cell r="V509">
            <v>0</v>
          </cell>
          <cell r="W509">
            <v>9</v>
          </cell>
          <cell r="X509">
            <v>8</v>
          </cell>
          <cell r="Y509">
            <v>8</v>
          </cell>
          <cell r="Z509">
            <v>9.5</v>
          </cell>
          <cell r="AB509">
            <v>11</v>
          </cell>
          <cell r="AC509">
            <v>9.5</v>
          </cell>
          <cell r="AD509">
            <v>2</v>
          </cell>
          <cell r="AE509">
            <v>1</v>
          </cell>
          <cell r="AF509">
            <v>1</v>
          </cell>
          <cell r="AG509" t="str">
            <v/>
          </cell>
          <cell r="AH509">
            <v>1</v>
          </cell>
          <cell r="AI509">
            <v>0</v>
          </cell>
          <cell r="AJ509">
            <v>6</v>
          </cell>
          <cell r="AK509">
            <v>5</v>
          </cell>
          <cell r="AL509">
            <v>5</v>
          </cell>
          <cell r="AM509">
            <v>20.5</v>
          </cell>
          <cell r="AN509">
            <v>0</v>
          </cell>
          <cell r="AO509">
            <v>130</v>
          </cell>
          <cell r="AP509">
            <v>20.5</v>
          </cell>
          <cell r="AQ509">
            <v>134.73170731707316</v>
          </cell>
          <cell r="AR509">
            <v>3</v>
          </cell>
          <cell r="AT509">
            <v>3</v>
          </cell>
          <cell r="AV509">
            <v>10</v>
          </cell>
          <cell r="AW509">
            <v>3</v>
          </cell>
          <cell r="AX509">
            <v>3</v>
          </cell>
          <cell r="AY509">
            <v>6</v>
          </cell>
          <cell r="AZ509">
            <v>22</v>
          </cell>
          <cell r="BA509">
            <v>0</v>
          </cell>
          <cell r="BB509">
            <v>120</v>
          </cell>
          <cell r="BC509">
            <v>22</v>
          </cell>
          <cell r="BD509">
            <v>125.58318181818181</v>
          </cell>
          <cell r="BE509">
            <v>1</v>
          </cell>
          <cell r="BF509">
            <v>1</v>
          </cell>
          <cell r="BG509">
            <v>1</v>
          </cell>
          <cell r="BH509" t="str">
            <v/>
          </cell>
          <cell r="BI509">
            <v>2</v>
          </cell>
          <cell r="BJ509">
            <v>0</v>
          </cell>
          <cell r="BK509">
            <v>6</v>
          </cell>
          <cell r="BL509">
            <v>5</v>
          </cell>
          <cell r="BM509">
            <v>5</v>
          </cell>
          <cell r="BN509">
            <v>3</v>
          </cell>
          <cell r="BO509">
            <v>1</v>
          </cell>
          <cell r="BP509">
            <v>1</v>
          </cell>
          <cell r="BQ509">
            <v>0</v>
          </cell>
          <cell r="BR509">
            <v>3</v>
          </cell>
          <cell r="BS509" t="str">
            <v/>
          </cell>
          <cell r="BT509">
            <v>1</v>
          </cell>
          <cell r="BU509">
            <v>2</v>
          </cell>
          <cell r="BV509">
            <v>0</v>
          </cell>
          <cell r="BW509">
            <v>12</v>
          </cell>
          <cell r="BX509">
            <v>11</v>
          </cell>
          <cell r="BY509">
            <v>11</v>
          </cell>
          <cell r="BZ509">
            <v>87</v>
          </cell>
          <cell r="CA509">
            <v>0</v>
          </cell>
          <cell r="CB509">
            <v>87</v>
          </cell>
        </row>
        <row r="510">
          <cell r="H510" t="str">
            <v>WS-7402-WOV007</v>
          </cell>
          <cell r="I510">
            <v>11</v>
          </cell>
          <cell r="J510" t="str">
            <v>Nov</v>
          </cell>
          <cell r="K510">
            <v>2017</v>
          </cell>
          <cell r="L510" t="str">
            <v>WS-7402-WOV00743064.4166666667</v>
          </cell>
          <cell r="M510" t="str">
            <v>ONR #27</v>
          </cell>
          <cell r="N510" t="str">
            <v>Simple ESP c/o</v>
          </cell>
          <cell r="O510" t="str">
            <v>ESP change</v>
          </cell>
          <cell r="P510">
            <v>3</v>
          </cell>
          <cell r="Q510">
            <v>2.5</v>
          </cell>
          <cell r="R510">
            <v>5</v>
          </cell>
          <cell r="S510" t="str">
            <v/>
          </cell>
          <cell r="T510" t="str">
            <v/>
          </cell>
          <cell r="U510" t="str">
            <v/>
          </cell>
          <cell r="V510">
            <v>0</v>
          </cell>
          <cell r="W510">
            <v>9</v>
          </cell>
          <cell r="X510">
            <v>7.5</v>
          </cell>
          <cell r="Y510">
            <v>7.5</v>
          </cell>
          <cell r="Z510">
            <v>10.5</v>
          </cell>
          <cell r="AB510">
            <v>11</v>
          </cell>
          <cell r="AC510">
            <v>10.5</v>
          </cell>
          <cell r="AD510">
            <v>2</v>
          </cell>
          <cell r="AE510">
            <v>1</v>
          </cell>
          <cell r="AF510">
            <v>1</v>
          </cell>
          <cell r="AG510" t="str">
            <v/>
          </cell>
          <cell r="AH510">
            <v>2</v>
          </cell>
          <cell r="AI510">
            <v>0</v>
          </cell>
          <cell r="AJ510">
            <v>6</v>
          </cell>
          <cell r="AK510">
            <v>6</v>
          </cell>
          <cell r="AL510">
            <v>6</v>
          </cell>
          <cell r="AM510">
            <v>20</v>
          </cell>
          <cell r="AN510">
            <v>0</v>
          </cell>
          <cell r="AO510">
            <v>130</v>
          </cell>
          <cell r="AP510">
            <v>20</v>
          </cell>
          <cell r="AQ510">
            <v>138.69999999999999</v>
          </cell>
          <cell r="AR510">
            <v>4</v>
          </cell>
          <cell r="AT510">
            <v>6</v>
          </cell>
          <cell r="AV510">
            <v>10</v>
          </cell>
          <cell r="AW510">
            <v>4</v>
          </cell>
          <cell r="AX510">
            <v>6</v>
          </cell>
          <cell r="AY510">
            <v>10</v>
          </cell>
          <cell r="AZ510">
            <v>22.5</v>
          </cell>
          <cell r="BA510">
            <v>0</v>
          </cell>
          <cell r="BB510">
            <v>120</v>
          </cell>
          <cell r="BC510">
            <v>22.5</v>
          </cell>
          <cell r="BD510">
            <v>123.23199999999999</v>
          </cell>
          <cell r="BE510">
            <v>1</v>
          </cell>
          <cell r="BF510">
            <v>3</v>
          </cell>
          <cell r="BG510" t="str">
            <v/>
          </cell>
          <cell r="BH510" t="str">
            <v/>
          </cell>
          <cell r="BI510">
            <v>2</v>
          </cell>
          <cell r="BJ510">
            <v>0</v>
          </cell>
          <cell r="BK510">
            <v>6</v>
          </cell>
          <cell r="BL510">
            <v>6</v>
          </cell>
          <cell r="BM510">
            <v>6</v>
          </cell>
          <cell r="BN510">
            <v>3</v>
          </cell>
          <cell r="BO510">
            <v>1</v>
          </cell>
          <cell r="BP510">
            <v>1</v>
          </cell>
          <cell r="BQ510">
            <v>0</v>
          </cell>
          <cell r="BR510">
            <v>4</v>
          </cell>
          <cell r="BS510" t="str">
            <v/>
          </cell>
          <cell r="BT510">
            <v>1.5</v>
          </cell>
          <cell r="BU510">
            <v>2</v>
          </cell>
          <cell r="BV510">
            <v>0</v>
          </cell>
          <cell r="BW510">
            <v>12</v>
          </cell>
          <cell r="BX510">
            <v>12.5</v>
          </cell>
          <cell r="BY510">
            <v>12.5</v>
          </cell>
          <cell r="BZ510">
            <v>95</v>
          </cell>
          <cell r="CA510">
            <v>0</v>
          </cell>
          <cell r="CB510">
            <v>95</v>
          </cell>
        </row>
        <row r="511">
          <cell r="H511" t="str">
            <v>WS-7444-WOV011</v>
          </cell>
          <cell r="I511">
            <v>11</v>
          </cell>
          <cell r="J511" t="str">
            <v>Nov</v>
          </cell>
          <cell r="K511">
            <v>2017</v>
          </cell>
          <cell r="L511" t="str">
            <v>WS-7444-WOV01143065.4583333333</v>
          </cell>
          <cell r="M511" t="str">
            <v>ONR #18</v>
          </cell>
          <cell r="N511" t="str">
            <v>Other</v>
          </cell>
          <cell r="O511" t="str">
            <v>ESP change</v>
          </cell>
          <cell r="P511">
            <v>1</v>
          </cell>
          <cell r="Q511">
            <v>4</v>
          </cell>
          <cell r="R511">
            <v>4</v>
          </cell>
          <cell r="S511" t="str">
            <v/>
          </cell>
          <cell r="T511" t="str">
            <v/>
          </cell>
          <cell r="U511" t="str">
            <v/>
          </cell>
          <cell r="V511">
            <v>0</v>
          </cell>
          <cell r="W511">
            <v>9</v>
          </cell>
          <cell r="X511">
            <v>8</v>
          </cell>
          <cell r="Y511">
            <v>8</v>
          </cell>
          <cell r="Z511" t="str">
            <v/>
          </cell>
          <cell r="AB511">
            <v>11</v>
          </cell>
          <cell r="AC511" t="str">
            <v/>
          </cell>
          <cell r="AD511">
            <v>2</v>
          </cell>
          <cell r="AE511">
            <v>1</v>
          </cell>
          <cell r="AF511">
            <v>1</v>
          </cell>
          <cell r="AG511" t="str">
            <v/>
          </cell>
          <cell r="AH511">
            <v>2</v>
          </cell>
          <cell r="AI511">
            <v>0</v>
          </cell>
          <cell r="AJ511">
            <v>6</v>
          </cell>
          <cell r="AK511">
            <v>6</v>
          </cell>
          <cell r="AL511">
            <v>6</v>
          </cell>
          <cell r="AM511">
            <v>18</v>
          </cell>
          <cell r="AN511">
            <v>0</v>
          </cell>
          <cell r="AO511">
            <v>130</v>
          </cell>
          <cell r="AP511">
            <v>18</v>
          </cell>
          <cell r="AQ511">
            <v>132.33333333333334</v>
          </cell>
          <cell r="AR511">
            <v>5</v>
          </cell>
          <cell r="AT511">
            <v>5</v>
          </cell>
          <cell r="AV511">
            <v>10</v>
          </cell>
          <cell r="AW511">
            <v>5</v>
          </cell>
          <cell r="AX511">
            <v>5</v>
          </cell>
          <cell r="AY511">
            <v>10</v>
          </cell>
          <cell r="AZ511">
            <v>20</v>
          </cell>
          <cell r="BA511">
            <v>0</v>
          </cell>
          <cell r="BB511">
            <v>120</v>
          </cell>
          <cell r="BC511">
            <v>20</v>
          </cell>
          <cell r="BD511">
            <v>119.67449999999999</v>
          </cell>
          <cell r="BE511">
            <v>1</v>
          </cell>
          <cell r="BF511">
            <v>1</v>
          </cell>
          <cell r="BG511">
            <v>2</v>
          </cell>
          <cell r="BH511" t="str">
            <v/>
          </cell>
          <cell r="BI511">
            <v>2</v>
          </cell>
          <cell r="BJ511">
            <v>0</v>
          </cell>
          <cell r="BK511">
            <v>6</v>
          </cell>
          <cell r="BL511">
            <v>6</v>
          </cell>
          <cell r="BM511">
            <v>6</v>
          </cell>
          <cell r="BN511">
            <v>3</v>
          </cell>
          <cell r="BO511">
            <v>1</v>
          </cell>
          <cell r="BP511">
            <v>1</v>
          </cell>
          <cell r="BQ511">
            <v>0</v>
          </cell>
          <cell r="BR511">
            <v>4</v>
          </cell>
          <cell r="BS511" t="str">
            <v/>
          </cell>
          <cell r="BT511">
            <v>1</v>
          </cell>
          <cell r="BU511">
            <v>2</v>
          </cell>
          <cell r="BV511">
            <v>0</v>
          </cell>
          <cell r="BW511">
            <v>12</v>
          </cell>
          <cell r="BX511">
            <v>12</v>
          </cell>
          <cell r="BY511">
            <v>12</v>
          </cell>
          <cell r="BZ511">
            <v>80</v>
          </cell>
          <cell r="CA511">
            <v>0</v>
          </cell>
          <cell r="CB511">
            <v>80</v>
          </cell>
        </row>
        <row r="512">
          <cell r="H512" t="str">
            <v>US-22008-WOV001</v>
          </cell>
          <cell r="I512">
            <v>11</v>
          </cell>
          <cell r="J512" t="str">
            <v>Nov</v>
          </cell>
          <cell r="K512">
            <v>2017</v>
          </cell>
          <cell r="L512" t="str">
            <v>US-22008-WOV00143066.25</v>
          </cell>
          <cell r="M512" t="str">
            <v>BIRS #29</v>
          </cell>
          <cell r="N512" t="str">
            <v>Other</v>
          </cell>
          <cell r="O512" t="str">
            <v>Other</v>
          </cell>
          <cell r="P512">
            <v>0</v>
          </cell>
          <cell r="Q512">
            <v>3</v>
          </cell>
          <cell r="R512">
            <v>5</v>
          </cell>
          <cell r="S512" t="str">
            <v/>
          </cell>
          <cell r="T512" t="str">
            <v/>
          </cell>
          <cell r="U512">
            <v>1</v>
          </cell>
          <cell r="V512">
            <v>0</v>
          </cell>
          <cell r="W512">
            <v>9</v>
          </cell>
          <cell r="X512">
            <v>9</v>
          </cell>
          <cell r="Y512">
            <v>9</v>
          </cell>
          <cell r="Z512">
            <v>7</v>
          </cell>
          <cell r="AB512">
            <v>11</v>
          </cell>
          <cell r="AC512">
            <v>7</v>
          </cell>
          <cell r="AD512">
            <v>2</v>
          </cell>
          <cell r="AE512">
            <v>1</v>
          </cell>
          <cell r="AF512">
            <v>1</v>
          </cell>
          <cell r="AG512">
            <v>2</v>
          </cell>
          <cell r="AH512">
            <v>2</v>
          </cell>
          <cell r="AI512">
            <v>2</v>
          </cell>
          <cell r="AJ512">
            <v>6</v>
          </cell>
          <cell r="AK512">
            <v>8</v>
          </cell>
          <cell r="AL512">
            <v>10</v>
          </cell>
          <cell r="AM512">
            <v>19.5</v>
          </cell>
          <cell r="AN512">
            <v>0</v>
          </cell>
          <cell r="AO512">
            <v>130</v>
          </cell>
          <cell r="AP512">
            <v>19.5</v>
          </cell>
          <cell r="AQ512">
            <v>132.46153846153845</v>
          </cell>
          <cell r="AR512">
            <v>4</v>
          </cell>
          <cell r="AT512" t="str">
            <v/>
          </cell>
          <cell r="AV512">
            <v>10</v>
          </cell>
          <cell r="AW512">
            <v>4</v>
          </cell>
          <cell r="AX512" t="str">
            <v/>
          </cell>
          <cell r="AY512" t="str">
            <v/>
          </cell>
          <cell r="AZ512" t="str">
            <v/>
          </cell>
          <cell r="BA512" t="str">
            <v/>
          </cell>
          <cell r="BB512">
            <v>120</v>
          </cell>
          <cell r="BC512" t="str">
            <v/>
          </cell>
          <cell r="BD512" t="str">
            <v/>
          </cell>
          <cell r="BE512">
            <v>1.5</v>
          </cell>
          <cell r="BF512">
            <v>1.5</v>
          </cell>
          <cell r="BG512">
            <v>2</v>
          </cell>
          <cell r="BH512" t="str">
            <v/>
          </cell>
          <cell r="BI512">
            <v>2</v>
          </cell>
          <cell r="BJ512">
            <v>0</v>
          </cell>
          <cell r="BK512">
            <v>6</v>
          </cell>
          <cell r="BL512">
            <v>7</v>
          </cell>
          <cell r="BM512">
            <v>7</v>
          </cell>
          <cell r="BN512">
            <v>3</v>
          </cell>
          <cell r="BO512">
            <v>1</v>
          </cell>
          <cell r="BP512">
            <v>1.5</v>
          </cell>
          <cell r="BQ512">
            <v>0</v>
          </cell>
          <cell r="BR512" t="str">
            <v/>
          </cell>
          <cell r="BS512" t="str">
            <v/>
          </cell>
          <cell r="BT512" t="str">
            <v/>
          </cell>
          <cell r="BU512">
            <v>2</v>
          </cell>
          <cell r="BV512">
            <v>0</v>
          </cell>
          <cell r="BW512">
            <v>12</v>
          </cell>
          <cell r="BX512">
            <v>7.5</v>
          </cell>
          <cell r="BY512">
            <v>7.5</v>
          </cell>
          <cell r="BZ512" t="str">
            <v/>
          </cell>
          <cell r="CA512" t="str">
            <v/>
          </cell>
          <cell r="CB512" t="str">
            <v/>
          </cell>
        </row>
        <row r="513">
          <cell r="H513" t="str">
            <v>WS-7312-WOV004</v>
          </cell>
          <cell r="I513">
            <v>11</v>
          </cell>
          <cell r="J513" t="str">
            <v>Nov</v>
          </cell>
          <cell r="K513">
            <v>2017</v>
          </cell>
          <cell r="L513" t="str">
            <v>WS-7312-WOV00443067.125</v>
          </cell>
          <cell r="M513" t="str">
            <v>ONR #5</v>
          </cell>
          <cell r="N513" t="str">
            <v>Simple ESP c/o</v>
          </cell>
          <cell r="O513" t="str">
            <v>ESP change</v>
          </cell>
          <cell r="P513">
            <v>1</v>
          </cell>
          <cell r="Q513">
            <v>3</v>
          </cell>
          <cell r="R513">
            <v>5</v>
          </cell>
          <cell r="S513" t="str">
            <v/>
          </cell>
          <cell r="T513" t="str">
            <v/>
          </cell>
          <cell r="U513" t="str">
            <v/>
          </cell>
          <cell r="V513">
            <v>0</v>
          </cell>
          <cell r="W513">
            <v>9</v>
          </cell>
          <cell r="X513">
            <v>8</v>
          </cell>
          <cell r="Y513">
            <v>8</v>
          </cell>
          <cell r="Z513" t="str">
            <v/>
          </cell>
          <cell r="AB513">
            <v>11</v>
          </cell>
          <cell r="AC513" t="str">
            <v/>
          </cell>
          <cell r="AD513">
            <v>2</v>
          </cell>
          <cell r="AE513">
            <v>1</v>
          </cell>
          <cell r="AF513">
            <v>1</v>
          </cell>
          <cell r="AG513" t="str">
            <v/>
          </cell>
          <cell r="AH513">
            <v>2</v>
          </cell>
          <cell r="AI513">
            <v>0</v>
          </cell>
          <cell r="AJ513">
            <v>6</v>
          </cell>
          <cell r="AK513">
            <v>6</v>
          </cell>
          <cell r="AL513">
            <v>6</v>
          </cell>
          <cell r="AM513">
            <v>17</v>
          </cell>
          <cell r="AN513">
            <v>0</v>
          </cell>
          <cell r="AO513">
            <v>130</v>
          </cell>
          <cell r="AP513">
            <v>17</v>
          </cell>
          <cell r="AQ513">
            <v>158.1764705882353</v>
          </cell>
          <cell r="AR513">
            <v>4</v>
          </cell>
          <cell r="AT513">
            <v>4.5</v>
          </cell>
          <cell r="AV513">
            <v>10</v>
          </cell>
          <cell r="AW513">
            <v>4</v>
          </cell>
          <cell r="AX513">
            <v>4.5</v>
          </cell>
          <cell r="AY513">
            <v>8.5</v>
          </cell>
          <cell r="AZ513">
            <v>23</v>
          </cell>
          <cell r="BA513">
            <v>0</v>
          </cell>
          <cell r="BB513">
            <v>120</v>
          </cell>
          <cell r="BC513">
            <v>23</v>
          </cell>
          <cell r="BD513">
            <v>116.50347826086956</v>
          </cell>
          <cell r="BE513">
            <v>1</v>
          </cell>
          <cell r="BF513">
            <v>1.5</v>
          </cell>
          <cell r="BG513">
            <v>1.5</v>
          </cell>
          <cell r="BH513" t="str">
            <v/>
          </cell>
          <cell r="BI513">
            <v>2</v>
          </cell>
          <cell r="BJ513">
            <v>0</v>
          </cell>
          <cell r="BK513">
            <v>6</v>
          </cell>
          <cell r="BL513">
            <v>6</v>
          </cell>
          <cell r="BM513">
            <v>6</v>
          </cell>
          <cell r="BN513">
            <v>3</v>
          </cell>
          <cell r="BO513">
            <v>1</v>
          </cell>
          <cell r="BP513">
            <v>1</v>
          </cell>
          <cell r="BQ513">
            <v>0</v>
          </cell>
          <cell r="BR513">
            <v>3</v>
          </cell>
          <cell r="BS513" t="str">
            <v/>
          </cell>
          <cell r="BT513">
            <v>1</v>
          </cell>
          <cell r="BU513">
            <v>2</v>
          </cell>
          <cell r="BV513">
            <v>0</v>
          </cell>
          <cell r="BW513">
            <v>12</v>
          </cell>
          <cell r="BX513">
            <v>11</v>
          </cell>
          <cell r="BY513">
            <v>11</v>
          </cell>
          <cell r="BZ513">
            <v>79.5</v>
          </cell>
          <cell r="CA513">
            <v>0</v>
          </cell>
          <cell r="CB513">
            <v>79.5</v>
          </cell>
        </row>
        <row r="514">
          <cell r="H514" t="str">
            <v>US-24039-WOV002</v>
          </cell>
          <cell r="I514">
            <v>11</v>
          </cell>
          <cell r="J514" t="str">
            <v>Nov</v>
          </cell>
          <cell r="K514">
            <v>2017</v>
          </cell>
          <cell r="L514" t="str">
            <v>US-24039-WOV00243052.5416666667</v>
          </cell>
          <cell r="M514" t="str">
            <v>BIRS #14</v>
          </cell>
          <cell r="N514" t="str">
            <v>Other</v>
          </cell>
          <cell r="O514" t="str">
            <v>Other</v>
          </cell>
          <cell r="P514">
            <v>0</v>
          </cell>
          <cell r="Q514">
            <v>1.5</v>
          </cell>
          <cell r="R514">
            <v>5</v>
          </cell>
          <cell r="S514">
            <v>3</v>
          </cell>
          <cell r="T514" t="str">
            <v/>
          </cell>
          <cell r="U514">
            <v>1</v>
          </cell>
          <cell r="V514">
            <v>0</v>
          </cell>
          <cell r="W514">
            <v>9</v>
          </cell>
          <cell r="X514">
            <v>10.5</v>
          </cell>
          <cell r="Y514">
            <v>10.5</v>
          </cell>
          <cell r="Z514">
            <v>20</v>
          </cell>
          <cell r="AB514">
            <v>11</v>
          </cell>
          <cell r="AC514">
            <v>20</v>
          </cell>
          <cell r="AD514">
            <v>2</v>
          </cell>
          <cell r="AE514">
            <v>1</v>
          </cell>
          <cell r="AF514">
            <v>1</v>
          </cell>
          <cell r="AG514" t="str">
            <v/>
          </cell>
          <cell r="AH514">
            <v>2</v>
          </cell>
          <cell r="AI514">
            <v>0</v>
          </cell>
          <cell r="AJ514">
            <v>6</v>
          </cell>
          <cell r="AK514">
            <v>6</v>
          </cell>
          <cell r="AL514">
            <v>6</v>
          </cell>
          <cell r="AM514">
            <v>26.5</v>
          </cell>
          <cell r="AN514">
            <v>0</v>
          </cell>
          <cell r="AO514">
            <v>130</v>
          </cell>
          <cell r="AP514">
            <v>26.5</v>
          </cell>
          <cell r="AQ514">
            <v>130.0754716981132</v>
          </cell>
          <cell r="AR514">
            <v>3</v>
          </cell>
          <cell r="AT514" t="str">
            <v/>
          </cell>
          <cell r="AV514">
            <v>10</v>
          </cell>
          <cell r="AW514">
            <v>3</v>
          </cell>
          <cell r="AX514" t="str">
            <v/>
          </cell>
          <cell r="AY514" t="str">
            <v/>
          </cell>
          <cell r="AZ514" t="str">
            <v/>
          </cell>
          <cell r="BA514" t="str">
            <v/>
          </cell>
          <cell r="BB514">
            <v>120</v>
          </cell>
          <cell r="BC514" t="str">
            <v/>
          </cell>
          <cell r="BD514" t="str">
            <v/>
          </cell>
          <cell r="BE514" t="str">
            <v/>
          </cell>
          <cell r="BF514" t="str">
            <v/>
          </cell>
          <cell r="BG514" t="str">
            <v/>
          </cell>
          <cell r="BH514" t="str">
            <v/>
          </cell>
          <cell r="BI514" t="str">
            <v/>
          </cell>
          <cell r="BJ514" t="str">
            <v/>
          </cell>
          <cell r="BK514">
            <v>6</v>
          </cell>
          <cell r="BL514" t="str">
            <v/>
          </cell>
          <cell r="BM514" t="str">
            <v/>
          </cell>
          <cell r="BN514">
            <v>3</v>
          </cell>
          <cell r="BO514">
            <v>1</v>
          </cell>
          <cell r="BP514">
            <v>1</v>
          </cell>
          <cell r="BQ514">
            <v>0</v>
          </cell>
          <cell r="BR514" t="str">
            <v/>
          </cell>
          <cell r="BS514" t="str">
            <v/>
          </cell>
          <cell r="BT514" t="str">
            <v/>
          </cell>
          <cell r="BU514" t="str">
            <v/>
          </cell>
          <cell r="BV514">
            <v>0</v>
          </cell>
          <cell r="BW514">
            <v>12</v>
          </cell>
          <cell r="BX514" t="str">
            <v/>
          </cell>
          <cell r="BY514">
            <v>5</v>
          </cell>
          <cell r="BZ514" t="str">
            <v/>
          </cell>
          <cell r="CA514" t="str">
            <v/>
          </cell>
          <cell r="CB514" t="str">
            <v/>
          </cell>
        </row>
        <row r="515">
          <cell r="H515" t="str">
            <v>US-24039-WOV002</v>
          </cell>
          <cell r="I515">
            <v>11</v>
          </cell>
          <cell r="J515" t="str">
            <v>Nov</v>
          </cell>
          <cell r="K515">
            <v>2017</v>
          </cell>
          <cell r="L515" t="str">
            <v>US-24039-WOV00243067.6041666667</v>
          </cell>
          <cell r="M515" t="str">
            <v>BIRS #30</v>
          </cell>
          <cell r="N515" t="str">
            <v>Other</v>
          </cell>
          <cell r="O515" t="str">
            <v>Other</v>
          </cell>
          <cell r="P515">
            <v>0</v>
          </cell>
          <cell r="Q515" t="str">
            <v/>
          </cell>
          <cell r="R515" t="str">
            <v/>
          </cell>
          <cell r="S515" t="str">
            <v/>
          </cell>
          <cell r="T515" t="str">
            <v/>
          </cell>
          <cell r="U515" t="str">
            <v/>
          </cell>
          <cell r="V515" t="str">
            <v/>
          </cell>
          <cell r="W515">
            <v>9</v>
          </cell>
          <cell r="X515" t="str">
            <v/>
          </cell>
          <cell r="Y515" t="str">
            <v/>
          </cell>
          <cell r="Z515" t="str">
            <v/>
          </cell>
          <cell r="AB515">
            <v>11</v>
          </cell>
          <cell r="AC515" t="str">
            <v/>
          </cell>
          <cell r="AD515" t="str">
            <v/>
          </cell>
          <cell r="AE515" t="str">
            <v/>
          </cell>
          <cell r="AF515" t="str">
            <v/>
          </cell>
          <cell r="AG515" t="str">
            <v/>
          </cell>
          <cell r="AH515" t="str">
            <v/>
          </cell>
          <cell r="AI515" t="str">
            <v/>
          </cell>
          <cell r="AJ515">
            <v>6</v>
          </cell>
          <cell r="AK515" t="str">
            <v/>
          </cell>
          <cell r="AL515" t="str">
            <v/>
          </cell>
          <cell r="AM515" t="str">
            <v/>
          </cell>
          <cell r="AN515" t="str">
            <v/>
          </cell>
          <cell r="AO515">
            <v>130</v>
          </cell>
          <cell r="AP515" t="str">
            <v/>
          </cell>
          <cell r="AQ515" t="str">
            <v/>
          </cell>
          <cell r="AR515" t="str">
            <v/>
          </cell>
          <cell r="AT515">
            <v>7.5</v>
          </cell>
          <cell r="AV515">
            <v>10</v>
          </cell>
          <cell r="AW515" t="str">
            <v/>
          </cell>
          <cell r="AX515">
            <v>7.5</v>
          </cell>
          <cell r="AY515" t="str">
            <v/>
          </cell>
          <cell r="AZ515">
            <v>28.5</v>
          </cell>
          <cell r="BA515">
            <v>4</v>
          </cell>
          <cell r="BB515">
            <v>120</v>
          </cell>
          <cell r="BC515">
            <v>32.5</v>
          </cell>
          <cell r="BD515">
            <v>120.23754385964912</v>
          </cell>
          <cell r="BE515">
            <v>1</v>
          </cell>
          <cell r="BF515">
            <v>2</v>
          </cell>
          <cell r="BG515" t="str">
            <v/>
          </cell>
          <cell r="BH515" t="str">
            <v/>
          </cell>
          <cell r="BI515">
            <v>1.5</v>
          </cell>
          <cell r="BJ515">
            <v>0</v>
          </cell>
          <cell r="BK515">
            <v>6</v>
          </cell>
          <cell r="BL515">
            <v>4.5</v>
          </cell>
          <cell r="BM515">
            <v>4.5</v>
          </cell>
          <cell r="BN515" t="str">
            <v/>
          </cell>
          <cell r="BO515" t="str">
            <v/>
          </cell>
          <cell r="BP515" t="str">
            <v/>
          </cell>
          <cell r="BQ515" t="str">
            <v/>
          </cell>
          <cell r="BR515">
            <v>2.5</v>
          </cell>
          <cell r="BS515" t="str">
            <v/>
          </cell>
          <cell r="BT515">
            <v>1</v>
          </cell>
          <cell r="BU515">
            <v>2</v>
          </cell>
          <cell r="BV515">
            <v>0</v>
          </cell>
          <cell r="BW515">
            <v>12</v>
          </cell>
          <cell r="BX515" t="str">
            <v/>
          </cell>
          <cell r="BY515">
            <v>5.5</v>
          </cell>
          <cell r="BZ515" t="str">
            <v/>
          </cell>
          <cell r="CA515" t="str">
            <v/>
          </cell>
          <cell r="CB515" t="str">
            <v/>
          </cell>
        </row>
        <row r="516">
          <cell r="H516" t="str">
            <v>SVA-51190-WOV003</v>
          </cell>
          <cell r="I516">
            <v>11</v>
          </cell>
          <cell r="J516" t="str">
            <v>Nov</v>
          </cell>
          <cell r="K516">
            <v>2017</v>
          </cell>
          <cell r="L516" t="str">
            <v>SVA-51190-WOV00343067.8333333333</v>
          </cell>
          <cell r="M516" t="str">
            <v>BIRS #14</v>
          </cell>
          <cell r="N516" t="str">
            <v>Other</v>
          </cell>
          <cell r="O516" t="str">
            <v>Other</v>
          </cell>
          <cell r="P516">
            <v>0</v>
          </cell>
          <cell r="Q516">
            <v>6</v>
          </cell>
          <cell r="R516" t="str">
            <v/>
          </cell>
          <cell r="S516">
            <v>1</v>
          </cell>
          <cell r="T516" t="str">
            <v/>
          </cell>
          <cell r="U516" t="str">
            <v/>
          </cell>
          <cell r="V516">
            <v>0</v>
          </cell>
          <cell r="W516">
            <v>9</v>
          </cell>
          <cell r="X516">
            <v>7</v>
          </cell>
          <cell r="Y516">
            <v>7</v>
          </cell>
          <cell r="Z516">
            <v>5.5</v>
          </cell>
          <cell r="AB516">
            <v>11</v>
          </cell>
          <cell r="AC516">
            <v>5.5</v>
          </cell>
          <cell r="AD516">
            <v>2</v>
          </cell>
          <cell r="AE516">
            <v>1.5</v>
          </cell>
          <cell r="AF516">
            <v>1</v>
          </cell>
          <cell r="AG516" t="str">
            <v/>
          </cell>
          <cell r="AH516">
            <v>2</v>
          </cell>
          <cell r="AI516">
            <v>0</v>
          </cell>
          <cell r="AJ516">
            <v>6</v>
          </cell>
          <cell r="AK516">
            <v>6.5</v>
          </cell>
          <cell r="AL516">
            <v>6.5</v>
          </cell>
          <cell r="AM516" t="str">
            <v/>
          </cell>
          <cell r="AN516" t="str">
            <v/>
          </cell>
          <cell r="AO516">
            <v>130</v>
          </cell>
          <cell r="AP516" t="str">
            <v/>
          </cell>
          <cell r="AQ516" t="str">
            <v/>
          </cell>
          <cell r="AR516" t="str">
            <v/>
          </cell>
          <cell r="AT516">
            <v>5</v>
          </cell>
          <cell r="AV516">
            <v>10</v>
          </cell>
          <cell r="AW516" t="str">
            <v/>
          </cell>
          <cell r="AX516">
            <v>5</v>
          </cell>
          <cell r="AY516" t="str">
            <v/>
          </cell>
          <cell r="AZ516">
            <v>29.5</v>
          </cell>
          <cell r="BA516">
            <v>0</v>
          </cell>
          <cell r="BB516">
            <v>120</v>
          </cell>
          <cell r="BC516">
            <v>29.5</v>
          </cell>
          <cell r="BD516">
            <v>99.900338983050844</v>
          </cell>
          <cell r="BE516">
            <v>1.5</v>
          </cell>
          <cell r="BF516">
            <v>1.5</v>
          </cell>
          <cell r="BG516">
            <v>1.5</v>
          </cell>
          <cell r="BH516" t="str">
            <v/>
          </cell>
          <cell r="BI516">
            <v>2</v>
          </cell>
          <cell r="BJ516">
            <v>0</v>
          </cell>
          <cell r="BK516">
            <v>6</v>
          </cell>
          <cell r="BL516">
            <v>6.5</v>
          </cell>
          <cell r="BM516">
            <v>6.5</v>
          </cell>
          <cell r="BN516">
            <v>3</v>
          </cell>
          <cell r="BO516">
            <v>1</v>
          </cell>
          <cell r="BP516" t="str">
            <v/>
          </cell>
          <cell r="BQ516">
            <v>0</v>
          </cell>
          <cell r="BR516">
            <v>2.5</v>
          </cell>
          <cell r="BS516" t="str">
            <v/>
          </cell>
          <cell r="BT516">
            <v>1.5</v>
          </cell>
          <cell r="BU516">
            <v>2</v>
          </cell>
          <cell r="BV516">
            <v>0</v>
          </cell>
          <cell r="BW516">
            <v>12</v>
          </cell>
          <cell r="BX516">
            <v>10</v>
          </cell>
          <cell r="BY516">
            <v>10</v>
          </cell>
          <cell r="BZ516" t="str">
            <v/>
          </cell>
          <cell r="CA516" t="str">
            <v/>
          </cell>
          <cell r="CB516" t="str">
            <v/>
          </cell>
        </row>
        <row r="517">
          <cell r="H517" t="str">
            <v>WS-7331-WOV003</v>
          </cell>
          <cell r="I517">
            <v>11</v>
          </cell>
          <cell r="J517" t="str">
            <v>Nov</v>
          </cell>
          <cell r="K517">
            <v>2017</v>
          </cell>
          <cell r="L517" t="str">
            <v>WS-7331-WOV00343069.8333333333</v>
          </cell>
          <cell r="M517" t="str">
            <v>ONR #18</v>
          </cell>
          <cell r="N517" t="str">
            <v>Simple ESP c/o</v>
          </cell>
          <cell r="O517" t="str">
            <v>ESP change</v>
          </cell>
          <cell r="P517">
            <v>1</v>
          </cell>
          <cell r="Q517">
            <v>4</v>
          </cell>
          <cell r="R517">
            <v>4</v>
          </cell>
          <cell r="S517" t="str">
            <v/>
          </cell>
          <cell r="T517" t="str">
            <v/>
          </cell>
          <cell r="U517" t="str">
            <v/>
          </cell>
          <cell r="V517">
            <v>0</v>
          </cell>
          <cell r="W517">
            <v>9</v>
          </cell>
          <cell r="X517">
            <v>8</v>
          </cell>
          <cell r="Y517">
            <v>8</v>
          </cell>
          <cell r="Z517" t="str">
            <v/>
          </cell>
          <cell r="AB517">
            <v>11</v>
          </cell>
          <cell r="AC517" t="str">
            <v/>
          </cell>
          <cell r="AD517">
            <v>2</v>
          </cell>
          <cell r="AE517">
            <v>1</v>
          </cell>
          <cell r="AF517">
            <v>1</v>
          </cell>
          <cell r="AG517" t="str">
            <v/>
          </cell>
          <cell r="AH517">
            <v>2</v>
          </cell>
          <cell r="AI517">
            <v>0</v>
          </cell>
          <cell r="AJ517">
            <v>6</v>
          </cell>
          <cell r="AK517">
            <v>6</v>
          </cell>
          <cell r="AL517">
            <v>6</v>
          </cell>
          <cell r="AM517">
            <v>19</v>
          </cell>
          <cell r="AN517">
            <v>0</v>
          </cell>
          <cell r="AO517">
            <v>130</v>
          </cell>
          <cell r="AP517">
            <v>19</v>
          </cell>
          <cell r="AQ517">
            <v>125.42105263157895</v>
          </cell>
          <cell r="AR517">
            <v>3</v>
          </cell>
          <cell r="AT517">
            <v>4</v>
          </cell>
          <cell r="AV517">
            <v>10</v>
          </cell>
          <cell r="AW517">
            <v>3</v>
          </cell>
          <cell r="AX517">
            <v>4</v>
          </cell>
          <cell r="AY517">
            <v>7</v>
          </cell>
          <cell r="AZ517">
            <v>20</v>
          </cell>
          <cell r="BA517">
            <v>0</v>
          </cell>
          <cell r="BB517">
            <v>120</v>
          </cell>
          <cell r="BC517">
            <v>20</v>
          </cell>
          <cell r="BD517">
            <v>119.58150000000001</v>
          </cell>
          <cell r="BE517">
            <v>1</v>
          </cell>
          <cell r="BF517">
            <v>1</v>
          </cell>
          <cell r="BG517">
            <v>2</v>
          </cell>
          <cell r="BH517" t="str">
            <v/>
          </cell>
          <cell r="BI517">
            <v>2</v>
          </cell>
          <cell r="BJ517">
            <v>0</v>
          </cell>
          <cell r="BK517">
            <v>6</v>
          </cell>
          <cell r="BL517">
            <v>6</v>
          </cell>
          <cell r="BM517">
            <v>6</v>
          </cell>
          <cell r="BN517">
            <v>3</v>
          </cell>
          <cell r="BO517">
            <v>1</v>
          </cell>
          <cell r="BP517">
            <v>1</v>
          </cell>
          <cell r="BQ517">
            <v>1</v>
          </cell>
          <cell r="BR517">
            <v>4</v>
          </cell>
          <cell r="BS517" t="str">
            <v/>
          </cell>
          <cell r="BT517">
            <v>1</v>
          </cell>
          <cell r="BU517">
            <v>2</v>
          </cell>
          <cell r="BV517">
            <v>0</v>
          </cell>
          <cell r="BW517">
            <v>12</v>
          </cell>
          <cell r="BX517">
            <v>12</v>
          </cell>
          <cell r="BY517">
            <v>13</v>
          </cell>
          <cell r="BZ517">
            <v>78</v>
          </cell>
          <cell r="CA517">
            <v>1</v>
          </cell>
          <cell r="CB517">
            <v>79</v>
          </cell>
        </row>
        <row r="518">
          <cell r="H518" t="str">
            <v>SVA-51153-WOV003</v>
          </cell>
          <cell r="I518">
            <v>12</v>
          </cell>
          <cell r="J518" t="str">
            <v>Dec</v>
          </cell>
          <cell r="K518">
            <v>2017</v>
          </cell>
          <cell r="L518" t="str">
            <v>SVA-51153-WOV00343070.1666666667</v>
          </cell>
          <cell r="M518" t="str">
            <v>ONR #6</v>
          </cell>
          <cell r="N518" t="str">
            <v>Other</v>
          </cell>
          <cell r="O518" t="str">
            <v>Other</v>
          </cell>
          <cell r="P518">
            <v>0</v>
          </cell>
          <cell r="Q518">
            <v>4</v>
          </cell>
          <cell r="R518">
            <v>3</v>
          </cell>
          <cell r="S518" t="str">
            <v/>
          </cell>
          <cell r="T518" t="str">
            <v/>
          </cell>
          <cell r="U518" t="str">
            <v/>
          </cell>
          <cell r="V518">
            <v>0</v>
          </cell>
          <cell r="W518">
            <v>9</v>
          </cell>
          <cell r="X518">
            <v>7</v>
          </cell>
          <cell r="Y518">
            <v>7</v>
          </cell>
          <cell r="Z518">
            <v>5</v>
          </cell>
          <cell r="AB518">
            <v>11</v>
          </cell>
          <cell r="AC518">
            <v>5</v>
          </cell>
          <cell r="AD518">
            <v>2</v>
          </cell>
          <cell r="AE518">
            <v>1.5</v>
          </cell>
          <cell r="AF518">
            <v>1</v>
          </cell>
          <cell r="AG518" t="str">
            <v/>
          </cell>
          <cell r="AH518">
            <v>2.5</v>
          </cell>
          <cell r="AI518">
            <v>0</v>
          </cell>
          <cell r="AJ518">
            <v>6</v>
          </cell>
          <cell r="AK518">
            <v>7</v>
          </cell>
          <cell r="AL518">
            <v>7</v>
          </cell>
          <cell r="AM518" t="str">
            <v/>
          </cell>
          <cell r="AN518" t="str">
            <v/>
          </cell>
          <cell r="AO518">
            <v>130</v>
          </cell>
          <cell r="AP518" t="str">
            <v/>
          </cell>
          <cell r="AQ518" t="str">
            <v/>
          </cell>
          <cell r="AR518" t="str">
            <v/>
          </cell>
          <cell r="AT518" t="str">
            <v/>
          </cell>
          <cell r="AV518">
            <v>10</v>
          </cell>
          <cell r="AW518" t="str">
            <v/>
          </cell>
          <cell r="AX518" t="str">
            <v/>
          </cell>
          <cell r="AY518" t="str">
            <v/>
          </cell>
          <cell r="AZ518" t="str">
            <v/>
          </cell>
          <cell r="BA518" t="str">
            <v/>
          </cell>
          <cell r="BB518">
            <v>120</v>
          </cell>
          <cell r="BC518" t="str">
            <v/>
          </cell>
          <cell r="BD518" t="str">
            <v/>
          </cell>
          <cell r="BE518">
            <v>1</v>
          </cell>
          <cell r="BF518">
            <v>2</v>
          </cell>
          <cell r="BG518">
            <v>2</v>
          </cell>
          <cell r="BH518" t="str">
            <v/>
          </cell>
          <cell r="BI518">
            <v>2</v>
          </cell>
          <cell r="BJ518">
            <v>0</v>
          </cell>
          <cell r="BK518">
            <v>6</v>
          </cell>
          <cell r="BL518">
            <v>7</v>
          </cell>
          <cell r="BM518">
            <v>7</v>
          </cell>
          <cell r="BN518">
            <v>3</v>
          </cell>
          <cell r="BO518">
            <v>1</v>
          </cell>
          <cell r="BP518" t="str">
            <v/>
          </cell>
          <cell r="BQ518">
            <v>0</v>
          </cell>
          <cell r="BR518" t="str">
            <v/>
          </cell>
          <cell r="BS518" t="str">
            <v/>
          </cell>
          <cell r="BT518" t="str">
            <v/>
          </cell>
          <cell r="BU518">
            <v>2</v>
          </cell>
          <cell r="BV518">
            <v>0</v>
          </cell>
          <cell r="BW518">
            <v>12</v>
          </cell>
          <cell r="BX518">
            <v>6</v>
          </cell>
          <cell r="BY518">
            <v>6</v>
          </cell>
          <cell r="BZ518" t="str">
            <v/>
          </cell>
          <cell r="CA518" t="str">
            <v/>
          </cell>
          <cell r="CB518" t="str">
            <v/>
          </cell>
        </row>
        <row r="519">
          <cell r="H519" t="str">
            <v>US-8145-WOV005</v>
          </cell>
          <cell r="I519">
            <v>12</v>
          </cell>
          <cell r="J519" t="str">
            <v>Dec</v>
          </cell>
          <cell r="K519">
            <v>2017</v>
          </cell>
          <cell r="L519" t="str">
            <v>US-8145-WOV00543070.375</v>
          </cell>
          <cell r="M519" t="str">
            <v>ONR #8</v>
          </cell>
          <cell r="N519" t="str">
            <v>Simple ESP c/o</v>
          </cell>
          <cell r="O519" t="str">
            <v>ESP change</v>
          </cell>
          <cell r="P519">
            <v>-1</v>
          </cell>
          <cell r="Q519">
            <v>3</v>
          </cell>
          <cell r="R519">
            <v>5</v>
          </cell>
          <cell r="S519">
            <v>1</v>
          </cell>
          <cell r="T519" t="str">
            <v/>
          </cell>
          <cell r="U519">
            <v>0.5</v>
          </cell>
          <cell r="V519">
            <v>0</v>
          </cell>
          <cell r="W519">
            <v>9</v>
          </cell>
          <cell r="X519">
            <v>9.5</v>
          </cell>
          <cell r="Y519">
            <v>9.5</v>
          </cell>
          <cell r="Z519">
            <v>4.5</v>
          </cell>
          <cell r="AB519">
            <v>11</v>
          </cell>
          <cell r="AC519">
            <v>4.5</v>
          </cell>
          <cell r="AD519">
            <v>2</v>
          </cell>
          <cell r="AE519">
            <v>1</v>
          </cell>
          <cell r="AF519">
            <v>1</v>
          </cell>
          <cell r="AG519" t="str">
            <v/>
          </cell>
          <cell r="AH519">
            <v>2</v>
          </cell>
          <cell r="AI519">
            <v>0</v>
          </cell>
          <cell r="AJ519">
            <v>6</v>
          </cell>
          <cell r="AK519">
            <v>6</v>
          </cell>
          <cell r="AL519">
            <v>6</v>
          </cell>
          <cell r="AM519">
            <v>26</v>
          </cell>
          <cell r="AN519">
            <v>0</v>
          </cell>
          <cell r="AO519">
            <v>130</v>
          </cell>
          <cell r="AP519">
            <v>26</v>
          </cell>
          <cell r="AQ519">
            <v>127.15384615384616</v>
          </cell>
          <cell r="AR519">
            <v>3</v>
          </cell>
          <cell r="AT519">
            <v>5</v>
          </cell>
          <cell r="AV519">
            <v>10</v>
          </cell>
          <cell r="AW519">
            <v>3</v>
          </cell>
          <cell r="AX519">
            <v>5</v>
          </cell>
          <cell r="AY519">
            <v>8</v>
          </cell>
          <cell r="AZ519">
            <v>26.5</v>
          </cell>
          <cell r="BA519">
            <v>0</v>
          </cell>
          <cell r="BB519">
            <v>120</v>
          </cell>
          <cell r="BC519">
            <v>26.5</v>
          </cell>
          <cell r="BD519">
            <v>124.12188679245283</v>
          </cell>
          <cell r="BE519">
            <v>1</v>
          </cell>
          <cell r="BF519">
            <v>1</v>
          </cell>
          <cell r="BG519">
            <v>2</v>
          </cell>
          <cell r="BH519" t="str">
            <v/>
          </cell>
          <cell r="BI519">
            <v>2</v>
          </cell>
          <cell r="BJ519">
            <v>0</v>
          </cell>
          <cell r="BK519">
            <v>6</v>
          </cell>
          <cell r="BL519">
            <v>6</v>
          </cell>
          <cell r="BM519">
            <v>6</v>
          </cell>
          <cell r="BN519">
            <v>3.25</v>
          </cell>
          <cell r="BO519">
            <v>1</v>
          </cell>
          <cell r="BP519">
            <v>1</v>
          </cell>
          <cell r="BQ519">
            <v>0.5</v>
          </cell>
          <cell r="BR519">
            <v>3.75</v>
          </cell>
          <cell r="BS519" t="str">
            <v/>
          </cell>
          <cell r="BT519">
            <v>1.5</v>
          </cell>
          <cell r="BU519">
            <v>2</v>
          </cell>
          <cell r="BV519">
            <v>0</v>
          </cell>
          <cell r="BW519">
            <v>12</v>
          </cell>
          <cell r="BX519">
            <v>12.5</v>
          </cell>
          <cell r="BY519">
            <v>13</v>
          </cell>
          <cell r="BZ519">
            <v>99</v>
          </cell>
          <cell r="CA519">
            <v>0.5</v>
          </cell>
          <cell r="CB519">
            <v>99.5</v>
          </cell>
        </row>
        <row r="520">
          <cell r="H520" t="str">
            <v>SVA-9042-WOV005</v>
          </cell>
          <cell r="I520">
            <v>12</v>
          </cell>
          <cell r="J520" t="str">
            <v>Dec</v>
          </cell>
          <cell r="K520">
            <v>2017</v>
          </cell>
          <cell r="L520" t="str">
            <v>SVA-9042-WOV00543070.8333333333</v>
          </cell>
          <cell r="M520" t="str">
            <v>BIRS #23</v>
          </cell>
          <cell r="N520" t="str">
            <v>Other</v>
          </cell>
          <cell r="O520" t="str">
            <v>ESP change</v>
          </cell>
          <cell r="P520">
            <v>0</v>
          </cell>
          <cell r="Q520">
            <v>4</v>
          </cell>
          <cell r="R520">
            <v>6</v>
          </cell>
          <cell r="S520">
            <v>2</v>
          </cell>
          <cell r="T520" t="str">
            <v/>
          </cell>
          <cell r="U520">
            <v>0.5</v>
          </cell>
          <cell r="V520">
            <v>0</v>
          </cell>
          <cell r="W520">
            <v>9</v>
          </cell>
          <cell r="X520">
            <v>12.5</v>
          </cell>
          <cell r="Y520">
            <v>12.5</v>
          </cell>
          <cell r="Z520">
            <v>8.5</v>
          </cell>
          <cell r="AB520">
            <v>11</v>
          </cell>
          <cell r="AC520">
            <v>8.5</v>
          </cell>
          <cell r="AD520">
            <v>1.5</v>
          </cell>
          <cell r="AE520">
            <v>1</v>
          </cell>
          <cell r="AF520">
            <v>1</v>
          </cell>
          <cell r="AG520" t="str">
            <v/>
          </cell>
          <cell r="AH520">
            <v>2.5</v>
          </cell>
          <cell r="AI520">
            <v>0</v>
          </cell>
          <cell r="AJ520">
            <v>6</v>
          </cell>
          <cell r="AK520">
            <v>6</v>
          </cell>
          <cell r="AL520">
            <v>6</v>
          </cell>
          <cell r="AM520">
            <v>25</v>
          </cell>
          <cell r="AN520">
            <v>0</v>
          </cell>
          <cell r="AO520">
            <v>130</v>
          </cell>
          <cell r="AP520">
            <v>25</v>
          </cell>
          <cell r="AQ520">
            <v>126.24</v>
          </cell>
          <cell r="AR520">
            <v>5</v>
          </cell>
          <cell r="AT520">
            <v>6</v>
          </cell>
          <cell r="AV520">
            <v>10</v>
          </cell>
          <cell r="AW520">
            <v>5</v>
          </cell>
          <cell r="AX520">
            <v>6</v>
          </cell>
          <cell r="AY520">
            <v>11</v>
          </cell>
          <cell r="AZ520">
            <v>26.5</v>
          </cell>
          <cell r="BA520">
            <v>0</v>
          </cell>
          <cell r="BB520">
            <v>120</v>
          </cell>
          <cell r="BC520">
            <v>26.5</v>
          </cell>
          <cell r="BD520">
            <v>119.15018867924529</v>
          </cell>
          <cell r="BE520">
            <v>1</v>
          </cell>
          <cell r="BF520">
            <v>4</v>
          </cell>
          <cell r="BG520" t="str">
            <v/>
          </cell>
          <cell r="BH520" t="str">
            <v/>
          </cell>
          <cell r="BI520">
            <v>1.5</v>
          </cell>
          <cell r="BJ520">
            <v>0</v>
          </cell>
          <cell r="BK520">
            <v>6</v>
          </cell>
          <cell r="BL520">
            <v>6.5</v>
          </cell>
          <cell r="BM520">
            <v>6.5</v>
          </cell>
          <cell r="BN520">
            <v>3</v>
          </cell>
          <cell r="BO520">
            <v>1</v>
          </cell>
          <cell r="BP520">
            <v>1</v>
          </cell>
          <cell r="BQ520">
            <v>0</v>
          </cell>
          <cell r="BR520">
            <v>3</v>
          </cell>
          <cell r="BS520" t="str">
            <v/>
          </cell>
          <cell r="BT520">
            <v>1.5</v>
          </cell>
          <cell r="BU520">
            <v>2</v>
          </cell>
          <cell r="BV520">
            <v>0</v>
          </cell>
          <cell r="BW520">
            <v>12</v>
          </cell>
          <cell r="BX520">
            <v>11.5</v>
          </cell>
          <cell r="BY520">
            <v>11.5</v>
          </cell>
          <cell r="BZ520">
            <v>107.5</v>
          </cell>
          <cell r="CA520">
            <v>0</v>
          </cell>
          <cell r="CB520">
            <v>107.5</v>
          </cell>
        </row>
        <row r="521">
          <cell r="H521" t="str">
            <v>WS-7353-WOV002</v>
          </cell>
          <cell r="I521">
            <v>12</v>
          </cell>
          <cell r="J521" t="str">
            <v>Dec</v>
          </cell>
          <cell r="K521">
            <v>2017</v>
          </cell>
          <cell r="L521" t="str">
            <v>WS-7353-WOV00243071.1666666667</v>
          </cell>
          <cell r="M521" t="str">
            <v>ONR #27</v>
          </cell>
          <cell r="N521" t="str">
            <v>Other</v>
          </cell>
          <cell r="O521" t="str">
            <v>ESP change</v>
          </cell>
          <cell r="P521">
            <v>1</v>
          </cell>
          <cell r="Q521">
            <v>6</v>
          </cell>
          <cell r="R521" t="str">
            <v/>
          </cell>
          <cell r="S521" t="str">
            <v/>
          </cell>
          <cell r="T521" t="str">
            <v/>
          </cell>
          <cell r="U521" t="str">
            <v/>
          </cell>
          <cell r="V521">
            <v>0</v>
          </cell>
          <cell r="W521">
            <v>9</v>
          </cell>
          <cell r="X521">
            <v>6</v>
          </cell>
          <cell r="Y521">
            <v>6</v>
          </cell>
          <cell r="Z521" t="str">
            <v/>
          </cell>
          <cell r="AB521">
            <v>11</v>
          </cell>
          <cell r="AC521" t="str">
            <v/>
          </cell>
          <cell r="AD521">
            <v>2</v>
          </cell>
          <cell r="AE521">
            <v>1</v>
          </cell>
          <cell r="AF521">
            <v>1</v>
          </cell>
          <cell r="AG521" t="str">
            <v/>
          </cell>
          <cell r="AH521">
            <v>2</v>
          </cell>
          <cell r="AI521">
            <v>0</v>
          </cell>
          <cell r="AJ521">
            <v>6</v>
          </cell>
          <cell r="AK521">
            <v>6</v>
          </cell>
          <cell r="AL521">
            <v>6</v>
          </cell>
          <cell r="AM521">
            <v>20</v>
          </cell>
          <cell r="AN521">
            <v>0</v>
          </cell>
          <cell r="AO521">
            <v>130</v>
          </cell>
          <cell r="AP521">
            <v>20</v>
          </cell>
          <cell r="AQ521">
            <v>154.44999999999999</v>
          </cell>
          <cell r="AR521">
            <v>3</v>
          </cell>
          <cell r="AT521">
            <v>5</v>
          </cell>
          <cell r="AV521">
            <v>10</v>
          </cell>
          <cell r="AW521">
            <v>3</v>
          </cell>
          <cell r="AX521">
            <v>5</v>
          </cell>
          <cell r="AY521">
            <v>8</v>
          </cell>
          <cell r="AZ521">
            <v>25</v>
          </cell>
          <cell r="BA521">
            <v>0</v>
          </cell>
          <cell r="BB521">
            <v>120</v>
          </cell>
          <cell r="BC521">
            <v>25</v>
          </cell>
          <cell r="BD521">
            <v>123.48559999999999</v>
          </cell>
          <cell r="BE521">
            <v>1</v>
          </cell>
          <cell r="BF521">
            <v>3</v>
          </cell>
          <cell r="BG521" t="str">
            <v/>
          </cell>
          <cell r="BH521" t="str">
            <v/>
          </cell>
          <cell r="BI521">
            <v>2</v>
          </cell>
          <cell r="BJ521">
            <v>0</v>
          </cell>
          <cell r="BK521">
            <v>6</v>
          </cell>
          <cell r="BL521">
            <v>6</v>
          </cell>
          <cell r="BM521">
            <v>6</v>
          </cell>
          <cell r="BN521">
            <v>3</v>
          </cell>
          <cell r="BO521">
            <v>1</v>
          </cell>
          <cell r="BP521">
            <v>1</v>
          </cell>
          <cell r="BQ521">
            <v>0</v>
          </cell>
          <cell r="BR521">
            <v>4</v>
          </cell>
          <cell r="BS521" t="str">
            <v/>
          </cell>
          <cell r="BT521">
            <v>2</v>
          </cell>
          <cell r="BU521">
            <v>2</v>
          </cell>
          <cell r="BV521">
            <v>0</v>
          </cell>
          <cell r="BW521">
            <v>12</v>
          </cell>
          <cell r="BX521">
            <v>13</v>
          </cell>
          <cell r="BY521">
            <v>13</v>
          </cell>
          <cell r="BZ521">
            <v>84</v>
          </cell>
          <cell r="CA521">
            <v>0</v>
          </cell>
          <cell r="CB521">
            <v>84</v>
          </cell>
        </row>
        <row r="522">
          <cell r="H522" t="str">
            <v>WS-7374-WOV008</v>
          </cell>
          <cell r="I522">
            <v>12</v>
          </cell>
          <cell r="J522" t="str">
            <v>Dec</v>
          </cell>
          <cell r="K522">
            <v>2017</v>
          </cell>
          <cell r="L522" t="str">
            <v>WS-7374-WOV00843071.5833333333</v>
          </cell>
          <cell r="M522" t="str">
            <v>ONR #9</v>
          </cell>
          <cell r="N522" t="str">
            <v>Simple ESP c/o</v>
          </cell>
          <cell r="O522" t="str">
            <v>ESP change</v>
          </cell>
          <cell r="P522">
            <v>1</v>
          </cell>
          <cell r="Q522">
            <v>3</v>
          </cell>
          <cell r="R522">
            <v>5</v>
          </cell>
          <cell r="S522" t="str">
            <v/>
          </cell>
          <cell r="T522" t="str">
            <v/>
          </cell>
          <cell r="U522">
            <v>0.75</v>
          </cell>
          <cell r="V522">
            <v>0</v>
          </cell>
          <cell r="W522">
            <v>9</v>
          </cell>
          <cell r="X522">
            <v>8.75</v>
          </cell>
          <cell r="Y522">
            <v>8.75</v>
          </cell>
          <cell r="Z522" t="str">
            <v/>
          </cell>
          <cell r="AB522">
            <v>11</v>
          </cell>
          <cell r="AC522" t="str">
            <v/>
          </cell>
          <cell r="AD522">
            <v>2</v>
          </cell>
          <cell r="AE522">
            <v>1</v>
          </cell>
          <cell r="AF522">
            <v>1</v>
          </cell>
          <cell r="AG522" t="str">
            <v/>
          </cell>
          <cell r="AH522">
            <v>2</v>
          </cell>
          <cell r="AI522">
            <v>0</v>
          </cell>
          <cell r="AJ522">
            <v>6</v>
          </cell>
          <cell r="AK522">
            <v>6</v>
          </cell>
          <cell r="AL522">
            <v>6</v>
          </cell>
          <cell r="AM522">
            <v>23.25</v>
          </cell>
          <cell r="AN522">
            <v>0</v>
          </cell>
          <cell r="AO522">
            <v>130</v>
          </cell>
          <cell r="AP522">
            <v>23.25</v>
          </cell>
          <cell r="AQ522">
            <v>127.09677419354838</v>
          </cell>
          <cell r="AR522">
            <v>4</v>
          </cell>
          <cell r="AT522">
            <v>6</v>
          </cell>
          <cell r="AV522">
            <v>10</v>
          </cell>
          <cell r="AW522">
            <v>4</v>
          </cell>
          <cell r="AX522">
            <v>6</v>
          </cell>
          <cell r="AY522">
            <v>10</v>
          </cell>
          <cell r="AZ522">
            <v>27</v>
          </cell>
          <cell r="BA522">
            <v>0</v>
          </cell>
          <cell r="BB522">
            <v>120</v>
          </cell>
          <cell r="BC522">
            <v>27</v>
          </cell>
          <cell r="BD522">
            <v>108.22962962962963</v>
          </cell>
          <cell r="BE522">
            <v>1</v>
          </cell>
          <cell r="BF522">
            <v>1.5</v>
          </cell>
          <cell r="BG522">
            <v>1.5</v>
          </cell>
          <cell r="BH522" t="str">
            <v/>
          </cell>
          <cell r="BI522">
            <v>1.5</v>
          </cell>
          <cell r="BJ522">
            <v>0</v>
          </cell>
          <cell r="BK522">
            <v>6</v>
          </cell>
          <cell r="BL522">
            <v>5.5</v>
          </cell>
          <cell r="BM522">
            <v>5.5</v>
          </cell>
          <cell r="BN522">
            <v>3.5</v>
          </cell>
          <cell r="BO522">
            <v>1</v>
          </cell>
          <cell r="BP522">
            <v>1</v>
          </cell>
          <cell r="BQ522">
            <v>0</v>
          </cell>
          <cell r="BR522">
            <v>3</v>
          </cell>
          <cell r="BS522" t="str">
            <v/>
          </cell>
          <cell r="BT522">
            <v>1</v>
          </cell>
          <cell r="BU522">
            <v>2</v>
          </cell>
          <cell r="BV522">
            <v>0</v>
          </cell>
          <cell r="BW522">
            <v>12</v>
          </cell>
          <cell r="BX522">
            <v>11.5</v>
          </cell>
          <cell r="BY522">
            <v>11.5</v>
          </cell>
          <cell r="BZ522">
            <v>92</v>
          </cell>
          <cell r="CA522">
            <v>0</v>
          </cell>
          <cell r="CB522">
            <v>92</v>
          </cell>
        </row>
        <row r="523">
          <cell r="H523" t="str">
            <v>WS-1258-WOV005</v>
          </cell>
          <cell r="I523">
            <v>12</v>
          </cell>
          <cell r="J523" t="str">
            <v>Dec</v>
          </cell>
          <cell r="K523">
            <v>2017</v>
          </cell>
          <cell r="L523" t="str">
            <v>WS-1258-WOV00543071.7083333333</v>
          </cell>
          <cell r="M523" t="str">
            <v>ONR #4</v>
          </cell>
          <cell r="N523" t="str">
            <v>Other</v>
          </cell>
          <cell r="O523" t="str">
            <v>ESP change</v>
          </cell>
          <cell r="P523">
            <v>3</v>
          </cell>
          <cell r="Q523">
            <v>2</v>
          </cell>
          <cell r="R523">
            <v>10</v>
          </cell>
          <cell r="S523">
            <v>1</v>
          </cell>
          <cell r="T523" t="str">
            <v/>
          </cell>
          <cell r="U523" t="str">
            <v/>
          </cell>
          <cell r="V523">
            <v>0</v>
          </cell>
          <cell r="W523">
            <v>9</v>
          </cell>
          <cell r="X523">
            <v>13</v>
          </cell>
          <cell r="Y523">
            <v>13</v>
          </cell>
          <cell r="Z523">
            <v>8</v>
          </cell>
          <cell r="AB523">
            <v>11</v>
          </cell>
          <cell r="AC523">
            <v>8</v>
          </cell>
          <cell r="AD523">
            <v>2</v>
          </cell>
          <cell r="AE523">
            <v>1</v>
          </cell>
          <cell r="AF523">
            <v>1</v>
          </cell>
          <cell r="AG523" t="str">
            <v/>
          </cell>
          <cell r="AH523">
            <v>2</v>
          </cell>
          <cell r="AI523">
            <v>0</v>
          </cell>
          <cell r="AJ523">
            <v>6</v>
          </cell>
          <cell r="AK523">
            <v>6</v>
          </cell>
          <cell r="AL523">
            <v>6</v>
          </cell>
          <cell r="AM523">
            <v>20.5</v>
          </cell>
          <cell r="AN523">
            <v>0</v>
          </cell>
          <cell r="AO523">
            <v>130</v>
          </cell>
          <cell r="AP523">
            <v>20.5</v>
          </cell>
          <cell r="AQ523">
            <v>128.53658536585365</v>
          </cell>
          <cell r="AR523">
            <v>3</v>
          </cell>
          <cell r="AT523">
            <v>7</v>
          </cell>
          <cell r="AV523">
            <v>10</v>
          </cell>
          <cell r="AW523">
            <v>3</v>
          </cell>
          <cell r="AX523">
            <v>7</v>
          </cell>
          <cell r="AY523">
            <v>10</v>
          </cell>
          <cell r="AZ523">
            <v>26</v>
          </cell>
          <cell r="BA523">
            <v>2</v>
          </cell>
          <cell r="BB523">
            <v>120</v>
          </cell>
          <cell r="BC523">
            <v>28</v>
          </cell>
          <cell r="BD523">
            <v>101.55615384615385</v>
          </cell>
          <cell r="BE523">
            <v>1</v>
          </cell>
          <cell r="BF523">
            <v>1</v>
          </cell>
          <cell r="BG523">
            <v>2.5</v>
          </cell>
          <cell r="BH523" t="str">
            <v/>
          </cell>
          <cell r="BI523">
            <v>2</v>
          </cell>
          <cell r="BJ523">
            <v>0</v>
          </cell>
          <cell r="BK523">
            <v>6</v>
          </cell>
          <cell r="BL523">
            <v>6.5</v>
          </cell>
          <cell r="BM523">
            <v>6.5</v>
          </cell>
          <cell r="BN523">
            <v>3</v>
          </cell>
          <cell r="BO523">
            <v>1</v>
          </cell>
          <cell r="BP523">
            <v>1</v>
          </cell>
          <cell r="BQ523">
            <v>0</v>
          </cell>
          <cell r="BR523">
            <v>4</v>
          </cell>
          <cell r="BS523" t="str">
            <v/>
          </cell>
          <cell r="BT523">
            <v>1</v>
          </cell>
          <cell r="BU523">
            <v>2</v>
          </cell>
          <cell r="BV523">
            <v>0</v>
          </cell>
          <cell r="BW523">
            <v>12</v>
          </cell>
          <cell r="BX523">
            <v>12</v>
          </cell>
          <cell r="BY523">
            <v>12</v>
          </cell>
          <cell r="BZ523">
            <v>102</v>
          </cell>
          <cell r="CA523">
            <v>2</v>
          </cell>
          <cell r="CB523">
            <v>104</v>
          </cell>
        </row>
        <row r="524">
          <cell r="H524" t="str">
            <v>WS-30023-WOV004</v>
          </cell>
          <cell r="I524">
            <v>12</v>
          </cell>
          <cell r="J524" t="str">
            <v>Dec</v>
          </cell>
          <cell r="K524">
            <v>2017</v>
          </cell>
          <cell r="L524" t="str">
            <v>WS-30023-WOV00443072.5833333333</v>
          </cell>
          <cell r="M524" t="str">
            <v>BIRS #30</v>
          </cell>
          <cell r="N524" t="str">
            <v>Other</v>
          </cell>
          <cell r="O524" t="str">
            <v>Other</v>
          </cell>
          <cell r="P524">
            <v>0</v>
          </cell>
          <cell r="Q524">
            <v>3</v>
          </cell>
          <cell r="R524">
            <v>5</v>
          </cell>
          <cell r="S524" t="str">
            <v/>
          </cell>
          <cell r="T524" t="str">
            <v/>
          </cell>
          <cell r="U524">
            <v>2</v>
          </cell>
          <cell r="V524">
            <v>0</v>
          </cell>
          <cell r="W524">
            <v>9</v>
          </cell>
          <cell r="X524">
            <v>10</v>
          </cell>
          <cell r="Y524">
            <v>10</v>
          </cell>
          <cell r="Z524">
            <v>5</v>
          </cell>
          <cell r="AB524">
            <v>11</v>
          </cell>
          <cell r="AC524">
            <v>5</v>
          </cell>
          <cell r="AD524">
            <v>2</v>
          </cell>
          <cell r="AE524">
            <v>1</v>
          </cell>
          <cell r="AF524">
            <v>1</v>
          </cell>
          <cell r="AG524" t="str">
            <v/>
          </cell>
          <cell r="AH524">
            <v>2</v>
          </cell>
          <cell r="AI524">
            <v>0</v>
          </cell>
          <cell r="AJ524">
            <v>6</v>
          </cell>
          <cell r="AK524">
            <v>6</v>
          </cell>
          <cell r="AL524">
            <v>6</v>
          </cell>
          <cell r="AM524">
            <v>19.5</v>
          </cell>
          <cell r="AN524">
            <v>0</v>
          </cell>
          <cell r="AO524">
            <v>130</v>
          </cell>
          <cell r="AP524">
            <v>19.5</v>
          </cell>
          <cell r="AQ524">
            <v>130.46153846153845</v>
          </cell>
          <cell r="AR524">
            <v>3</v>
          </cell>
          <cell r="AT524" t="str">
            <v/>
          </cell>
          <cell r="AV524">
            <v>10</v>
          </cell>
          <cell r="AW524">
            <v>3</v>
          </cell>
          <cell r="AX524" t="str">
            <v/>
          </cell>
          <cell r="AY524" t="str">
            <v/>
          </cell>
          <cell r="AZ524" t="str">
            <v/>
          </cell>
          <cell r="BA524" t="str">
            <v/>
          </cell>
          <cell r="BB524">
            <v>120</v>
          </cell>
          <cell r="BC524" t="str">
            <v/>
          </cell>
          <cell r="BD524" t="str">
            <v/>
          </cell>
          <cell r="BE524">
            <v>1</v>
          </cell>
          <cell r="BF524">
            <v>3</v>
          </cell>
          <cell r="BG524" t="str">
            <v/>
          </cell>
          <cell r="BH524" t="str">
            <v/>
          </cell>
          <cell r="BI524">
            <v>2</v>
          </cell>
          <cell r="BJ524">
            <v>0</v>
          </cell>
          <cell r="BK524">
            <v>6</v>
          </cell>
          <cell r="BL524">
            <v>6</v>
          </cell>
          <cell r="BM524">
            <v>6</v>
          </cell>
          <cell r="BN524">
            <v>3</v>
          </cell>
          <cell r="BO524">
            <v>1</v>
          </cell>
          <cell r="BP524">
            <v>1</v>
          </cell>
          <cell r="BQ524">
            <v>6</v>
          </cell>
          <cell r="BR524" t="str">
            <v/>
          </cell>
          <cell r="BS524" t="str">
            <v/>
          </cell>
          <cell r="BT524" t="str">
            <v/>
          </cell>
          <cell r="BU524">
            <v>2</v>
          </cell>
          <cell r="BV524">
            <v>0</v>
          </cell>
          <cell r="BW524">
            <v>12</v>
          </cell>
          <cell r="BX524">
            <v>7</v>
          </cell>
          <cell r="BY524">
            <v>13</v>
          </cell>
          <cell r="BZ524" t="str">
            <v/>
          </cell>
          <cell r="CA524" t="str">
            <v/>
          </cell>
          <cell r="CB524" t="str">
            <v/>
          </cell>
        </row>
        <row r="525">
          <cell r="H525" t="str">
            <v>WS-1289-WOV013</v>
          </cell>
          <cell r="I525">
            <v>12</v>
          </cell>
          <cell r="J525" t="str">
            <v>Dec</v>
          </cell>
          <cell r="K525">
            <v>2017</v>
          </cell>
          <cell r="L525" t="str">
            <v>WS-1289-WOV01343072.625</v>
          </cell>
          <cell r="M525" t="str">
            <v>ONR #5</v>
          </cell>
          <cell r="N525" t="str">
            <v>Other</v>
          </cell>
          <cell r="O525" t="str">
            <v>ESP change</v>
          </cell>
          <cell r="P525">
            <v>1</v>
          </cell>
          <cell r="Q525">
            <v>3</v>
          </cell>
          <cell r="R525">
            <v>5</v>
          </cell>
          <cell r="S525" t="str">
            <v/>
          </cell>
          <cell r="T525" t="str">
            <v/>
          </cell>
          <cell r="U525" t="str">
            <v/>
          </cell>
          <cell r="V525">
            <v>0</v>
          </cell>
          <cell r="W525">
            <v>9</v>
          </cell>
          <cell r="X525">
            <v>8</v>
          </cell>
          <cell r="Y525">
            <v>8</v>
          </cell>
          <cell r="Z525" t="str">
            <v/>
          </cell>
          <cell r="AB525">
            <v>11</v>
          </cell>
          <cell r="AC525" t="str">
            <v/>
          </cell>
          <cell r="AD525">
            <v>2</v>
          </cell>
          <cell r="AE525">
            <v>1</v>
          </cell>
          <cell r="AF525">
            <v>1</v>
          </cell>
          <cell r="AG525" t="str">
            <v/>
          </cell>
          <cell r="AH525">
            <v>2</v>
          </cell>
          <cell r="AI525">
            <v>0</v>
          </cell>
          <cell r="AJ525">
            <v>6</v>
          </cell>
          <cell r="AK525">
            <v>6</v>
          </cell>
          <cell r="AL525">
            <v>6</v>
          </cell>
          <cell r="AM525">
            <v>20</v>
          </cell>
          <cell r="AN525">
            <v>0</v>
          </cell>
          <cell r="AO525">
            <v>130</v>
          </cell>
          <cell r="AP525">
            <v>20</v>
          </cell>
          <cell r="AQ525">
            <v>124.7</v>
          </cell>
          <cell r="AR525">
            <v>4</v>
          </cell>
          <cell r="AT525">
            <v>7</v>
          </cell>
          <cell r="AV525">
            <v>10</v>
          </cell>
          <cell r="AW525">
            <v>4</v>
          </cell>
          <cell r="AX525">
            <v>7</v>
          </cell>
          <cell r="AY525">
            <v>11</v>
          </cell>
          <cell r="AZ525">
            <v>18.5</v>
          </cell>
          <cell r="BA525">
            <v>0</v>
          </cell>
          <cell r="BB525">
            <v>120</v>
          </cell>
          <cell r="BC525">
            <v>18.5</v>
          </cell>
          <cell r="BD525">
            <v>134.47297297297297</v>
          </cell>
          <cell r="BE525">
            <v>1</v>
          </cell>
          <cell r="BF525">
            <v>1.5</v>
          </cell>
          <cell r="BG525">
            <v>1.5</v>
          </cell>
          <cell r="BH525" t="str">
            <v/>
          </cell>
          <cell r="BI525">
            <v>2</v>
          </cell>
          <cell r="BJ525">
            <v>0</v>
          </cell>
          <cell r="BK525">
            <v>6</v>
          </cell>
          <cell r="BL525">
            <v>6</v>
          </cell>
          <cell r="BM525">
            <v>6</v>
          </cell>
          <cell r="BN525">
            <v>3</v>
          </cell>
          <cell r="BO525">
            <v>1</v>
          </cell>
          <cell r="BP525">
            <v>1</v>
          </cell>
          <cell r="BQ525">
            <v>0</v>
          </cell>
          <cell r="BR525">
            <v>3</v>
          </cell>
          <cell r="BS525" t="str">
            <v/>
          </cell>
          <cell r="BT525">
            <v>1.5</v>
          </cell>
          <cell r="BU525">
            <v>2</v>
          </cell>
          <cell r="BV525">
            <v>0</v>
          </cell>
          <cell r="BW525">
            <v>12</v>
          </cell>
          <cell r="BX525">
            <v>11.5</v>
          </cell>
          <cell r="BY525">
            <v>11.5</v>
          </cell>
          <cell r="BZ525">
            <v>81</v>
          </cell>
          <cell r="CA525">
            <v>0</v>
          </cell>
          <cell r="CB525">
            <v>81</v>
          </cell>
        </row>
        <row r="526">
          <cell r="H526" t="str">
            <v>SVA-1054-WIN001</v>
          </cell>
          <cell r="I526">
            <v>12</v>
          </cell>
          <cell r="J526" t="str">
            <v>Dec</v>
          </cell>
          <cell r="K526">
            <v>2017</v>
          </cell>
          <cell r="L526" t="str">
            <v>SVA-1054-WIN00143073.5</v>
          </cell>
          <cell r="M526" t="str">
            <v>ONR #9</v>
          </cell>
          <cell r="N526" t="str">
            <v>Other</v>
          </cell>
          <cell r="O526" t="str">
            <v>Other</v>
          </cell>
          <cell r="Q526">
            <v>2</v>
          </cell>
          <cell r="R526">
            <v>5</v>
          </cell>
          <cell r="S526" t="str">
            <v/>
          </cell>
          <cell r="T526" t="str">
            <v/>
          </cell>
          <cell r="U526" t="str">
            <v/>
          </cell>
          <cell r="V526">
            <v>0</v>
          </cell>
          <cell r="W526">
            <v>9</v>
          </cell>
          <cell r="X526">
            <v>7</v>
          </cell>
          <cell r="Y526">
            <v>7</v>
          </cell>
          <cell r="Z526" t="str">
            <v/>
          </cell>
          <cell r="AB526">
            <v>11</v>
          </cell>
          <cell r="AC526" t="str">
            <v/>
          </cell>
          <cell r="AD526" t="str">
            <v/>
          </cell>
          <cell r="AE526" t="str">
            <v/>
          </cell>
          <cell r="AF526" t="str">
            <v/>
          </cell>
          <cell r="AG526" t="str">
            <v/>
          </cell>
          <cell r="AH526" t="str">
            <v/>
          </cell>
          <cell r="AI526" t="str">
            <v/>
          </cell>
          <cell r="AJ526">
            <v>6</v>
          </cell>
          <cell r="AK526" t="str">
            <v/>
          </cell>
          <cell r="AL526" t="str">
            <v/>
          </cell>
          <cell r="AM526" t="str">
            <v/>
          </cell>
          <cell r="AN526" t="str">
            <v/>
          </cell>
          <cell r="AO526">
            <v>130</v>
          </cell>
          <cell r="AP526" t="str">
            <v/>
          </cell>
          <cell r="AQ526" t="str">
            <v/>
          </cell>
          <cell r="AR526" t="str">
            <v/>
          </cell>
          <cell r="AT526" t="str">
            <v/>
          </cell>
          <cell r="AV526">
            <v>10</v>
          </cell>
          <cell r="AW526" t="str">
            <v/>
          </cell>
          <cell r="AX526" t="str">
            <v/>
          </cell>
          <cell r="AY526" t="str">
            <v/>
          </cell>
          <cell r="AZ526" t="str">
            <v/>
          </cell>
          <cell r="BA526" t="str">
            <v/>
          </cell>
          <cell r="BB526">
            <v>120</v>
          </cell>
          <cell r="BC526" t="str">
            <v/>
          </cell>
          <cell r="BD526" t="str">
            <v/>
          </cell>
          <cell r="BE526" t="str">
            <v/>
          </cell>
          <cell r="BF526" t="str">
            <v/>
          </cell>
          <cell r="BG526" t="str">
            <v/>
          </cell>
          <cell r="BH526" t="str">
            <v/>
          </cell>
          <cell r="BI526" t="str">
            <v/>
          </cell>
          <cell r="BJ526" t="str">
            <v/>
          </cell>
          <cell r="BK526">
            <v>6</v>
          </cell>
          <cell r="BL526" t="str">
            <v/>
          </cell>
          <cell r="BM526" t="str">
            <v/>
          </cell>
          <cell r="BN526" t="str">
            <v/>
          </cell>
          <cell r="BO526" t="str">
            <v/>
          </cell>
          <cell r="BP526" t="str">
            <v/>
          </cell>
          <cell r="BQ526" t="str">
            <v/>
          </cell>
          <cell r="BR526" t="str">
            <v/>
          </cell>
          <cell r="BS526" t="str">
            <v/>
          </cell>
          <cell r="BT526" t="str">
            <v/>
          </cell>
          <cell r="BU526" t="str">
            <v/>
          </cell>
          <cell r="BV526" t="str">
            <v/>
          </cell>
          <cell r="BW526">
            <v>12</v>
          </cell>
          <cell r="BX526" t="str">
            <v/>
          </cell>
          <cell r="BY526" t="str">
            <v/>
          </cell>
          <cell r="BZ526" t="str">
            <v/>
          </cell>
          <cell r="CA526" t="str">
            <v/>
          </cell>
          <cell r="CB526" t="str">
            <v/>
          </cell>
        </row>
        <row r="527">
          <cell r="H527" t="str">
            <v>WS-7569-WOV003</v>
          </cell>
          <cell r="I527">
            <v>12</v>
          </cell>
          <cell r="J527" t="str">
            <v>Dec</v>
          </cell>
          <cell r="K527">
            <v>2017</v>
          </cell>
          <cell r="L527" t="str">
            <v>WS-7569-WOV00343073.5833333333</v>
          </cell>
          <cell r="M527" t="str">
            <v>BIRS #24</v>
          </cell>
          <cell r="N527" t="str">
            <v>Other</v>
          </cell>
          <cell r="O527" t="str">
            <v>ESP change</v>
          </cell>
          <cell r="P527">
            <v>1</v>
          </cell>
          <cell r="Q527">
            <v>3</v>
          </cell>
          <cell r="R527">
            <v>5</v>
          </cell>
          <cell r="S527" t="str">
            <v/>
          </cell>
          <cell r="T527" t="str">
            <v/>
          </cell>
          <cell r="U527" t="str">
            <v/>
          </cell>
          <cell r="V527">
            <v>0</v>
          </cell>
          <cell r="W527">
            <v>9</v>
          </cell>
          <cell r="X527">
            <v>8</v>
          </cell>
          <cell r="Y527">
            <v>8</v>
          </cell>
          <cell r="Z527" t="str">
            <v/>
          </cell>
          <cell r="AB527">
            <v>11</v>
          </cell>
          <cell r="AC527" t="str">
            <v/>
          </cell>
          <cell r="AD527">
            <v>2</v>
          </cell>
          <cell r="AE527">
            <v>1</v>
          </cell>
          <cell r="AF527">
            <v>1</v>
          </cell>
          <cell r="AG527" t="str">
            <v/>
          </cell>
          <cell r="AH527">
            <v>2</v>
          </cell>
          <cell r="AI527">
            <v>0</v>
          </cell>
          <cell r="AJ527">
            <v>6</v>
          </cell>
          <cell r="AK527">
            <v>6</v>
          </cell>
          <cell r="AL527">
            <v>6</v>
          </cell>
          <cell r="AM527">
            <v>20</v>
          </cell>
          <cell r="AN527">
            <v>0</v>
          </cell>
          <cell r="AO527">
            <v>130</v>
          </cell>
          <cell r="AP527">
            <v>20</v>
          </cell>
          <cell r="AQ527">
            <v>137.6</v>
          </cell>
          <cell r="AR527">
            <v>3</v>
          </cell>
          <cell r="AT527">
            <v>5</v>
          </cell>
          <cell r="AV527">
            <v>10</v>
          </cell>
          <cell r="AW527">
            <v>3</v>
          </cell>
          <cell r="AX527">
            <v>5</v>
          </cell>
          <cell r="AY527">
            <v>8</v>
          </cell>
          <cell r="AZ527">
            <v>25</v>
          </cell>
          <cell r="BA527">
            <v>0</v>
          </cell>
          <cell r="BB527">
            <v>120</v>
          </cell>
          <cell r="BC527">
            <v>25</v>
          </cell>
          <cell r="BD527">
            <v>109.8528</v>
          </cell>
          <cell r="BE527">
            <v>1</v>
          </cell>
          <cell r="BF527">
            <v>1.5</v>
          </cell>
          <cell r="BG527">
            <v>1.5</v>
          </cell>
          <cell r="BH527" t="str">
            <v/>
          </cell>
          <cell r="BI527">
            <v>2</v>
          </cell>
          <cell r="BJ527">
            <v>0</v>
          </cell>
          <cell r="BK527">
            <v>6</v>
          </cell>
          <cell r="BL527">
            <v>6</v>
          </cell>
          <cell r="BM527">
            <v>6</v>
          </cell>
          <cell r="BN527">
            <v>3</v>
          </cell>
          <cell r="BO527">
            <v>1</v>
          </cell>
          <cell r="BP527">
            <v>1.5</v>
          </cell>
          <cell r="BQ527">
            <v>2</v>
          </cell>
          <cell r="BR527">
            <v>3.5</v>
          </cell>
          <cell r="BS527" t="str">
            <v/>
          </cell>
          <cell r="BT527">
            <v>1.5</v>
          </cell>
          <cell r="BU527">
            <v>2</v>
          </cell>
          <cell r="BV527">
            <v>0</v>
          </cell>
          <cell r="BW527">
            <v>12</v>
          </cell>
          <cell r="BX527">
            <v>12.5</v>
          </cell>
          <cell r="BY527">
            <v>14.5</v>
          </cell>
          <cell r="BZ527">
            <v>85.5</v>
          </cell>
          <cell r="CA527">
            <v>2</v>
          </cell>
          <cell r="CB527">
            <v>87.5</v>
          </cell>
        </row>
        <row r="528">
          <cell r="H528" t="str">
            <v>SVA-6148-WIN001</v>
          </cell>
          <cell r="I528">
            <v>12</v>
          </cell>
          <cell r="J528" t="str">
            <v>Dec</v>
          </cell>
          <cell r="K528">
            <v>2017</v>
          </cell>
          <cell r="L528" t="str">
            <v>SVA-6148-WIN00143073.8333333333</v>
          </cell>
          <cell r="M528" t="str">
            <v>ONR #5</v>
          </cell>
          <cell r="N528" t="str">
            <v>Other</v>
          </cell>
          <cell r="O528" t="str">
            <v>Other</v>
          </cell>
          <cell r="P528">
            <v>0</v>
          </cell>
          <cell r="Q528" t="str">
            <v/>
          </cell>
          <cell r="R528">
            <v>5</v>
          </cell>
          <cell r="S528">
            <v>5</v>
          </cell>
          <cell r="T528" t="str">
            <v/>
          </cell>
          <cell r="U528">
            <v>4</v>
          </cell>
          <cell r="V528">
            <v>0</v>
          </cell>
          <cell r="W528">
            <v>9</v>
          </cell>
          <cell r="X528">
            <v>14</v>
          </cell>
          <cell r="Y528">
            <v>14</v>
          </cell>
          <cell r="Z528">
            <v>6</v>
          </cell>
          <cell r="AB528">
            <v>11</v>
          </cell>
          <cell r="AC528">
            <v>6</v>
          </cell>
          <cell r="AD528" t="str">
            <v/>
          </cell>
          <cell r="AE528" t="str">
            <v/>
          </cell>
          <cell r="AF528" t="str">
            <v/>
          </cell>
          <cell r="AG528" t="str">
            <v/>
          </cell>
          <cell r="AH528" t="str">
            <v/>
          </cell>
          <cell r="AI528" t="str">
            <v/>
          </cell>
          <cell r="AJ528">
            <v>6</v>
          </cell>
          <cell r="AK528" t="str">
            <v/>
          </cell>
          <cell r="AL528" t="str">
            <v/>
          </cell>
          <cell r="AM528" t="str">
            <v/>
          </cell>
          <cell r="AN528" t="str">
            <v/>
          </cell>
          <cell r="AO528">
            <v>130</v>
          </cell>
          <cell r="AP528" t="str">
            <v/>
          </cell>
          <cell r="AQ528" t="str">
            <v/>
          </cell>
          <cell r="AR528" t="str">
            <v/>
          </cell>
          <cell r="AT528" t="str">
            <v/>
          </cell>
          <cell r="AV528">
            <v>10</v>
          </cell>
          <cell r="AW528" t="str">
            <v/>
          </cell>
          <cell r="AX528" t="str">
            <v/>
          </cell>
          <cell r="AY528" t="str">
            <v/>
          </cell>
          <cell r="AZ528" t="str">
            <v/>
          </cell>
          <cell r="BA528" t="str">
            <v/>
          </cell>
          <cell r="BB528">
            <v>120</v>
          </cell>
          <cell r="BC528" t="str">
            <v/>
          </cell>
          <cell r="BD528" t="str">
            <v/>
          </cell>
          <cell r="BE528" t="str">
            <v/>
          </cell>
          <cell r="BF528" t="str">
            <v/>
          </cell>
          <cell r="BG528" t="str">
            <v/>
          </cell>
          <cell r="BH528" t="str">
            <v/>
          </cell>
          <cell r="BI528" t="str">
            <v/>
          </cell>
          <cell r="BJ528" t="str">
            <v/>
          </cell>
          <cell r="BK528">
            <v>6</v>
          </cell>
          <cell r="BL528" t="str">
            <v/>
          </cell>
          <cell r="BM528" t="str">
            <v/>
          </cell>
          <cell r="BN528" t="str">
            <v/>
          </cell>
          <cell r="BO528" t="str">
            <v/>
          </cell>
          <cell r="BP528" t="str">
            <v/>
          </cell>
          <cell r="BQ528" t="str">
            <v/>
          </cell>
          <cell r="BR528" t="str">
            <v/>
          </cell>
          <cell r="BS528" t="str">
            <v/>
          </cell>
          <cell r="BT528" t="str">
            <v/>
          </cell>
          <cell r="BU528" t="str">
            <v/>
          </cell>
          <cell r="BV528" t="str">
            <v/>
          </cell>
          <cell r="BW528">
            <v>12</v>
          </cell>
          <cell r="BX528" t="str">
            <v/>
          </cell>
          <cell r="BY528" t="str">
            <v/>
          </cell>
          <cell r="BZ528" t="str">
            <v/>
          </cell>
          <cell r="CA528" t="str">
            <v/>
          </cell>
          <cell r="CB528" t="str">
            <v/>
          </cell>
        </row>
        <row r="529">
          <cell r="H529" t="str">
            <v>SVA-1080-WIN006</v>
          </cell>
          <cell r="I529">
            <v>12</v>
          </cell>
          <cell r="J529" t="str">
            <v>Dec</v>
          </cell>
          <cell r="K529">
            <v>2017</v>
          </cell>
          <cell r="L529" t="str">
            <v>SVA-1080-WIN00643074.1666666667</v>
          </cell>
          <cell r="M529" t="str">
            <v>ONR #9</v>
          </cell>
          <cell r="N529" t="str">
            <v>Other</v>
          </cell>
          <cell r="O529" t="str">
            <v>Other</v>
          </cell>
          <cell r="Q529">
            <v>5</v>
          </cell>
          <cell r="R529" t="str">
            <v/>
          </cell>
          <cell r="S529" t="str">
            <v/>
          </cell>
          <cell r="T529" t="str">
            <v/>
          </cell>
          <cell r="U529" t="str">
            <v/>
          </cell>
          <cell r="V529">
            <v>0</v>
          </cell>
          <cell r="W529">
            <v>9</v>
          </cell>
          <cell r="X529">
            <v>5</v>
          </cell>
          <cell r="Y529">
            <v>5</v>
          </cell>
          <cell r="Z529" t="str">
            <v/>
          </cell>
          <cell r="AB529">
            <v>11</v>
          </cell>
          <cell r="AC529" t="str">
            <v/>
          </cell>
          <cell r="AD529" t="str">
            <v/>
          </cell>
          <cell r="AE529" t="str">
            <v/>
          </cell>
          <cell r="AF529" t="str">
            <v/>
          </cell>
          <cell r="AG529" t="str">
            <v/>
          </cell>
          <cell r="AH529" t="str">
            <v/>
          </cell>
          <cell r="AI529" t="str">
            <v/>
          </cell>
          <cell r="AJ529">
            <v>6</v>
          </cell>
          <cell r="AK529" t="str">
            <v/>
          </cell>
          <cell r="AL529" t="str">
            <v/>
          </cell>
          <cell r="AM529" t="str">
            <v/>
          </cell>
          <cell r="AN529" t="str">
            <v/>
          </cell>
          <cell r="AO529">
            <v>130</v>
          </cell>
          <cell r="AP529" t="str">
            <v/>
          </cell>
          <cell r="AQ529" t="str">
            <v/>
          </cell>
          <cell r="AR529" t="str">
            <v/>
          </cell>
          <cell r="AT529" t="str">
            <v/>
          </cell>
          <cell r="AV529">
            <v>10</v>
          </cell>
          <cell r="AW529" t="str">
            <v/>
          </cell>
          <cell r="AX529" t="str">
            <v/>
          </cell>
          <cell r="AY529" t="str">
            <v/>
          </cell>
          <cell r="AZ529" t="str">
            <v/>
          </cell>
          <cell r="BA529" t="str">
            <v/>
          </cell>
          <cell r="BB529">
            <v>120</v>
          </cell>
          <cell r="BC529" t="str">
            <v/>
          </cell>
          <cell r="BD529" t="str">
            <v/>
          </cell>
          <cell r="BE529" t="str">
            <v/>
          </cell>
          <cell r="BF529" t="str">
            <v/>
          </cell>
          <cell r="BG529" t="str">
            <v/>
          </cell>
          <cell r="BH529" t="str">
            <v/>
          </cell>
          <cell r="BI529" t="str">
            <v/>
          </cell>
          <cell r="BJ529" t="str">
            <v/>
          </cell>
          <cell r="BK529">
            <v>6</v>
          </cell>
          <cell r="BL529" t="str">
            <v/>
          </cell>
          <cell r="BM529" t="str">
            <v/>
          </cell>
          <cell r="BN529" t="str">
            <v/>
          </cell>
          <cell r="BO529" t="str">
            <v/>
          </cell>
          <cell r="BP529" t="str">
            <v/>
          </cell>
          <cell r="BQ529" t="str">
            <v/>
          </cell>
          <cell r="BR529" t="str">
            <v/>
          </cell>
          <cell r="BS529" t="str">
            <v/>
          </cell>
          <cell r="BT529" t="str">
            <v/>
          </cell>
          <cell r="BU529" t="str">
            <v/>
          </cell>
          <cell r="BV529" t="str">
            <v/>
          </cell>
          <cell r="BW529">
            <v>12</v>
          </cell>
          <cell r="BX529" t="str">
            <v/>
          </cell>
          <cell r="BY529" t="str">
            <v/>
          </cell>
          <cell r="BZ529" t="str">
            <v/>
          </cell>
          <cell r="CA529" t="str">
            <v/>
          </cell>
          <cell r="CB529" t="str">
            <v/>
          </cell>
        </row>
        <row r="530">
          <cell r="H530" t="str">
            <v>WS-5707-WMA001</v>
          </cell>
          <cell r="I530">
            <v>12</v>
          </cell>
          <cell r="J530" t="str">
            <v>Dec</v>
          </cell>
          <cell r="K530">
            <v>2017</v>
          </cell>
          <cell r="L530" t="str">
            <v>WS-5707-WMA00143074.7083333333</v>
          </cell>
          <cell r="M530" t="str">
            <v>ONR #27</v>
          </cell>
          <cell r="N530" t="str">
            <v>Other</v>
          </cell>
          <cell r="O530" t="str">
            <v>Other</v>
          </cell>
          <cell r="P530">
            <v>0</v>
          </cell>
          <cell r="Q530">
            <v>2</v>
          </cell>
          <cell r="R530">
            <v>4</v>
          </cell>
          <cell r="S530">
            <v>1</v>
          </cell>
          <cell r="T530" t="str">
            <v/>
          </cell>
          <cell r="U530">
            <v>59.5</v>
          </cell>
          <cell r="V530">
            <v>0</v>
          </cell>
          <cell r="W530">
            <v>9</v>
          </cell>
          <cell r="X530">
            <v>66.5</v>
          </cell>
          <cell r="Y530">
            <v>66.5</v>
          </cell>
          <cell r="Z530">
            <v>4</v>
          </cell>
          <cell r="AB530">
            <v>11</v>
          </cell>
          <cell r="AC530">
            <v>4</v>
          </cell>
          <cell r="AD530" t="str">
            <v/>
          </cell>
          <cell r="AE530">
            <v>1</v>
          </cell>
          <cell r="AF530" t="str">
            <v/>
          </cell>
          <cell r="AG530" t="str">
            <v/>
          </cell>
          <cell r="AH530" t="str">
            <v/>
          </cell>
          <cell r="AI530">
            <v>0</v>
          </cell>
          <cell r="AJ530">
            <v>6</v>
          </cell>
          <cell r="AK530">
            <v>1</v>
          </cell>
          <cell r="AL530">
            <v>1</v>
          </cell>
          <cell r="AM530" t="str">
            <v/>
          </cell>
          <cell r="AN530" t="str">
            <v/>
          </cell>
          <cell r="AO530">
            <v>130</v>
          </cell>
          <cell r="AP530" t="str">
            <v/>
          </cell>
          <cell r="AQ530" t="str">
            <v/>
          </cell>
          <cell r="AR530" t="str">
            <v/>
          </cell>
          <cell r="AT530" t="str">
            <v/>
          </cell>
          <cell r="AV530">
            <v>10</v>
          </cell>
          <cell r="AW530" t="str">
            <v/>
          </cell>
          <cell r="AX530" t="str">
            <v/>
          </cell>
          <cell r="AY530" t="str">
            <v/>
          </cell>
          <cell r="AZ530" t="str">
            <v/>
          </cell>
          <cell r="BA530" t="str">
            <v/>
          </cell>
          <cell r="BB530">
            <v>120</v>
          </cell>
          <cell r="BC530" t="str">
            <v/>
          </cell>
          <cell r="BD530" t="str">
            <v/>
          </cell>
          <cell r="BE530" t="str">
            <v/>
          </cell>
          <cell r="BF530">
            <v>1</v>
          </cell>
          <cell r="BG530">
            <v>1</v>
          </cell>
          <cell r="BH530" t="str">
            <v/>
          </cell>
          <cell r="BI530" t="str">
            <v/>
          </cell>
          <cell r="BJ530">
            <v>0</v>
          </cell>
          <cell r="BK530">
            <v>6</v>
          </cell>
          <cell r="BL530">
            <v>2</v>
          </cell>
          <cell r="BM530">
            <v>2</v>
          </cell>
          <cell r="BN530" t="str">
            <v/>
          </cell>
          <cell r="BO530" t="str">
            <v/>
          </cell>
          <cell r="BP530" t="str">
            <v/>
          </cell>
          <cell r="BQ530" t="str">
            <v/>
          </cell>
          <cell r="BR530" t="str">
            <v/>
          </cell>
          <cell r="BS530" t="str">
            <v/>
          </cell>
          <cell r="BT530" t="str">
            <v/>
          </cell>
          <cell r="BU530" t="str">
            <v/>
          </cell>
          <cell r="BV530" t="str">
            <v/>
          </cell>
          <cell r="BW530">
            <v>12</v>
          </cell>
          <cell r="BX530" t="str">
            <v/>
          </cell>
          <cell r="BY530" t="str">
            <v/>
          </cell>
          <cell r="BZ530" t="str">
            <v/>
          </cell>
          <cell r="CA530" t="str">
            <v/>
          </cell>
          <cell r="CB530" t="str">
            <v/>
          </cell>
        </row>
        <row r="531">
          <cell r="H531" t="str">
            <v>SVA-1008-WMA002</v>
          </cell>
          <cell r="I531">
            <v>12</v>
          </cell>
          <cell r="J531" t="str">
            <v>Dec</v>
          </cell>
          <cell r="K531">
            <v>2017</v>
          </cell>
          <cell r="L531" t="str">
            <v>SVA-1008-WMA00243074.7916666667</v>
          </cell>
          <cell r="M531" t="str">
            <v>BIRS #23</v>
          </cell>
          <cell r="N531" t="str">
            <v>Other</v>
          </cell>
          <cell r="O531" t="str">
            <v>Other</v>
          </cell>
          <cell r="P531">
            <v>-1</v>
          </cell>
          <cell r="Q531">
            <v>3</v>
          </cell>
          <cell r="R531">
            <v>4</v>
          </cell>
          <cell r="S531">
            <v>1</v>
          </cell>
          <cell r="T531" t="str">
            <v/>
          </cell>
          <cell r="U531">
            <v>65.5</v>
          </cell>
          <cell r="V531">
            <v>0</v>
          </cell>
          <cell r="W531">
            <v>9</v>
          </cell>
          <cell r="X531">
            <v>73.5</v>
          </cell>
          <cell r="Y531">
            <v>73.5</v>
          </cell>
          <cell r="Z531">
            <v>10.5</v>
          </cell>
          <cell r="AB531">
            <v>11</v>
          </cell>
          <cell r="AC531">
            <v>10.5</v>
          </cell>
          <cell r="AD531" t="str">
            <v/>
          </cell>
          <cell r="AE531" t="str">
            <v/>
          </cell>
          <cell r="AF531" t="str">
            <v/>
          </cell>
          <cell r="AG531" t="str">
            <v/>
          </cell>
          <cell r="AH531" t="str">
            <v/>
          </cell>
          <cell r="AI531" t="str">
            <v/>
          </cell>
          <cell r="AJ531">
            <v>6</v>
          </cell>
          <cell r="AK531" t="str">
            <v/>
          </cell>
          <cell r="AL531" t="str">
            <v/>
          </cell>
          <cell r="AM531" t="str">
            <v/>
          </cell>
          <cell r="AN531" t="str">
            <v/>
          </cell>
          <cell r="AO531">
            <v>130</v>
          </cell>
          <cell r="AP531" t="str">
            <v/>
          </cell>
          <cell r="AQ531" t="str">
            <v/>
          </cell>
          <cell r="AR531" t="str">
            <v/>
          </cell>
          <cell r="AT531" t="str">
            <v/>
          </cell>
          <cell r="AV531">
            <v>10</v>
          </cell>
          <cell r="AW531" t="str">
            <v/>
          </cell>
          <cell r="AX531" t="str">
            <v/>
          </cell>
          <cell r="AY531" t="str">
            <v/>
          </cell>
          <cell r="AZ531" t="str">
            <v/>
          </cell>
          <cell r="BA531" t="str">
            <v/>
          </cell>
          <cell r="BB531">
            <v>120</v>
          </cell>
          <cell r="BC531" t="str">
            <v/>
          </cell>
          <cell r="BD531" t="str">
            <v/>
          </cell>
          <cell r="BE531" t="str">
            <v/>
          </cell>
          <cell r="BF531" t="str">
            <v/>
          </cell>
          <cell r="BG531" t="str">
            <v/>
          </cell>
          <cell r="BH531" t="str">
            <v/>
          </cell>
          <cell r="BI531" t="str">
            <v/>
          </cell>
          <cell r="BJ531" t="str">
            <v/>
          </cell>
          <cell r="BK531">
            <v>6</v>
          </cell>
          <cell r="BL531" t="str">
            <v/>
          </cell>
          <cell r="BM531" t="str">
            <v/>
          </cell>
          <cell r="BN531" t="str">
            <v/>
          </cell>
          <cell r="BO531" t="str">
            <v/>
          </cell>
          <cell r="BP531" t="str">
            <v/>
          </cell>
          <cell r="BQ531" t="str">
            <v/>
          </cell>
          <cell r="BR531" t="str">
            <v/>
          </cell>
          <cell r="BS531" t="str">
            <v/>
          </cell>
          <cell r="BT531" t="str">
            <v/>
          </cell>
          <cell r="BU531" t="str">
            <v/>
          </cell>
          <cell r="BV531" t="str">
            <v/>
          </cell>
          <cell r="BW531">
            <v>12</v>
          </cell>
          <cell r="BX531" t="str">
            <v/>
          </cell>
          <cell r="BY531" t="str">
            <v/>
          </cell>
          <cell r="BZ531" t="str">
            <v/>
          </cell>
          <cell r="CA531" t="str">
            <v/>
          </cell>
          <cell r="CB531" t="str">
            <v/>
          </cell>
        </row>
        <row r="532">
          <cell r="H532" t="str">
            <v>US-8328-WOV006</v>
          </cell>
          <cell r="I532">
            <v>12</v>
          </cell>
          <cell r="J532" t="str">
            <v>Dec</v>
          </cell>
          <cell r="K532">
            <v>2017</v>
          </cell>
          <cell r="L532" t="str">
            <v>US-8328-WOV00643056.9166666667</v>
          </cell>
          <cell r="M532" t="str">
            <v>ONR #16</v>
          </cell>
          <cell r="N532" t="str">
            <v>Other</v>
          </cell>
          <cell r="O532" t="str">
            <v>Other</v>
          </cell>
          <cell r="P532">
            <v>0</v>
          </cell>
          <cell r="Q532">
            <v>3</v>
          </cell>
          <cell r="R532">
            <v>5</v>
          </cell>
          <cell r="S532" t="str">
            <v/>
          </cell>
          <cell r="T532" t="str">
            <v/>
          </cell>
          <cell r="U532" t="str">
            <v/>
          </cell>
          <cell r="V532">
            <v>0</v>
          </cell>
          <cell r="W532">
            <v>9</v>
          </cell>
          <cell r="X532">
            <v>8</v>
          </cell>
          <cell r="Y532">
            <v>8</v>
          </cell>
          <cell r="Z532">
            <v>4</v>
          </cell>
          <cell r="AB532">
            <v>11</v>
          </cell>
          <cell r="AC532">
            <v>4</v>
          </cell>
          <cell r="AD532">
            <v>3</v>
          </cell>
          <cell r="AE532">
            <v>1</v>
          </cell>
          <cell r="AF532">
            <v>1</v>
          </cell>
          <cell r="AG532" t="str">
            <v/>
          </cell>
          <cell r="AH532">
            <v>1</v>
          </cell>
          <cell r="AI532">
            <v>0</v>
          </cell>
          <cell r="AJ532">
            <v>6</v>
          </cell>
          <cell r="AK532">
            <v>6</v>
          </cell>
          <cell r="AL532">
            <v>6</v>
          </cell>
          <cell r="AM532" t="str">
            <v/>
          </cell>
          <cell r="AN532" t="str">
            <v/>
          </cell>
          <cell r="AO532">
            <v>130</v>
          </cell>
          <cell r="AP532" t="str">
            <v/>
          </cell>
          <cell r="AQ532" t="str">
            <v/>
          </cell>
          <cell r="AR532" t="str">
            <v/>
          </cell>
          <cell r="AT532" t="str">
            <v/>
          </cell>
          <cell r="AV532">
            <v>10</v>
          </cell>
          <cell r="AW532" t="str">
            <v/>
          </cell>
          <cell r="AX532" t="str">
            <v/>
          </cell>
          <cell r="AY532" t="str">
            <v/>
          </cell>
          <cell r="AZ532" t="str">
            <v/>
          </cell>
          <cell r="BA532" t="str">
            <v/>
          </cell>
          <cell r="BB532">
            <v>120</v>
          </cell>
          <cell r="BC532" t="str">
            <v/>
          </cell>
          <cell r="BD532" t="str">
            <v/>
          </cell>
          <cell r="BE532" t="str">
            <v/>
          </cell>
          <cell r="BF532" t="str">
            <v/>
          </cell>
          <cell r="BG532" t="str">
            <v/>
          </cell>
          <cell r="BH532" t="str">
            <v/>
          </cell>
          <cell r="BI532" t="str">
            <v/>
          </cell>
          <cell r="BJ532" t="str">
            <v/>
          </cell>
          <cell r="BK532">
            <v>6</v>
          </cell>
          <cell r="BL532" t="str">
            <v/>
          </cell>
          <cell r="BM532" t="str">
            <v/>
          </cell>
          <cell r="BN532">
            <v>3</v>
          </cell>
          <cell r="BO532">
            <v>1</v>
          </cell>
          <cell r="BP532" t="str">
            <v/>
          </cell>
          <cell r="BQ532">
            <v>4</v>
          </cell>
          <cell r="BR532" t="str">
            <v/>
          </cell>
          <cell r="BS532" t="str">
            <v/>
          </cell>
          <cell r="BT532" t="str">
            <v/>
          </cell>
          <cell r="BU532" t="str">
            <v/>
          </cell>
          <cell r="BV532">
            <v>0</v>
          </cell>
          <cell r="BW532">
            <v>12</v>
          </cell>
          <cell r="BX532" t="str">
            <v/>
          </cell>
          <cell r="BY532">
            <v>8</v>
          </cell>
          <cell r="BZ532" t="str">
            <v/>
          </cell>
          <cell r="CA532" t="str">
            <v/>
          </cell>
          <cell r="CB532" t="str">
            <v/>
          </cell>
        </row>
        <row r="533">
          <cell r="H533" t="str">
            <v>US-8328-WOV006</v>
          </cell>
          <cell r="I533">
            <v>12</v>
          </cell>
          <cell r="J533" t="str">
            <v>Dec</v>
          </cell>
          <cell r="K533">
            <v>2017</v>
          </cell>
          <cell r="L533" t="str">
            <v>US-8328-WOV00643074.8333333333</v>
          </cell>
          <cell r="M533" t="str">
            <v>ONR #16</v>
          </cell>
          <cell r="N533" t="str">
            <v>Other</v>
          </cell>
          <cell r="O533" t="str">
            <v>Other</v>
          </cell>
          <cell r="Q533" t="str">
            <v/>
          </cell>
          <cell r="R533" t="str">
            <v/>
          </cell>
          <cell r="S533" t="str">
            <v/>
          </cell>
          <cell r="T533" t="str">
            <v/>
          </cell>
          <cell r="U533" t="str">
            <v/>
          </cell>
          <cell r="V533" t="str">
            <v/>
          </cell>
          <cell r="W533">
            <v>9</v>
          </cell>
          <cell r="X533" t="str">
            <v/>
          </cell>
          <cell r="Y533" t="str">
            <v/>
          </cell>
          <cell r="Z533" t="str">
            <v/>
          </cell>
          <cell r="AB533">
            <v>11</v>
          </cell>
          <cell r="AC533" t="str">
            <v/>
          </cell>
          <cell r="AD533" t="str">
            <v/>
          </cell>
          <cell r="AE533" t="str">
            <v/>
          </cell>
          <cell r="AF533" t="str">
            <v/>
          </cell>
          <cell r="AG533" t="str">
            <v/>
          </cell>
          <cell r="AH533" t="str">
            <v/>
          </cell>
          <cell r="AI533" t="str">
            <v/>
          </cell>
          <cell r="AJ533">
            <v>6</v>
          </cell>
          <cell r="AK533" t="str">
            <v/>
          </cell>
          <cell r="AL533" t="str">
            <v/>
          </cell>
          <cell r="AM533" t="str">
            <v/>
          </cell>
          <cell r="AN533" t="str">
            <v/>
          </cell>
          <cell r="AO533">
            <v>130</v>
          </cell>
          <cell r="AP533" t="str">
            <v/>
          </cell>
          <cell r="AQ533" t="str">
            <v/>
          </cell>
          <cell r="AR533" t="str">
            <v/>
          </cell>
          <cell r="AT533" t="str">
            <v/>
          </cell>
          <cell r="AV533">
            <v>10</v>
          </cell>
          <cell r="AW533" t="str">
            <v/>
          </cell>
          <cell r="AX533" t="str">
            <v/>
          </cell>
          <cell r="AY533" t="str">
            <v/>
          </cell>
          <cell r="AZ533" t="str">
            <v/>
          </cell>
          <cell r="BA533" t="str">
            <v/>
          </cell>
          <cell r="BB533">
            <v>120</v>
          </cell>
          <cell r="BC533" t="str">
            <v/>
          </cell>
          <cell r="BD533" t="str">
            <v/>
          </cell>
          <cell r="BE533">
            <v>1</v>
          </cell>
          <cell r="BF533">
            <v>1</v>
          </cell>
          <cell r="BG533">
            <v>3</v>
          </cell>
          <cell r="BH533" t="str">
            <v/>
          </cell>
          <cell r="BI533">
            <v>2</v>
          </cell>
          <cell r="BJ533">
            <v>0</v>
          </cell>
          <cell r="BK533">
            <v>6</v>
          </cell>
          <cell r="BL533">
            <v>7</v>
          </cell>
          <cell r="BM533">
            <v>7</v>
          </cell>
          <cell r="BN533" t="str">
            <v/>
          </cell>
          <cell r="BO533" t="str">
            <v/>
          </cell>
          <cell r="BP533" t="str">
            <v/>
          </cell>
          <cell r="BQ533" t="str">
            <v/>
          </cell>
          <cell r="BR533" t="str">
            <v/>
          </cell>
          <cell r="BS533" t="str">
            <v/>
          </cell>
          <cell r="BT533" t="str">
            <v/>
          </cell>
          <cell r="BU533">
            <v>2</v>
          </cell>
          <cell r="BV533">
            <v>0</v>
          </cell>
          <cell r="BW533">
            <v>12</v>
          </cell>
          <cell r="BX533" t="str">
            <v/>
          </cell>
          <cell r="BY533">
            <v>2</v>
          </cell>
          <cell r="BZ533" t="str">
            <v/>
          </cell>
          <cell r="CA533" t="str">
            <v/>
          </cell>
          <cell r="CB533" t="str">
            <v/>
          </cell>
        </row>
        <row r="534">
          <cell r="H534" t="str">
            <v>SVA-1039-WIN002</v>
          </cell>
          <cell r="I534">
            <v>12</v>
          </cell>
          <cell r="J534" t="str">
            <v>Dec</v>
          </cell>
          <cell r="K534">
            <v>2017</v>
          </cell>
          <cell r="L534" t="str">
            <v>SVA-1039-WIN00243076.375</v>
          </cell>
          <cell r="M534" t="str">
            <v>ONR #16</v>
          </cell>
          <cell r="N534" t="str">
            <v>Other</v>
          </cell>
          <cell r="O534" t="str">
            <v>Other</v>
          </cell>
          <cell r="Q534">
            <v>2</v>
          </cell>
          <cell r="R534">
            <v>6</v>
          </cell>
          <cell r="S534" t="str">
            <v/>
          </cell>
          <cell r="T534" t="str">
            <v/>
          </cell>
          <cell r="U534" t="str">
            <v/>
          </cell>
          <cell r="V534">
            <v>0</v>
          </cell>
          <cell r="W534">
            <v>9</v>
          </cell>
          <cell r="X534">
            <v>8</v>
          </cell>
          <cell r="Y534">
            <v>8</v>
          </cell>
          <cell r="Z534" t="str">
            <v/>
          </cell>
          <cell r="AB534">
            <v>11</v>
          </cell>
          <cell r="AC534" t="str">
            <v/>
          </cell>
          <cell r="AD534" t="str">
            <v/>
          </cell>
          <cell r="AE534" t="str">
            <v/>
          </cell>
          <cell r="AF534" t="str">
            <v/>
          </cell>
          <cell r="AG534" t="str">
            <v/>
          </cell>
          <cell r="AH534" t="str">
            <v/>
          </cell>
          <cell r="AI534" t="str">
            <v/>
          </cell>
          <cell r="AJ534">
            <v>6</v>
          </cell>
          <cell r="AK534" t="str">
            <v/>
          </cell>
          <cell r="AL534" t="str">
            <v/>
          </cell>
          <cell r="AM534" t="str">
            <v/>
          </cell>
          <cell r="AN534" t="str">
            <v/>
          </cell>
          <cell r="AO534">
            <v>130</v>
          </cell>
          <cell r="AP534" t="str">
            <v/>
          </cell>
          <cell r="AQ534" t="str">
            <v/>
          </cell>
          <cell r="AR534" t="str">
            <v/>
          </cell>
          <cell r="AT534" t="str">
            <v/>
          </cell>
          <cell r="AV534">
            <v>10</v>
          </cell>
          <cell r="AW534" t="str">
            <v/>
          </cell>
          <cell r="AX534" t="str">
            <v/>
          </cell>
          <cell r="AY534" t="str">
            <v/>
          </cell>
          <cell r="AZ534" t="str">
            <v/>
          </cell>
          <cell r="BA534" t="str">
            <v/>
          </cell>
          <cell r="BB534">
            <v>120</v>
          </cell>
          <cell r="BC534" t="str">
            <v/>
          </cell>
          <cell r="BD534" t="str">
            <v/>
          </cell>
          <cell r="BE534" t="str">
            <v/>
          </cell>
          <cell r="BF534" t="str">
            <v/>
          </cell>
          <cell r="BG534" t="str">
            <v/>
          </cell>
          <cell r="BH534" t="str">
            <v/>
          </cell>
          <cell r="BI534" t="str">
            <v/>
          </cell>
          <cell r="BJ534" t="str">
            <v/>
          </cell>
          <cell r="BK534">
            <v>6</v>
          </cell>
          <cell r="BL534" t="str">
            <v/>
          </cell>
          <cell r="BM534" t="str">
            <v/>
          </cell>
          <cell r="BN534" t="str">
            <v/>
          </cell>
          <cell r="BO534" t="str">
            <v/>
          </cell>
          <cell r="BP534" t="str">
            <v/>
          </cell>
          <cell r="BQ534" t="str">
            <v/>
          </cell>
          <cell r="BR534" t="str">
            <v/>
          </cell>
          <cell r="BS534" t="str">
            <v/>
          </cell>
          <cell r="BT534" t="str">
            <v/>
          </cell>
          <cell r="BU534" t="str">
            <v/>
          </cell>
          <cell r="BV534" t="str">
            <v/>
          </cell>
          <cell r="BW534">
            <v>12</v>
          </cell>
          <cell r="BX534" t="str">
            <v/>
          </cell>
          <cell r="BY534" t="str">
            <v/>
          </cell>
          <cell r="BZ534" t="str">
            <v/>
          </cell>
          <cell r="CA534" t="str">
            <v/>
          </cell>
          <cell r="CB534" t="str">
            <v/>
          </cell>
        </row>
        <row r="535">
          <cell r="H535" t="str">
            <v>SVA-51192-WOV003</v>
          </cell>
          <cell r="I535">
            <v>12</v>
          </cell>
          <cell r="J535" t="str">
            <v>Dec</v>
          </cell>
          <cell r="K535">
            <v>2017</v>
          </cell>
          <cell r="L535" t="str">
            <v>SVA-51192-WOV00343008.7083333333</v>
          </cell>
          <cell r="M535" t="str">
            <v>BIRS #29</v>
          </cell>
          <cell r="N535" t="str">
            <v>Other</v>
          </cell>
          <cell r="O535" t="str">
            <v>Other</v>
          </cell>
          <cell r="P535">
            <v>0</v>
          </cell>
          <cell r="Q535">
            <v>3</v>
          </cell>
          <cell r="R535" t="str">
            <v/>
          </cell>
          <cell r="S535" t="str">
            <v/>
          </cell>
          <cell r="T535" t="str">
            <v/>
          </cell>
          <cell r="U535">
            <v>1</v>
          </cell>
          <cell r="V535">
            <v>0</v>
          </cell>
          <cell r="W535">
            <v>9</v>
          </cell>
          <cell r="X535">
            <v>4</v>
          </cell>
          <cell r="Y535">
            <v>4</v>
          </cell>
          <cell r="Z535">
            <v>15.5</v>
          </cell>
          <cell r="AB535">
            <v>11</v>
          </cell>
          <cell r="AC535">
            <v>15.5</v>
          </cell>
          <cell r="AD535" t="str">
            <v/>
          </cell>
          <cell r="AE535" t="str">
            <v/>
          </cell>
          <cell r="AF535" t="str">
            <v/>
          </cell>
          <cell r="AG535" t="str">
            <v/>
          </cell>
          <cell r="AH535" t="str">
            <v/>
          </cell>
          <cell r="AI535" t="str">
            <v/>
          </cell>
          <cell r="AJ535">
            <v>6</v>
          </cell>
          <cell r="AK535" t="str">
            <v/>
          </cell>
          <cell r="AL535" t="str">
            <v/>
          </cell>
          <cell r="AM535" t="str">
            <v/>
          </cell>
          <cell r="AN535" t="str">
            <v/>
          </cell>
          <cell r="AO535">
            <v>130</v>
          </cell>
          <cell r="AP535" t="str">
            <v/>
          </cell>
          <cell r="AQ535" t="str">
            <v/>
          </cell>
          <cell r="AR535" t="str">
            <v/>
          </cell>
          <cell r="AT535" t="str">
            <v/>
          </cell>
          <cell r="AV535">
            <v>10</v>
          </cell>
          <cell r="AW535" t="str">
            <v/>
          </cell>
          <cell r="AX535" t="str">
            <v/>
          </cell>
          <cell r="AY535" t="str">
            <v/>
          </cell>
          <cell r="AZ535" t="str">
            <v/>
          </cell>
          <cell r="BA535" t="str">
            <v/>
          </cell>
          <cell r="BB535">
            <v>120</v>
          </cell>
          <cell r="BC535" t="str">
            <v/>
          </cell>
          <cell r="BD535" t="str">
            <v/>
          </cell>
          <cell r="BE535" t="str">
            <v/>
          </cell>
          <cell r="BF535" t="str">
            <v/>
          </cell>
          <cell r="BG535" t="str">
            <v/>
          </cell>
          <cell r="BH535" t="str">
            <v/>
          </cell>
          <cell r="BI535" t="str">
            <v/>
          </cell>
          <cell r="BJ535" t="str">
            <v/>
          </cell>
          <cell r="BK535">
            <v>6</v>
          </cell>
          <cell r="BL535" t="str">
            <v/>
          </cell>
          <cell r="BM535" t="str">
            <v/>
          </cell>
          <cell r="BN535">
            <v>3</v>
          </cell>
          <cell r="BO535" t="str">
            <v/>
          </cell>
          <cell r="BP535" t="str">
            <v/>
          </cell>
          <cell r="BQ535">
            <v>0</v>
          </cell>
          <cell r="BR535" t="str">
            <v/>
          </cell>
          <cell r="BS535" t="str">
            <v/>
          </cell>
          <cell r="BT535" t="str">
            <v/>
          </cell>
          <cell r="BU535" t="str">
            <v/>
          </cell>
          <cell r="BV535">
            <v>0</v>
          </cell>
          <cell r="BW535">
            <v>12</v>
          </cell>
          <cell r="BX535" t="str">
            <v/>
          </cell>
          <cell r="BY535">
            <v>3</v>
          </cell>
          <cell r="BZ535" t="str">
            <v/>
          </cell>
          <cell r="CA535" t="str">
            <v/>
          </cell>
          <cell r="CB535" t="str">
            <v/>
          </cell>
        </row>
        <row r="536">
          <cell r="H536" t="str">
            <v>SVA-51192-WOV003</v>
          </cell>
          <cell r="I536">
            <v>12</v>
          </cell>
          <cell r="J536" t="str">
            <v>Dec</v>
          </cell>
          <cell r="K536">
            <v>2017</v>
          </cell>
          <cell r="L536" t="str">
            <v>SVA-51192-WOV00343076.9166666667</v>
          </cell>
          <cell r="M536" t="str">
            <v>BIRS #14</v>
          </cell>
          <cell r="N536" t="str">
            <v>Other</v>
          </cell>
          <cell r="O536" t="str">
            <v>Other</v>
          </cell>
          <cell r="Q536" t="str">
            <v/>
          </cell>
          <cell r="R536" t="str">
            <v/>
          </cell>
          <cell r="S536" t="str">
            <v/>
          </cell>
          <cell r="T536" t="str">
            <v/>
          </cell>
          <cell r="U536" t="str">
            <v/>
          </cell>
          <cell r="V536" t="str">
            <v/>
          </cell>
          <cell r="W536">
            <v>9</v>
          </cell>
          <cell r="X536" t="str">
            <v/>
          </cell>
          <cell r="Y536" t="str">
            <v/>
          </cell>
          <cell r="Z536" t="str">
            <v/>
          </cell>
          <cell r="AB536">
            <v>11</v>
          </cell>
          <cell r="AC536" t="str">
            <v/>
          </cell>
          <cell r="AD536">
            <v>2</v>
          </cell>
          <cell r="AE536">
            <v>1</v>
          </cell>
          <cell r="AF536">
            <v>1</v>
          </cell>
          <cell r="AG536" t="str">
            <v/>
          </cell>
          <cell r="AH536">
            <v>2</v>
          </cell>
          <cell r="AI536">
            <v>0</v>
          </cell>
          <cell r="AJ536">
            <v>6</v>
          </cell>
          <cell r="AK536">
            <v>6</v>
          </cell>
          <cell r="AL536">
            <v>6</v>
          </cell>
          <cell r="AM536">
            <v>21.5</v>
          </cell>
          <cell r="AN536">
            <v>0</v>
          </cell>
          <cell r="AO536">
            <v>130</v>
          </cell>
          <cell r="AP536">
            <v>21.5</v>
          </cell>
          <cell r="AQ536">
            <v>104.32558139534883</v>
          </cell>
          <cell r="AR536">
            <v>4</v>
          </cell>
          <cell r="AT536">
            <v>6</v>
          </cell>
          <cell r="AV536">
            <v>10</v>
          </cell>
          <cell r="AW536">
            <v>4</v>
          </cell>
          <cell r="AX536">
            <v>6</v>
          </cell>
          <cell r="AY536">
            <v>10</v>
          </cell>
          <cell r="AZ536">
            <v>18.5</v>
          </cell>
          <cell r="BA536">
            <v>0</v>
          </cell>
          <cell r="BB536">
            <v>120</v>
          </cell>
          <cell r="BC536">
            <v>18.5</v>
          </cell>
          <cell r="BD536">
            <v>121.28864864864866</v>
          </cell>
          <cell r="BE536">
            <v>1</v>
          </cell>
          <cell r="BF536">
            <v>1.5</v>
          </cell>
          <cell r="BG536">
            <v>2</v>
          </cell>
          <cell r="BH536" t="str">
            <v/>
          </cell>
          <cell r="BI536">
            <v>1.5</v>
          </cell>
          <cell r="BJ536">
            <v>0</v>
          </cell>
          <cell r="BK536">
            <v>6</v>
          </cell>
          <cell r="BL536">
            <v>6</v>
          </cell>
          <cell r="BM536">
            <v>6</v>
          </cell>
          <cell r="BN536" t="str">
            <v/>
          </cell>
          <cell r="BO536">
            <v>1</v>
          </cell>
          <cell r="BP536">
            <v>1.5</v>
          </cell>
          <cell r="BQ536">
            <v>0</v>
          </cell>
          <cell r="BR536">
            <v>3</v>
          </cell>
          <cell r="BS536" t="str">
            <v/>
          </cell>
          <cell r="BT536">
            <v>1.5</v>
          </cell>
          <cell r="BU536">
            <v>3</v>
          </cell>
          <cell r="BV536">
            <v>0</v>
          </cell>
          <cell r="BW536">
            <v>12</v>
          </cell>
          <cell r="BX536">
            <v>10</v>
          </cell>
          <cell r="BY536">
            <v>10</v>
          </cell>
          <cell r="BZ536" t="str">
            <v/>
          </cell>
          <cell r="CA536" t="str">
            <v/>
          </cell>
          <cell r="CB536" t="str">
            <v/>
          </cell>
        </row>
        <row r="537">
          <cell r="H537" t="str">
            <v>WS-53001-WOV003</v>
          </cell>
          <cell r="I537">
            <v>12</v>
          </cell>
          <cell r="J537" t="str">
            <v>Dec</v>
          </cell>
          <cell r="K537">
            <v>2017</v>
          </cell>
          <cell r="L537" t="str">
            <v>WS-53001-WOV00343077.5416666667</v>
          </cell>
          <cell r="M537" t="str">
            <v>BIRS #24</v>
          </cell>
          <cell r="N537" t="str">
            <v>Simple ESP c/o</v>
          </cell>
          <cell r="O537" t="str">
            <v>ESP change</v>
          </cell>
          <cell r="P537">
            <v>1</v>
          </cell>
          <cell r="Q537">
            <v>3</v>
          </cell>
          <cell r="R537">
            <v>5</v>
          </cell>
          <cell r="S537" t="str">
            <v/>
          </cell>
          <cell r="T537" t="str">
            <v/>
          </cell>
          <cell r="U537" t="str">
            <v/>
          </cell>
          <cell r="V537">
            <v>0</v>
          </cell>
          <cell r="W537">
            <v>9</v>
          </cell>
          <cell r="X537">
            <v>8</v>
          </cell>
          <cell r="Y537">
            <v>8</v>
          </cell>
          <cell r="Z537" t="str">
            <v/>
          </cell>
          <cell r="AB537">
            <v>11</v>
          </cell>
          <cell r="AC537" t="str">
            <v/>
          </cell>
          <cell r="AD537">
            <v>2</v>
          </cell>
          <cell r="AE537">
            <v>1</v>
          </cell>
          <cell r="AF537">
            <v>1</v>
          </cell>
          <cell r="AG537" t="str">
            <v/>
          </cell>
          <cell r="AH537">
            <v>2</v>
          </cell>
          <cell r="AI537">
            <v>0</v>
          </cell>
          <cell r="AJ537">
            <v>6</v>
          </cell>
          <cell r="AK537">
            <v>6</v>
          </cell>
          <cell r="AL537">
            <v>6</v>
          </cell>
          <cell r="AM537">
            <v>19</v>
          </cell>
          <cell r="AN537">
            <v>0</v>
          </cell>
          <cell r="AO537">
            <v>130</v>
          </cell>
          <cell r="AP537">
            <v>19</v>
          </cell>
          <cell r="AQ537">
            <v>128.89473684210526</v>
          </cell>
          <cell r="AR537">
            <v>3</v>
          </cell>
          <cell r="AT537">
            <v>5</v>
          </cell>
          <cell r="AV537">
            <v>10</v>
          </cell>
          <cell r="AW537">
            <v>3</v>
          </cell>
          <cell r="AX537">
            <v>5</v>
          </cell>
          <cell r="AY537">
            <v>8</v>
          </cell>
          <cell r="AZ537">
            <v>20</v>
          </cell>
          <cell r="BA537">
            <v>0</v>
          </cell>
          <cell r="BB537">
            <v>120</v>
          </cell>
          <cell r="BC537">
            <v>20</v>
          </cell>
          <cell r="BD537">
            <v>119.90350000000001</v>
          </cell>
          <cell r="BE537">
            <v>1</v>
          </cell>
          <cell r="BF537">
            <v>1.5</v>
          </cell>
          <cell r="BG537">
            <v>1.5</v>
          </cell>
          <cell r="BH537" t="str">
            <v/>
          </cell>
          <cell r="BI537">
            <v>2</v>
          </cell>
          <cell r="BJ537">
            <v>0</v>
          </cell>
          <cell r="BK537">
            <v>6</v>
          </cell>
          <cell r="BL537">
            <v>6</v>
          </cell>
          <cell r="BM537">
            <v>6</v>
          </cell>
          <cell r="BN537">
            <v>4</v>
          </cell>
          <cell r="BO537">
            <v>1</v>
          </cell>
          <cell r="BP537">
            <v>1</v>
          </cell>
          <cell r="BQ537">
            <v>0</v>
          </cell>
          <cell r="BR537">
            <v>3</v>
          </cell>
          <cell r="BS537" t="str">
            <v/>
          </cell>
          <cell r="BT537">
            <v>1.5</v>
          </cell>
          <cell r="BU537">
            <v>2</v>
          </cell>
          <cell r="BV537">
            <v>0</v>
          </cell>
          <cell r="BW537">
            <v>12</v>
          </cell>
          <cell r="BX537">
            <v>12.5</v>
          </cell>
          <cell r="BY537">
            <v>12.5</v>
          </cell>
          <cell r="BZ537">
            <v>79.5</v>
          </cell>
          <cell r="CA537">
            <v>0</v>
          </cell>
          <cell r="CB537">
            <v>79.5</v>
          </cell>
        </row>
        <row r="538">
          <cell r="H538" t="str">
            <v>SVA-51153-WIN005</v>
          </cell>
          <cell r="I538">
            <v>12</v>
          </cell>
          <cell r="J538" t="str">
            <v>Dec</v>
          </cell>
          <cell r="K538">
            <v>2017</v>
          </cell>
          <cell r="L538" t="str">
            <v>SVA-51153-WIN00543081.75</v>
          </cell>
          <cell r="M538" t="str">
            <v>BIRS #23</v>
          </cell>
          <cell r="N538" t="str">
            <v>Other</v>
          </cell>
          <cell r="O538" t="str">
            <v>Other</v>
          </cell>
          <cell r="P538">
            <v>0</v>
          </cell>
          <cell r="Q538">
            <v>6</v>
          </cell>
          <cell r="R538">
            <v>4</v>
          </cell>
          <cell r="S538">
            <v>0.5</v>
          </cell>
          <cell r="T538" t="str">
            <v/>
          </cell>
          <cell r="U538" t="str">
            <v/>
          </cell>
          <cell r="V538">
            <v>0</v>
          </cell>
          <cell r="W538">
            <v>9</v>
          </cell>
          <cell r="X538">
            <v>10.5</v>
          </cell>
          <cell r="Y538">
            <v>10.5</v>
          </cell>
          <cell r="Z538">
            <v>3.5</v>
          </cell>
          <cell r="AB538">
            <v>11</v>
          </cell>
          <cell r="AC538">
            <v>3.5</v>
          </cell>
          <cell r="AD538">
            <v>2</v>
          </cell>
          <cell r="AE538">
            <v>1</v>
          </cell>
          <cell r="AF538">
            <v>1</v>
          </cell>
          <cell r="AG538" t="str">
            <v/>
          </cell>
          <cell r="AH538">
            <v>2</v>
          </cell>
          <cell r="AI538">
            <v>0</v>
          </cell>
          <cell r="AJ538">
            <v>6</v>
          </cell>
          <cell r="AK538">
            <v>6</v>
          </cell>
          <cell r="AL538">
            <v>6</v>
          </cell>
          <cell r="AM538" t="str">
            <v/>
          </cell>
          <cell r="AN538" t="str">
            <v/>
          </cell>
          <cell r="AO538">
            <v>130</v>
          </cell>
          <cell r="AP538" t="str">
            <v/>
          </cell>
          <cell r="AQ538" t="str">
            <v/>
          </cell>
          <cell r="AR538" t="str">
            <v/>
          </cell>
          <cell r="AT538" t="str">
            <v/>
          </cell>
          <cell r="AV538">
            <v>10</v>
          </cell>
          <cell r="AW538" t="str">
            <v/>
          </cell>
          <cell r="AX538" t="str">
            <v/>
          </cell>
          <cell r="AY538" t="str">
            <v/>
          </cell>
          <cell r="AZ538" t="str">
            <v/>
          </cell>
          <cell r="BA538" t="str">
            <v/>
          </cell>
          <cell r="BB538">
            <v>120</v>
          </cell>
          <cell r="BC538" t="str">
            <v/>
          </cell>
          <cell r="BD538" t="str">
            <v/>
          </cell>
          <cell r="BE538">
            <v>1</v>
          </cell>
          <cell r="BF538">
            <v>3</v>
          </cell>
          <cell r="BG538" t="str">
            <v/>
          </cell>
          <cell r="BH538" t="str">
            <v/>
          </cell>
          <cell r="BI538">
            <v>2</v>
          </cell>
          <cell r="BJ538">
            <v>0</v>
          </cell>
          <cell r="BK538">
            <v>6</v>
          </cell>
          <cell r="BL538">
            <v>6</v>
          </cell>
          <cell r="BM538">
            <v>6</v>
          </cell>
          <cell r="BN538">
            <v>3.5</v>
          </cell>
          <cell r="BO538">
            <v>2</v>
          </cell>
          <cell r="BP538" t="str">
            <v/>
          </cell>
          <cell r="BQ538">
            <v>0</v>
          </cell>
          <cell r="BR538" t="str">
            <v/>
          </cell>
          <cell r="BS538" t="str">
            <v/>
          </cell>
          <cell r="BT538" t="str">
            <v/>
          </cell>
          <cell r="BU538">
            <v>2</v>
          </cell>
          <cell r="BV538">
            <v>0</v>
          </cell>
          <cell r="BW538">
            <v>12</v>
          </cell>
          <cell r="BX538">
            <v>7.5</v>
          </cell>
          <cell r="BY538">
            <v>7.5</v>
          </cell>
          <cell r="BZ538" t="str">
            <v/>
          </cell>
          <cell r="CA538" t="str">
            <v/>
          </cell>
          <cell r="CB538" t="str">
            <v/>
          </cell>
        </row>
        <row r="539">
          <cell r="H539" t="str">
            <v>WS-1225-WOV008</v>
          </cell>
          <cell r="I539">
            <v>12</v>
          </cell>
          <cell r="J539" t="str">
            <v>Dec</v>
          </cell>
          <cell r="K539">
            <v>2017</v>
          </cell>
          <cell r="L539" t="str">
            <v>WS-1225-WOV00843082.4166666667</v>
          </cell>
          <cell r="M539" t="str">
            <v>ONR #18</v>
          </cell>
          <cell r="N539" t="str">
            <v>Other</v>
          </cell>
          <cell r="O539" t="str">
            <v>Other</v>
          </cell>
          <cell r="P539">
            <v>0</v>
          </cell>
          <cell r="Q539">
            <v>4</v>
          </cell>
          <cell r="R539">
            <v>4</v>
          </cell>
          <cell r="S539">
            <v>1</v>
          </cell>
          <cell r="T539" t="str">
            <v/>
          </cell>
          <cell r="U539">
            <v>0.5</v>
          </cell>
          <cell r="V539">
            <v>0</v>
          </cell>
          <cell r="W539">
            <v>9</v>
          </cell>
          <cell r="X539">
            <v>9.5</v>
          </cell>
          <cell r="Y539">
            <v>9.5</v>
          </cell>
          <cell r="Z539">
            <v>6.5</v>
          </cell>
          <cell r="AB539">
            <v>11</v>
          </cell>
          <cell r="AC539">
            <v>6.5</v>
          </cell>
          <cell r="AD539">
            <v>2</v>
          </cell>
          <cell r="AE539">
            <v>3</v>
          </cell>
          <cell r="AF539">
            <v>1</v>
          </cell>
          <cell r="AG539" t="str">
            <v/>
          </cell>
          <cell r="AH539">
            <v>2</v>
          </cell>
          <cell r="AI539">
            <v>0</v>
          </cell>
          <cell r="AJ539">
            <v>6</v>
          </cell>
          <cell r="AK539">
            <v>8</v>
          </cell>
          <cell r="AL539">
            <v>8</v>
          </cell>
          <cell r="AM539">
            <v>18.5</v>
          </cell>
          <cell r="AN539">
            <v>0</v>
          </cell>
          <cell r="AO539">
            <v>130</v>
          </cell>
          <cell r="AP539">
            <v>18.5</v>
          </cell>
          <cell r="AQ539">
            <v>136.64864864864865</v>
          </cell>
          <cell r="AR539">
            <v>3</v>
          </cell>
          <cell r="AT539" t="str">
            <v/>
          </cell>
          <cell r="AV539">
            <v>10</v>
          </cell>
          <cell r="AW539">
            <v>3</v>
          </cell>
          <cell r="AX539" t="str">
            <v/>
          </cell>
          <cell r="AY539" t="str">
            <v/>
          </cell>
          <cell r="AZ539" t="str">
            <v/>
          </cell>
          <cell r="BA539" t="str">
            <v/>
          </cell>
          <cell r="BB539">
            <v>120</v>
          </cell>
          <cell r="BC539" t="str">
            <v/>
          </cell>
          <cell r="BD539" t="str">
            <v/>
          </cell>
          <cell r="BE539">
            <v>1</v>
          </cell>
          <cell r="BF539">
            <v>1</v>
          </cell>
          <cell r="BG539">
            <v>2</v>
          </cell>
          <cell r="BH539" t="str">
            <v/>
          </cell>
          <cell r="BI539">
            <v>2</v>
          </cell>
          <cell r="BJ539">
            <v>0</v>
          </cell>
          <cell r="BK539">
            <v>6</v>
          </cell>
          <cell r="BL539">
            <v>6</v>
          </cell>
          <cell r="BM539">
            <v>6</v>
          </cell>
          <cell r="BN539">
            <v>3</v>
          </cell>
          <cell r="BO539">
            <v>1</v>
          </cell>
          <cell r="BP539">
            <v>1.5</v>
          </cell>
          <cell r="BQ539">
            <v>0</v>
          </cell>
          <cell r="BR539" t="str">
            <v/>
          </cell>
          <cell r="BS539" t="str">
            <v/>
          </cell>
          <cell r="BT539" t="str">
            <v/>
          </cell>
          <cell r="BU539">
            <v>3</v>
          </cell>
          <cell r="BV539">
            <v>0</v>
          </cell>
          <cell r="BW539">
            <v>12</v>
          </cell>
          <cell r="BX539">
            <v>8.5</v>
          </cell>
          <cell r="BY539">
            <v>8.5</v>
          </cell>
          <cell r="BZ539" t="str">
            <v/>
          </cell>
          <cell r="CA539" t="str">
            <v/>
          </cell>
          <cell r="CB539" t="str">
            <v/>
          </cell>
        </row>
        <row r="540">
          <cell r="H540" t="str">
            <v>US-685-WOV001</v>
          </cell>
          <cell r="I540">
            <v>12</v>
          </cell>
          <cell r="J540" t="str">
            <v>Dec</v>
          </cell>
          <cell r="K540">
            <v>2017</v>
          </cell>
          <cell r="L540" t="str">
            <v>US-685-WOV00143083.0416666667</v>
          </cell>
          <cell r="M540" t="str">
            <v>BIRS #30</v>
          </cell>
          <cell r="N540" t="str">
            <v>Other</v>
          </cell>
          <cell r="O540" t="str">
            <v>Other</v>
          </cell>
          <cell r="P540">
            <v>0</v>
          </cell>
          <cell r="Q540">
            <v>4</v>
          </cell>
          <cell r="R540">
            <v>5</v>
          </cell>
          <cell r="S540">
            <v>1</v>
          </cell>
          <cell r="T540" t="str">
            <v/>
          </cell>
          <cell r="U540">
            <v>1.5</v>
          </cell>
          <cell r="V540">
            <v>0</v>
          </cell>
          <cell r="W540">
            <v>9</v>
          </cell>
          <cell r="X540">
            <v>11.5</v>
          </cell>
          <cell r="Y540">
            <v>11.5</v>
          </cell>
          <cell r="Z540">
            <v>7</v>
          </cell>
          <cell r="AB540">
            <v>11</v>
          </cell>
          <cell r="AC540">
            <v>7</v>
          </cell>
          <cell r="AD540">
            <v>2</v>
          </cell>
          <cell r="AE540">
            <v>1</v>
          </cell>
          <cell r="AF540">
            <v>1</v>
          </cell>
          <cell r="AG540">
            <v>0.5</v>
          </cell>
          <cell r="AH540">
            <v>2</v>
          </cell>
          <cell r="AI540">
            <v>0</v>
          </cell>
          <cell r="AJ540">
            <v>6</v>
          </cell>
          <cell r="AK540">
            <v>6.5</v>
          </cell>
          <cell r="AL540">
            <v>6.5</v>
          </cell>
          <cell r="AM540">
            <v>18.5</v>
          </cell>
          <cell r="AN540">
            <v>0</v>
          </cell>
          <cell r="AO540">
            <v>130</v>
          </cell>
          <cell r="AP540">
            <v>18.5</v>
          </cell>
          <cell r="AQ540">
            <v>124.32432432432432</v>
          </cell>
          <cell r="AR540">
            <v>3</v>
          </cell>
          <cell r="AT540" t="str">
            <v/>
          </cell>
          <cell r="AV540">
            <v>10</v>
          </cell>
          <cell r="AW540">
            <v>3</v>
          </cell>
          <cell r="AX540" t="str">
            <v/>
          </cell>
          <cell r="AY540" t="str">
            <v/>
          </cell>
          <cell r="AZ540" t="str">
            <v/>
          </cell>
          <cell r="BA540" t="str">
            <v/>
          </cell>
          <cell r="BB540">
            <v>120</v>
          </cell>
          <cell r="BC540" t="str">
            <v/>
          </cell>
          <cell r="BD540" t="str">
            <v/>
          </cell>
          <cell r="BE540">
            <v>1</v>
          </cell>
          <cell r="BF540">
            <v>1.5</v>
          </cell>
          <cell r="BG540">
            <v>1.5</v>
          </cell>
          <cell r="BH540" t="str">
            <v/>
          </cell>
          <cell r="BI540">
            <v>2</v>
          </cell>
          <cell r="BJ540">
            <v>0</v>
          </cell>
          <cell r="BK540">
            <v>6</v>
          </cell>
          <cell r="BL540">
            <v>6</v>
          </cell>
          <cell r="BM540">
            <v>6</v>
          </cell>
          <cell r="BN540">
            <v>3</v>
          </cell>
          <cell r="BO540">
            <v>1</v>
          </cell>
          <cell r="BP540">
            <v>1</v>
          </cell>
          <cell r="BQ540">
            <v>0</v>
          </cell>
          <cell r="BR540" t="str">
            <v/>
          </cell>
          <cell r="BS540" t="str">
            <v/>
          </cell>
          <cell r="BT540" t="str">
            <v/>
          </cell>
          <cell r="BU540">
            <v>2</v>
          </cell>
          <cell r="BV540">
            <v>0</v>
          </cell>
          <cell r="BW540">
            <v>12</v>
          </cell>
          <cell r="BX540">
            <v>7</v>
          </cell>
          <cell r="BY540">
            <v>7</v>
          </cell>
          <cell r="BZ540" t="str">
            <v/>
          </cell>
          <cell r="CA540" t="str">
            <v/>
          </cell>
          <cell r="CB540" t="str">
            <v/>
          </cell>
        </row>
        <row r="541">
          <cell r="H541" t="str">
            <v>WS-1309-WOV011</v>
          </cell>
          <cell r="I541">
            <v>12</v>
          </cell>
          <cell r="J541" t="str">
            <v>Dec</v>
          </cell>
          <cell r="K541">
            <v>2017</v>
          </cell>
          <cell r="L541" t="str">
            <v>WS-1309-WOV01143083.625</v>
          </cell>
          <cell r="M541" t="str">
            <v>BIRS #24</v>
          </cell>
          <cell r="N541" t="str">
            <v>Simple ESP c/o</v>
          </cell>
          <cell r="O541" t="str">
            <v>ESP change</v>
          </cell>
          <cell r="P541">
            <v>0</v>
          </cell>
          <cell r="Q541">
            <v>3</v>
          </cell>
          <cell r="R541">
            <v>5</v>
          </cell>
          <cell r="S541" t="str">
            <v/>
          </cell>
          <cell r="T541" t="str">
            <v/>
          </cell>
          <cell r="U541" t="str">
            <v/>
          </cell>
          <cell r="V541">
            <v>0</v>
          </cell>
          <cell r="W541">
            <v>9</v>
          </cell>
          <cell r="X541">
            <v>8</v>
          </cell>
          <cell r="Y541">
            <v>8</v>
          </cell>
          <cell r="Z541">
            <v>11</v>
          </cell>
          <cell r="AB541">
            <v>11</v>
          </cell>
          <cell r="AC541">
            <v>11</v>
          </cell>
          <cell r="AD541">
            <v>2</v>
          </cell>
          <cell r="AE541">
            <v>1</v>
          </cell>
          <cell r="AF541">
            <v>1</v>
          </cell>
          <cell r="AG541" t="str">
            <v/>
          </cell>
          <cell r="AH541">
            <v>2</v>
          </cell>
          <cell r="AI541">
            <v>0</v>
          </cell>
          <cell r="AJ541">
            <v>6</v>
          </cell>
          <cell r="AK541">
            <v>6</v>
          </cell>
          <cell r="AL541">
            <v>6</v>
          </cell>
          <cell r="AM541">
            <v>21.5</v>
          </cell>
          <cell r="AN541">
            <v>6.5</v>
          </cell>
          <cell r="AO541">
            <v>130</v>
          </cell>
          <cell r="AP541">
            <v>28</v>
          </cell>
          <cell r="AQ541">
            <v>124</v>
          </cell>
          <cell r="AR541">
            <v>4</v>
          </cell>
          <cell r="AT541">
            <v>9</v>
          </cell>
          <cell r="AV541">
            <v>10</v>
          </cell>
          <cell r="AW541">
            <v>4</v>
          </cell>
          <cell r="AX541">
            <v>9</v>
          </cell>
          <cell r="AY541">
            <v>13</v>
          </cell>
          <cell r="AZ541">
            <v>23</v>
          </cell>
          <cell r="BA541">
            <v>0</v>
          </cell>
          <cell r="BB541">
            <v>120</v>
          </cell>
          <cell r="BC541">
            <v>23</v>
          </cell>
          <cell r="BD541">
            <v>116.30260869565218</v>
          </cell>
          <cell r="BE541">
            <v>1</v>
          </cell>
          <cell r="BF541">
            <v>1.5</v>
          </cell>
          <cell r="BG541">
            <v>1.5</v>
          </cell>
          <cell r="BH541" t="str">
            <v/>
          </cell>
          <cell r="BI541">
            <v>2</v>
          </cell>
          <cell r="BJ541">
            <v>0</v>
          </cell>
          <cell r="BK541">
            <v>6</v>
          </cell>
          <cell r="BL541">
            <v>6</v>
          </cell>
          <cell r="BM541">
            <v>6</v>
          </cell>
          <cell r="BN541">
            <v>3</v>
          </cell>
          <cell r="BO541">
            <v>1</v>
          </cell>
          <cell r="BP541">
            <v>1</v>
          </cell>
          <cell r="BQ541">
            <v>0</v>
          </cell>
          <cell r="BR541">
            <v>4.5</v>
          </cell>
          <cell r="BS541" t="str">
            <v/>
          </cell>
          <cell r="BT541">
            <v>1.5</v>
          </cell>
          <cell r="BU541">
            <v>2</v>
          </cell>
          <cell r="BV541">
            <v>0</v>
          </cell>
          <cell r="BW541">
            <v>12</v>
          </cell>
          <cell r="BX541">
            <v>13</v>
          </cell>
          <cell r="BY541">
            <v>13</v>
          </cell>
          <cell r="BZ541">
            <v>101.5</v>
          </cell>
          <cell r="CA541">
            <v>6.5</v>
          </cell>
          <cell r="CB541">
            <v>108</v>
          </cell>
        </row>
        <row r="542">
          <cell r="H542" t="str">
            <v>SVA-51030-WOV001</v>
          </cell>
          <cell r="I542">
            <v>12</v>
          </cell>
          <cell r="J542" t="str">
            <v>Dec</v>
          </cell>
          <cell r="K542">
            <v>2017</v>
          </cell>
          <cell r="L542" t="str">
            <v>SVA-51030-WOV00143085.8333333333</v>
          </cell>
          <cell r="M542" t="str">
            <v>ONR #25</v>
          </cell>
          <cell r="N542" t="str">
            <v>Simple ESP c/o</v>
          </cell>
          <cell r="O542" t="str">
            <v>ESP change</v>
          </cell>
          <cell r="P542">
            <v>3</v>
          </cell>
          <cell r="Q542">
            <v>3</v>
          </cell>
          <cell r="R542">
            <v>5</v>
          </cell>
          <cell r="S542" t="str">
            <v/>
          </cell>
          <cell r="T542" t="str">
            <v/>
          </cell>
          <cell r="U542" t="str">
            <v/>
          </cell>
          <cell r="V542">
            <v>0</v>
          </cell>
          <cell r="W542">
            <v>9</v>
          </cell>
          <cell r="X542">
            <v>8</v>
          </cell>
          <cell r="Y542">
            <v>8</v>
          </cell>
          <cell r="Z542">
            <v>8.5</v>
          </cell>
          <cell r="AB542">
            <v>11</v>
          </cell>
          <cell r="AC542">
            <v>8.5</v>
          </cell>
          <cell r="AD542">
            <v>2</v>
          </cell>
          <cell r="AE542">
            <v>1</v>
          </cell>
          <cell r="AF542">
            <v>1</v>
          </cell>
          <cell r="AG542" t="str">
            <v/>
          </cell>
          <cell r="AH542">
            <v>2</v>
          </cell>
          <cell r="AI542">
            <v>0</v>
          </cell>
          <cell r="AJ542">
            <v>6</v>
          </cell>
          <cell r="AK542">
            <v>6</v>
          </cell>
          <cell r="AL542">
            <v>6</v>
          </cell>
          <cell r="AM542">
            <v>20.5</v>
          </cell>
          <cell r="AN542">
            <v>0</v>
          </cell>
          <cell r="AO542">
            <v>130</v>
          </cell>
          <cell r="AP542">
            <v>20.5</v>
          </cell>
          <cell r="AQ542">
            <v>127.80487804878049</v>
          </cell>
          <cell r="AR542">
            <v>4</v>
          </cell>
          <cell r="AT542">
            <v>5.5</v>
          </cell>
          <cell r="AV542">
            <v>10</v>
          </cell>
          <cell r="AW542">
            <v>4</v>
          </cell>
          <cell r="AX542">
            <v>5.5</v>
          </cell>
          <cell r="AY542">
            <v>9.5</v>
          </cell>
          <cell r="AZ542">
            <v>24.5</v>
          </cell>
          <cell r="BA542">
            <v>3</v>
          </cell>
          <cell r="BB542">
            <v>120</v>
          </cell>
          <cell r="BC542">
            <v>27.5</v>
          </cell>
          <cell r="BD542">
            <v>107.57428571428572</v>
          </cell>
          <cell r="BE542">
            <v>1</v>
          </cell>
          <cell r="BF542">
            <v>1</v>
          </cell>
          <cell r="BG542">
            <v>1.5</v>
          </cell>
          <cell r="BH542" t="str">
            <v/>
          </cell>
          <cell r="BI542">
            <v>2</v>
          </cell>
          <cell r="BJ542">
            <v>0</v>
          </cell>
          <cell r="BK542">
            <v>6</v>
          </cell>
          <cell r="BL542">
            <v>5.5</v>
          </cell>
          <cell r="BM542">
            <v>5.5</v>
          </cell>
          <cell r="BN542">
            <v>3</v>
          </cell>
          <cell r="BO542">
            <v>1</v>
          </cell>
          <cell r="BP542">
            <v>1</v>
          </cell>
          <cell r="BQ542">
            <v>0</v>
          </cell>
          <cell r="BR542">
            <v>2.5</v>
          </cell>
          <cell r="BS542" t="str">
            <v/>
          </cell>
          <cell r="BT542">
            <v>1.5</v>
          </cell>
          <cell r="BU542">
            <v>2</v>
          </cell>
          <cell r="BV542">
            <v>0</v>
          </cell>
          <cell r="BW542">
            <v>12</v>
          </cell>
          <cell r="BX542">
            <v>11</v>
          </cell>
          <cell r="BY542">
            <v>11</v>
          </cell>
          <cell r="BZ542">
            <v>93.5</v>
          </cell>
          <cell r="CA542">
            <v>3</v>
          </cell>
          <cell r="CB542">
            <v>96.5</v>
          </cell>
        </row>
        <row r="543">
          <cell r="H543" t="str">
            <v>SVA-51220-WOV002</v>
          </cell>
          <cell r="I543">
            <v>12</v>
          </cell>
          <cell r="J543" t="str">
            <v>Dec</v>
          </cell>
          <cell r="K543">
            <v>2017</v>
          </cell>
          <cell r="L543" t="str">
            <v>SVA-51220-WOV00243086</v>
          </cell>
          <cell r="M543" t="str">
            <v>ONR #6</v>
          </cell>
          <cell r="N543" t="str">
            <v>Other</v>
          </cell>
          <cell r="O543" t="str">
            <v>Other</v>
          </cell>
          <cell r="P543">
            <v>0</v>
          </cell>
          <cell r="Q543">
            <v>6</v>
          </cell>
          <cell r="R543" t="str">
            <v/>
          </cell>
          <cell r="S543">
            <v>1.5</v>
          </cell>
          <cell r="T543" t="str">
            <v/>
          </cell>
          <cell r="U543">
            <v>146.5</v>
          </cell>
          <cell r="V543">
            <v>0</v>
          </cell>
          <cell r="W543">
            <v>9</v>
          </cell>
          <cell r="X543">
            <v>154</v>
          </cell>
          <cell r="Y543">
            <v>154</v>
          </cell>
          <cell r="Z543">
            <v>8.5</v>
          </cell>
          <cell r="AB543">
            <v>11</v>
          </cell>
          <cell r="AC543">
            <v>8.5</v>
          </cell>
          <cell r="AD543">
            <v>2</v>
          </cell>
          <cell r="AE543">
            <v>1</v>
          </cell>
          <cell r="AF543">
            <v>1</v>
          </cell>
          <cell r="AG543" t="str">
            <v/>
          </cell>
          <cell r="AH543">
            <v>2</v>
          </cell>
          <cell r="AI543">
            <v>0</v>
          </cell>
          <cell r="AJ543">
            <v>6</v>
          </cell>
          <cell r="AK543">
            <v>6</v>
          </cell>
          <cell r="AL543">
            <v>6</v>
          </cell>
          <cell r="AM543" t="str">
            <v/>
          </cell>
          <cell r="AN543" t="str">
            <v/>
          </cell>
          <cell r="AO543">
            <v>130</v>
          </cell>
          <cell r="AP543" t="str">
            <v/>
          </cell>
          <cell r="AQ543" t="str">
            <v/>
          </cell>
          <cell r="AR543" t="str">
            <v/>
          </cell>
          <cell r="AT543" t="str">
            <v/>
          </cell>
          <cell r="AV543">
            <v>10</v>
          </cell>
          <cell r="AW543" t="str">
            <v/>
          </cell>
          <cell r="AX543" t="str">
            <v/>
          </cell>
          <cell r="AY543" t="str">
            <v/>
          </cell>
          <cell r="AZ543" t="str">
            <v/>
          </cell>
          <cell r="BA543" t="str">
            <v/>
          </cell>
          <cell r="BB543">
            <v>120</v>
          </cell>
          <cell r="BC543" t="str">
            <v/>
          </cell>
          <cell r="BD543" t="str">
            <v/>
          </cell>
          <cell r="BE543">
            <v>1</v>
          </cell>
          <cell r="BF543">
            <v>4</v>
          </cell>
          <cell r="BG543">
            <v>2</v>
          </cell>
          <cell r="BH543" t="str">
            <v/>
          </cell>
          <cell r="BI543">
            <v>2</v>
          </cell>
          <cell r="BJ543">
            <v>0</v>
          </cell>
          <cell r="BK543">
            <v>6</v>
          </cell>
          <cell r="BL543">
            <v>9</v>
          </cell>
          <cell r="BM543">
            <v>9</v>
          </cell>
          <cell r="BN543">
            <v>3</v>
          </cell>
          <cell r="BO543">
            <v>1</v>
          </cell>
          <cell r="BP543" t="str">
            <v/>
          </cell>
          <cell r="BQ543">
            <v>0</v>
          </cell>
          <cell r="BR543" t="str">
            <v/>
          </cell>
          <cell r="BS543" t="str">
            <v/>
          </cell>
          <cell r="BT543" t="str">
            <v/>
          </cell>
          <cell r="BU543">
            <v>2</v>
          </cell>
          <cell r="BV543">
            <v>0</v>
          </cell>
          <cell r="BW543">
            <v>12</v>
          </cell>
          <cell r="BX543">
            <v>6</v>
          </cell>
          <cell r="BY543">
            <v>6</v>
          </cell>
          <cell r="BZ543" t="str">
            <v/>
          </cell>
          <cell r="CA543" t="str">
            <v/>
          </cell>
          <cell r="CB543" t="str">
            <v/>
          </cell>
        </row>
        <row r="544">
          <cell r="H544" t="str">
            <v>SVA-53072-WOV002</v>
          </cell>
          <cell r="I544">
            <v>12</v>
          </cell>
          <cell r="J544" t="str">
            <v>Dec</v>
          </cell>
          <cell r="K544">
            <v>2017</v>
          </cell>
          <cell r="L544" t="str">
            <v>SVA-53072-WOV00243007.9166666667</v>
          </cell>
          <cell r="M544" t="str">
            <v>BIRS #26</v>
          </cell>
          <cell r="N544" t="str">
            <v>Other</v>
          </cell>
          <cell r="O544" t="str">
            <v>Other</v>
          </cell>
          <cell r="P544">
            <v>3</v>
          </cell>
          <cell r="Q544">
            <v>8</v>
          </cell>
          <cell r="R544" t="str">
            <v/>
          </cell>
          <cell r="S544" t="str">
            <v/>
          </cell>
          <cell r="T544" t="str">
            <v/>
          </cell>
          <cell r="U544" t="str">
            <v/>
          </cell>
          <cell r="V544">
            <v>0</v>
          </cell>
          <cell r="W544">
            <v>9</v>
          </cell>
          <cell r="X544">
            <v>8</v>
          </cell>
          <cell r="Y544">
            <v>8</v>
          </cell>
          <cell r="Z544" t="str">
            <v/>
          </cell>
          <cell r="AB544">
            <v>11</v>
          </cell>
          <cell r="AC544" t="str">
            <v/>
          </cell>
          <cell r="AD544">
            <v>2</v>
          </cell>
          <cell r="AE544">
            <v>1</v>
          </cell>
          <cell r="AF544">
            <v>1</v>
          </cell>
          <cell r="AG544" t="str">
            <v/>
          </cell>
          <cell r="AH544" t="str">
            <v/>
          </cell>
          <cell r="AI544">
            <v>2</v>
          </cell>
          <cell r="AJ544">
            <v>6</v>
          </cell>
          <cell r="AK544">
            <v>4</v>
          </cell>
          <cell r="AL544">
            <v>6</v>
          </cell>
          <cell r="AM544" t="str">
            <v/>
          </cell>
          <cell r="AN544" t="str">
            <v/>
          </cell>
          <cell r="AO544">
            <v>130</v>
          </cell>
          <cell r="AP544" t="str">
            <v/>
          </cell>
          <cell r="AQ544" t="str">
            <v/>
          </cell>
          <cell r="AR544" t="str">
            <v/>
          </cell>
          <cell r="AT544" t="str">
            <v/>
          </cell>
          <cell r="AV544">
            <v>10</v>
          </cell>
          <cell r="AW544" t="str">
            <v/>
          </cell>
          <cell r="AX544" t="str">
            <v/>
          </cell>
          <cell r="AY544" t="str">
            <v/>
          </cell>
          <cell r="AZ544" t="str">
            <v/>
          </cell>
          <cell r="BA544" t="str">
            <v/>
          </cell>
          <cell r="BB544">
            <v>120</v>
          </cell>
          <cell r="BC544" t="str">
            <v/>
          </cell>
          <cell r="BD544" t="str">
            <v/>
          </cell>
          <cell r="BE544" t="str">
            <v/>
          </cell>
          <cell r="BF544" t="str">
            <v/>
          </cell>
          <cell r="BG544" t="str">
            <v/>
          </cell>
          <cell r="BH544" t="str">
            <v/>
          </cell>
          <cell r="BI544" t="str">
            <v/>
          </cell>
          <cell r="BJ544" t="str">
            <v/>
          </cell>
          <cell r="BK544">
            <v>6</v>
          </cell>
          <cell r="BL544" t="str">
            <v/>
          </cell>
          <cell r="BM544" t="str">
            <v/>
          </cell>
          <cell r="BN544">
            <v>4</v>
          </cell>
          <cell r="BO544" t="str">
            <v/>
          </cell>
          <cell r="BP544" t="str">
            <v/>
          </cell>
          <cell r="BQ544">
            <v>0</v>
          </cell>
          <cell r="BR544" t="str">
            <v/>
          </cell>
          <cell r="BS544" t="str">
            <v/>
          </cell>
          <cell r="BT544" t="str">
            <v/>
          </cell>
          <cell r="BU544" t="str">
            <v/>
          </cell>
          <cell r="BV544">
            <v>0</v>
          </cell>
          <cell r="BW544">
            <v>12</v>
          </cell>
          <cell r="BX544" t="str">
            <v/>
          </cell>
          <cell r="BY544">
            <v>4</v>
          </cell>
          <cell r="BZ544" t="str">
            <v/>
          </cell>
          <cell r="CA544" t="str">
            <v/>
          </cell>
          <cell r="CB544" t="str">
            <v/>
          </cell>
        </row>
        <row r="545">
          <cell r="H545" t="str">
            <v>SVA-53072-WOV002</v>
          </cell>
          <cell r="I545">
            <v>12</v>
          </cell>
          <cell r="J545" t="str">
            <v>Dec</v>
          </cell>
          <cell r="K545">
            <v>2017</v>
          </cell>
          <cell r="L545" t="str">
            <v>SVA-53072-WOV00243021.875</v>
          </cell>
          <cell r="M545" t="str">
            <v>BIRS #29</v>
          </cell>
          <cell r="N545" t="str">
            <v>Other</v>
          </cell>
          <cell r="O545" t="str">
            <v>Other</v>
          </cell>
          <cell r="P545">
            <v>3</v>
          </cell>
          <cell r="Q545" t="str">
            <v/>
          </cell>
          <cell r="R545" t="str">
            <v/>
          </cell>
          <cell r="S545">
            <v>3.5</v>
          </cell>
          <cell r="T545" t="str">
            <v/>
          </cell>
          <cell r="U545" t="str">
            <v/>
          </cell>
          <cell r="V545">
            <v>0</v>
          </cell>
          <cell r="W545">
            <v>9</v>
          </cell>
          <cell r="X545">
            <v>3.5</v>
          </cell>
          <cell r="Y545">
            <v>3.5</v>
          </cell>
          <cell r="Z545">
            <v>6</v>
          </cell>
          <cell r="AB545">
            <v>11</v>
          </cell>
          <cell r="AC545">
            <v>6</v>
          </cell>
          <cell r="AD545" t="str">
            <v/>
          </cell>
          <cell r="AE545" t="str">
            <v/>
          </cell>
          <cell r="AF545" t="str">
            <v/>
          </cell>
          <cell r="AG545" t="str">
            <v/>
          </cell>
          <cell r="AH545">
            <v>1</v>
          </cell>
          <cell r="AI545">
            <v>0</v>
          </cell>
          <cell r="AJ545">
            <v>6</v>
          </cell>
          <cell r="AK545">
            <v>1</v>
          </cell>
          <cell r="AL545">
            <v>1</v>
          </cell>
          <cell r="AM545">
            <v>19</v>
          </cell>
          <cell r="AN545">
            <v>1</v>
          </cell>
          <cell r="AO545">
            <v>130</v>
          </cell>
          <cell r="AP545">
            <v>20</v>
          </cell>
          <cell r="AQ545">
            <v>149.10526315789474</v>
          </cell>
          <cell r="AR545">
            <v>3</v>
          </cell>
          <cell r="AT545" t="str">
            <v/>
          </cell>
          <cell r="AV545">
            <v>10</v>
          </cell>
          <cell r="AW545">
            <v>3</v>
          </cell>
          <cell r="AX545" t="str">
            <v/>
          </cell>
          <cell r="AY545" t="str">
            <v/>
          </cell>
          <cell r="AZ545" t="str">
            <v/>
          </cell>
          <cell r="BA545" t="str">
            <v/>
          </cell>
          <cell r="BB545">
            <v>120</v>
          </cell>
          <cell r="BC545" t="str">
            <v/>
          </cell>
          <cell r="BD545" t="str">
            <v/>
          </cell>
          <cell r="BE545" t="str">
            <v/>
          </cell>
          <cell r="BF545" t="str">
            <v/>
          </cell>
          <cell r="BG545" t="str">
            <v/>
          </cell>
          <cell r="BH545" t="str">
            <v/>
          </cell>
          <cell r="BI545" t="str">
            <v/>
          </cell>
          <cell r="BJ545" t="str">
            <v/>
          </cell>
          <cell r="BK545">
            <v>6</v>
          </cell>
          <cell r="BL545" t="str">
            <v/>
          </cell>
          <cell r="BM545" t="str">
            <v/>
          </cell>
          <cell r="BN545" t="str">
            <v/>
          </cell>
          <cell r="BO545">
            <v>1</v>
          </cell>
          <cell r="BP545">
            <v>1</v>
          </cell>
          <cell r="BQ545">
            <v>0</v>
          </cell>
          <cell r="BR545" t="str">
            <v/>
          </cell>
          <cell r="BS545" t="str">
            <v/>
          </cell>
          <cell r="BT545" t="str">
            <v/>
          </cell>
          <cell r="BU545" t="str">
            <v/>
          </cell>
          <cell r="BV545">
            <v>0</v>
          </cell>
          <cell r="BW545">
            <v>12</v>
          </cell>
          <cell r="BX545" t="str">
            <v/>
          </cell>
          <cell r="BY545">
            <v>2</v>
          </cell>
          <cell r="BZ545" t="str">
            <v/>
          </cell>
          <cell r="CA545" t="str">
            <v/>
          </cell>
          <cell r="CB545" t="str">
            <v/>
          </cell>
        </row>
        <row r="546">
          <cell r="H546" t="str">
            <v>SVA-53072-WOV002</v>
          </cell>
          <cell r="I546">
            <v>12</v>
          </cell>
          <cell r="J546" t="str">
            <v>Dec</v>
          </cell>
          <cell r="K546">
            <v>2017</v>
          </cell>
          <cell r="L546" t="str">
            <v>SVA-53072-WOV00243086.2916666667</v>
          </cell>
          <cell r="M546" t="str">
            <v>BIRS #23</v>
          </cell>
          <cell r="N546" t="str">
            <v>Other</v>
          </cell>
          <cell r="O546" t="str">
            <v>Other</v>
          </cell>
          <cell r="Q546" t="str">
            <v/>
          </cell>
          <cell r="R546" t="str">
            <v/>
          </cell>
          <cell r="S546" t="str">
            <v/>
          </cell>
          <cell r="T546" t="str">
            <v/>
          </cell>
          <cell r="U546" t="str">
            <v/>
          </cell>
          <cell r="V546" t="str">
            <v/>
          </cell>
          <cell r="W546">
            <v>9</v>
          </cell>
          <cell r="X546" t="str">
            <v/>
          </cell>
          <cell r="Y546" t="str">
            <v/>
          </cell>
          <cell r="Z546" t="str">
            <v/>
          </cell>
          <cell r="AB546">
            <v>11</v>
          </cell>
          <cell r="AC546" t="str">
            <v/>
          </cell>
          <cell r="AD546" t="str">
            <v/>
          </cell>
          <cell r="AE546" t="str">
            <v/>
          </cell>
          <cell r="AF546" t="str">
            <v/>
          </cell>
          <cell r="AG546" t="str">
            <v/>
          </cell>
          <cell r="AH546" t="str">
            <v/>
          </cell>
          <cell r="AI546" t="str">
            <v/>
          </cell>
          <cell r="AJ546">
            <v>6</v>
          </cell>
          <cell r="AK546" t="str">
            <v/>
          </cell>
          <cell r="AL546" t="str">
            <v/>
          </cell>
          <cell r="AM546" t="str">
            <v/>
          </cell>
          <cell r="AN546" t="str">
            <v/>
          </cell>
          <cell r="AO546">
            <v>130</v>
          </cell>
          <cell r="AP546" t="str">
            <v/>
          </cell>
          <cell r="AQ546" t="str">
            <v/>
          </cell>
          <cell r="AR546" t="str">
            <v/>
          </cell>
          <cell r="AT546">
            <v>5</v>
          </cell>
          <cell r="AV546">
            <v>10</v>
          </cell>
          <cell r="AW546" t="str">
            <v/>
          </cell>
          <cell r="AX546">
            <v>5</v>
          </cell>
          <cell r="AY546" t="str">
            <v/>
          </cell>
          <cell r="AZ546">
            <v>25.5</v>
          </cell>
          <cell r="BA546">
            <v>0</v>
          </cell>
          <cell r="BB546">
            <v>120</v>
          </cell>
          <cell r="BC546">
            <v>25.5</v>
          </cell>
          <cell r="BD546">
            <v>111.85098039215686</v>
          </cell>
          <cell r="BE546">
            <v>1</v>
          </cell>
          <cell r="BF546">
            <v>3</v>
          </cell>
          <cell r="BG546" t="str">
            <v/>
          </cell>
          <cell r="BH546" t="str">
            <v/>
          </cell>
          <cell r="BI546">
            <v>2</v>
          </cell>
          <cell r="BJ546">
            <v>0</v>
          </cell>
          <cell r="BK546">
            <v>6</v>
          </cell>
          <cell r="BL546">
            <v>6</v>
          </cell>
          <cell r="BM546">
            <v>6</v>
          </cell>
          <cell r="BN546" t="str">
            <v/>
          </cell>
          <cell r="BO546" t="str">
            <v/>
          </cell>
          <cell r="BP546" t="str">
            <v/>
          </cell>
          <cell r="BQ546" t="str">
            <v/>
          </cell>
          <cell r="BR546">
            <v>3.5</v>
          </cell>
          <cell r="BS546" t="str">
            <v/>
          </cell>
          <cell r="BT546">
            <v>1</v>
          </cell>
          <cell r="BU546">
            <v>2</v>
          </cell>
          <cell r="BV546">
            <v>0</v>
          </cell>
          <cell r="BW546">
            <v>12</v>
          </cell>
          <cell r="BX546" t="str">
            <v/>
          </cell>
          <cell r="BY546">
            <v>6.5</v>
          </cell>
          <cell r="BZ546" t="str">
            <v/>
          </cell>
          <cell r="CA546" t="str">
            <v/>
          </cell>
          <cell r="CB546" t="str">
            <v/>
          </cell>
        </row>
        <row r="547">
          <cell r="H547" t="str">
            <v>US-675-WOV001</v>
          </cell>
          <cell r="I547">
            <v>12</v>
          </cell>
          <cell r="J547" t="str">
            <v>Dec</v>
          </cell>
          <cell r="K547">
            <v>2017</v>
          </cell>
          <cell r="L547" t="str">
            <v>US-675-WOV00143086.8333333333</v>
          </cell>
          <cell r="M547" t="str">
            <v>BIRS #26</v>
          </cell>
          <cell r="N547" t="str">
            <v>Other</v>
          </cell>
          <cell r="O547" t="str">
            <v>Other</v>
          </cell>
          <cell r="P547">
            <v>3</v>
          </cell>
          <cell r="Q547">
            <v>5.5</v>
          </cell>
          <cell r="R547">
            <v>7</v>
          </cell>
          <cell r="S547" t="str">
            <v/>
          </cell>
          <cell r="T547" t="str">
            <v/>
          </cell>
          <cell r="U547">
            <v>1</v>
          </cell>
          <cell r="V547">
            <v>0</v>
          </cell>
          <cell r="W547">
            <v>9</v>
          </cell>
          <cell r="X547">
            <v>13.5</v>
          </cell>
          <cell r="Y547">
            <v>13.5</v>
          </cell>
          <cell r="Z547">
            <v>10</v>
          </cell>
          <cell r="AB547">
            <v>11</v>
          </cell>
          <cell r="AC547">
            <v>10</v>
          </cell>
          <cell r="AD547">
            <v>2</v>
          </cell>
          <cell r="AE547">
            <v>1</v>
          </cell>
          <cell r="AF547">
            <v>1</v>
          </cell>
          <cell r="AG547" t="str">
            <v/>
          </cell>
          <cell r="AH547">
            <v>2</v>
          </cell>
          <cell r="AI547">
            <v>0</v>
          </cell>
          <cell r="AJ547">
            <v>6</v>
          </cell>
          <cell r="AK547">
            <v>6</v>
          </cell>
          <cell r="AL547">
            <v>6</v>
          </cell>
          <cell r="AM547">
            <v>20</v>
          </cell>
          <cell r="AN547">
            <v>0</v>
          </cell>
          <cell r="AO547">
            <v>130</v>
          </cell>
          <cell r="AP547">
            <v>20</v>
          </cell>
          <cell r="AQ547">
            <v>132</v>
          </cell>
          <cell r="AR547">
            <v>2</v>
          </cell>
          <cell r="AT547" t="str">
            <v/>
          </cell>
          <cell r="AV547">
            <v>10</v>
          </cell>
          <cell r="AW547">
            <v>2</v>
          </cell>
          <cell r="AX547" t="str">
            <v/>
          </cell>
          <cell r="AY547" t="str">
            <v/>
          </cell>
          <cell r="AZ547" t="str">
            <v/>
          </cell>
          <cell r="BA547" t="str">
            <v/>
          </cell>
          <cell r="BB547">
            <v>120</v>
          </cell>
          <cell r="BC547" t="str">
            <v/>
          </cell>
          <cell r="BD547" t="str">
            <v/>
          </cell>
          <cell r="BE547">
            <v>1</v>
          </cell>
          <cell r="BF547">
            <v>2</v>
          </cell>
          <cell r="BG547">
            <v>2.5</v>
          </cell>
          <cell r="BH547" t="str">
            <v/>
          </cell>
          <cell r="BI547">
            <v>3</v>
          </cell>
          <cell r="BJ547">
            <v>0</v>
          </cell>
          <cell r="BK547">
            <v>6</v>
          </cell>
          <cell r="BL547">
            <v>8.5</v>
          </cell>
          <cell r="BM547">
            <v>8.5</v>
          </cell>
          <cell r="BN547">
            <v>3</v>
          </cell>
          <cell r="BO547">
            <v>1</v>
          </cell>
          <cell r="BP547">
            <v>1</v>
          </cell>
          <cell r="BQ547">
            <v>0</v>
          </cell>
          <cell r="BR547" t="str">
            <v/>
          </cell>
          <cell r="BS547" t="str">
            <v/>
          </cell>
          <cell r="BT547" t="str">
            <v/>
          </cell>
          <cell r="BU547">
            <v>2</v>
          </cell>
          <cell r="BV547">
            <v>0</v>
          </cell>
          <cell r="BW547">
            <v>12</v>
          </cell>
          <cell r="BX547">
            <v>7</v>
          </cell>
          <cell r="BY547">
            <v>7</v>
          </cell>
          <cell r="BZ547" t="str">
            <v/>
          </cell>
          <cell r="CA547" t="str">
            <v/>
          </cell>
          <cell r="CB547" t="str">
            <v/>
          </cell>
        </row>
        <row r="548">
          <cell r="H548" t="str">
            <v>US-304-WOV010</v>
          </cell>
          <cell r="I548">
            <v>12</v>
          </cell>
          <cell r="J548" t="str">
            <v>Dec</v>
          </cell>
          <cell r="K548">
            <v>2017</v>
          </cell>
          <cell r="L548" t="str">
            <v>US-304-WOV01043087.1041666667</v>
          </cell>
          <cell r="M548" t="str">
            <v>ONR #18</v>
          </cell>
          <cell r="N548" t="str">
            <v>Simple ESP c/o</v>
          </cell>
          <cell r="O548" t="str">
            <v>ESP change</v>
          </cell>
          <cell r="P548">
            <v>3</v>
          </cell>
          <cell r="Q548">
            <v>3</v>
          </cell>
          <cell r="R548">
            <v>5</v>
          </cell>
          <cell r="S548">
            <v>1</v>
          </cell>
          <cell r="T548" t="str">
            <v/>
          </cell>
          <cell r="U548" t="str">
            <v/>
          </cell>
          <cell r="V548">
            <v>0</v>
          </cell>
          <cell r="W548">
            <v>9</v>
          </cell>
          <cell r="X548">
            <v>9</v>
          </cell>
          <cell r="Y548">
            <v>9</v>
          </cell>
          <cell r="Z548">
            <v>7</v>
          </cell>
          <cell r="AB548">
            <v>11</v>
          </cell>
          <cell r="AC548">
            <v>7</v>
          </cell>
          <cell r="AD548">
            <v>2</v>
          </cell>
          <cell r="AE548">
            <v>1</v>
          </cell>
          <cell r="AF548">
            <v>1</v>
          </cell>
          <cell r="AG548" t="str">
            <v/>
          </cell>
          <cell r="AH548">
            <v>2</v>
          </cell>
          <cell r="AI548">
            <v>0</v>
          </cell>
          <cell r="AJ548">
            <v>6</v>
          </cell>
          <cell r="AK548">
            <v>6</v>
          </cell>
          <cell r="AL548">
            <v>6</v>
          </cell>
          <cell r="AM548">
            <v>16</v>
          </cell>
          <cell r="AN548">
            <v>0</v>
          </cell>
          <cell r="AO548">
            <v>130</v>
          </cell>
          <cell r="AP548">
            <v>16</v>
          </cell>
          <cell r="AQ548">
            <v>147.875</v>
          </cell>
          <cell r="AR548">
            <v>3</v>
          </cell>
          <cell r="AT548">
            <v>4</v>
          </cell>
          <cell r="AV548">
            <v>10</v>
          </cell>
          <cell r="AW548">
            <v>3</v>
          </cell>
          <cell r="AX548">
            <v>4</v>
          </cell>
          <cell r="AY548">
            <v>7</v>
          </cell>
          <cell r="AZ548">
            <v>18</v>
          </cell>
          <cell r="BA548">
            <v>0</v>
          </cell>
          <cell r="BB548">
            <v>120</v>
          </cell>
          <cell r="BC548">
            <v>18</v>
          </cell>
          <cell r="BD548">
            <v>131.65666666666667</v>
          </cell>
          <cell r="BE548">
            <v>1</v>
          </cell>
          <cell r="BF548">
            <v>1</v>
          </cell>
          <cell r="BG548">
            <v>1.5</v>
          </cell>
          <cell r="BH548" t="str">
            <v/>
          </cell>
          <cell r="BI548">
            <v>2</v>
          </cell>
          <cell r="BJ548">
            <v>0</v>
          </cell>
          <cell r="BK548">
            <v>6</v>
          </cell>
          <cell r="BL548">
            <v>5.5</v>
          </cell>
          <cell r="BM548">
            <v>5.5</v>
          </cell>
          <cell r="BN548">
            <v>3</v>
          </cell>
          <cell r="BO548">
            <v>1</v>
          </cell>
          <cell r="BP548">
            <v>1</v>
          </cell>
          <cell r="BQ548">
            <v>0</v>
          </cell>
          <cell r="BR548">
            <v>3</v>
          </cell>
          <cell r="BS548" t="str">
            <v/>
          </cell>
          <cell r="BT548">
            <v>1</v>
          </cell>
          <cell r="BU548">
            <v>1</v>
          </cell>
          <cell r="BV548">
            <v>0</v>
          </cell>
          <cell r="BW548">
            <v>12</v>
          </cell>
          <cell r="BX548">
            <v>10</v>
          </cell>
          <cell r="BY548">
            <v>10</v>
          </cell>
          <cell r="BZ548">
            <v>78.5</v>
          </cell>
          <cell r="CA548">
            <v>0</v>
          </cell>
          <cell r="CB548">
            <v>78.5</v>
          </cell>
        </row>
        <row r="549">
          <cell r="H549" t="str">
            <v>WS-1313-WOV004</v>
          </cell>
          <cell r="I549">
            <v>12</v>
          </cell>
          <cell r="J549" t="str">
            <v>Dec</v>
          </cell>
          <cell r="K549">
            <v>2017</v>
          </cell>
          <cell r="L549" t="str">
            <v>WS-1313-WOV00443089.75</v>
          </cell>
          <cell r="M549" t="str">
            <v>ONR #5</v>
          </cell>
          <cell r="N549" t="str">
            <v>Other</v>
          </cell>
          <cell r="O549" t="str">
            <v>Other</v>
          </cell>
          <cell r="P549">
            <v>0</v>
          </cell>
          <cell r="Q549">
            <v>3</v>
          </cell>
          <cell r="R549">
            <v>5</v>
          </cell>
          <cell r="S549">
            <v>4.5</v>
          </cell>
          <cell r="T549" t="str">
            <v/>
          </cell>
          <cell r="U549">
            <v>104</v>
          </cell>
          <cell r="V549">
            <v>0</v>
          </cell>
          <cell r="W549">
            <v>9</v>
          </cell>
          <cell r="X549">
            <v>116.5</v>
          </cell>
          <cell r="Y549">
            <v>116.5</v>
          </cell>
          <cell r="Z549">
            <v>13.5</v>
          </cell>
          <cell r="AB549">
            <v>11</v>
          </cell>
          <cell r="AC549">
            <v>13.5</v>
          </cell>
          <cell r="AD549">
            <v>2</v>
          </cell>
          <cell r="AE549">
            <v>1</v>
          </cell>
          <cell r="AF549">
            <v>1</v>
          </cell>
          <cell r="AG549" t="str">
            <v/>
          </cell>
          <cell r="AH549">
            <v>2</v>
          </cell>
          <cell r="AI549">
            <v>0</v>
          </cell>
          <cell r="AJ549">
            <v>6</v>
          </cell>
          <cell r="AK549">
            <v>6</v>
          </cell>
          <cell r="AL549">
            <v>6</v>
          </cell>
          <cell r="AM549" t="str">
            <v/>
          </cell>
          <cell r="AN549" t="str">
            <v/>
          </cell>
          <cell r="AO549">
            <v>130</v>
          </cell>
          <cell r="AP549" t="str">
            <v/>
          </cell>
          <cell r="AQ549" t="str">
            <v/>
          </cell>
          <cell r="AR549" t="str">
            <v/>
          </cell>
          <cell r="AT549" t="str">
            <v/>
          </cell>
          <cell r="AV549">
            <v>10</v>
          </cell>
          <cell r="AW549" t="str">
            <v/>
          </cell>
          <cell r="AX549" t="str">
            <v/>
          </cell>
          <cell r="AY549" t="str">
            <v/>
          </cell>
          <cell r="AZ549" t="str">
            <v/>
          </cell>
          <cell r="BA549" t="str">
            <v/>
          </cell>
          <cell r="BB549">
            <v>120</v>
          </cell>
          <cell r="BC549" t="str">
            <v/>
          </cell>
          <cell r="BD549" t="str">
            <v/>
          </cell>
          <cell r="BE549">
            <v>1</v>
          </cell>
          <cell r="BF549">
            <v>1</v>
          </cell>
          <cell r="BG549">
            <v>3.5</v>
          </cell>
          <cell r="BH549" t="str">
            <v/>
          </cell>
          <cell r="BI549">
            <v>2</v>
          </cell>
          <cell r="BJ549">
            <v>0</v>
          </cell>
          <cell r="BK549">
            <v>6</v>
          </cell>
          <cell r="BL549">
            <v>7.5</v>
          </cell>
          <cell r="BM549">
            <v>7.5</v>
          </cell>
          <cell r="BN549">
            <v>3</v>
          </cell>
          <cell r="BO549">
            <v>1</v>
          </cell>
          <cell r="BP549" t="str">
            <v/>
          </cell>
          <cell r="BQ549">
            <v>0</v>
          </cell>
          <cell r="BR549" t="str">
            <v/>
          </cell>
          <cell r="BS549" t="str">
            <v/>
          </cell>
          <cell r="BT549" t="str">
            <v/>
          </cell>
          <cell r="BU549">
            <v>2</v>
          </cell>
          <cell r="BV549">
            <v>0</v>
          </cell>
          <cell r="BW549">
            <v>12</v>
          </cell>
          <cell r="BX549">
            <v>6</v>
          </cell>
          <cell r="BY549">
            <v>6</v>
          </cell>
          <cell r="BZ549" t="str">
            <v/>
          </cell>
          <cell r="CA549" t="str">
            <v/>
          </cell>
          <cell r="CB549" t="str">
            <v/>
          </cell>
        </row>
        <row r="550">
          <cell r="H550" t="str">
            <v>US-185-WOV001</v>
          </cell>
          <cell r="I550">
            <v>12</v>
          </cell>
          <cell r="J550" t="str">
            <v>Dec</v>
          </cell>
          <cell r="K550">
            <v>2017</v>
          </cell>
          <cell r="L550" t="str">
            <v>US-185-WOV00143089.9166666667</v>
          </cell>
          <cell r="M550" t="str">
            <v>ONR #27</v>
          </cell>
          <cell r="N550" t="str">
            <v>Other</v>
          </cell>
          <cell r="O550" t="str">
            <v>Other</v>
          </cell>
          <cell r="P550">
            <v>0</v>
          </cell>
          <cell r="Q550">
            <v>5</v>
          </cell>
          <cell r="R550" t="str">
            <v/>
          </cell>
          <cell r="S550">
            <v>3</v>
          </cell>
          <cell r="T550" t="str">
            <v/>
          </cell>
          <cell r="U550">
            <v>1</v>
          </cell>
          <cell r="V550">
            <v>0</v>
          </cell>
          <cell r="W550">
            <v>9</v>
          </cell>
          <cell r="X550">
            <v>9</v>
          </cell>
          <cell r="Y550">
            <v>9</v>
          </cell>
          <cell r="Z550">
            <v>8</v>
          </cell>
          <cell r="AB550">
            <v>11</v>
          </cell>
          <cell r="AC550">
            <v>8</v>
          </cell>
          <cell r="AD550">
            <v>2</v>
          </cell>
          <cell r="AE550">
            <v>1</v>
          </cell>
          <cell r="AF550">
            <v>1</v>
          </cell>
          <cell r="AG550" t="str">
            <v/>
          </cell>
          <cell r="AH550">
            <v>2</v>
          </cell>
          <cell r="AI550">
            <v>0</v>
          </cell>
          <cell r="AJ550">
            <v>6</v>
          </cell>
          <cell r="AK550">
            <v>6</v>
          </cell>
          <cell r="AL550">
            <v>6</v>
          </cell>
          <cell r="AM550">
            <v>18</v>
          </cell>
          <cell r="AN550">
            <v>0</v>
          </cell>
          <cell r="AO550">
            <v>130</v>
          </cell>
          <cell r="AP550">
            <v>18</v>
          </cell>
          <cell r="AQ550">
            <v>132.77777777777777</v>
          </cell>
          <cell r="AR550">
            <v>3</v>
          </cell>
          <cell r="AT550" t="str">
            <v/>
          </cell>
          <cell r="AV550">
            <v>10</v>
          </cell>
          <cell r="AW550">
            <v>3</v>
          </cell>
          <cell r="AX550" t="str">
            <v/>
          </cell>
          <cell r="AY550" t="str">
            <v/>
          </cell>
          <cell r="AZ550" t="str">
            <v/>
          </cell>
          <cell r="BA550" t="str">
            <v/>
          </cell>
          <cell r="BB550">
            <v>120</v>
          </cell>
          <cell r="BC550" t="str">
            <v/>
          </cell>
          <cell r="BD550" t="str">
            <v/>
          </cell>
          <cell r="BE550">
            <v>1</v>
          </cell>
          <cell r="BF550">
            <v>1</v>
          </cell>
          <cell r="BG550">
            <v>2</v>
          </cell>
          <cell r="BH550" t="str">
            <v/>
          </cell>
          <cell r="BI550">
            <v>2</v>
          </cell>
          <cell r="BJ550">
            <v>0</v>
          </cell>
          <cell r="BK550">
            <v>6</v>
          </cell>
          <cell r="BL550">
            <v>6</v>
          </cell>
          <cell r="BM550">
            <v>6</v>
          </cell>
          <cell r="BN550">
            <v>2</v>
          </cell>
          <cell r="BO550">
            <v>1</v>
          </cell>
          <cell r="BP550">
            <v>1</v>
          </cell>
          <cell r="BQ550">
            <v>0</v>
          </cell>
          <cell r="BR550" t="str">
            <v/>
          </cell>
          <cell r="BS550" t="str">
            <v/>
          </cell>
          <cell r="BT550" t="str">
            <v/>
          </cell>
          <cell r="BU550">
            <v>2</v>
          </cell>
          <cell r="BV550">
            <v>0</v>
          </cell>
          <cell r="BW550">
            <v>12</v>
          </cell>
          <cell r="BX550">
            <v>6</v>
          </cell>
          <cell r="BY550">
            <v>6</v>
          </cell>
          <cell r="BZ550" t="str">
            <v/>
          </cell>
          <cell r="CA550" t="str">
            <v/>
          </cell>
          <cell r="CB550" t="str">
            <v/>
          </cell>
        </row>
        <row r="551">
          <cell r="H551" t="str">
            <v>SVA-51152-WOV003</v>
          </cell>
          <cell r="I551">
            <v>12</v>
          </cell>
          <cell r="J551" t="str">
            <v>Dec</v>
          </cell>
          <cell r="K551">
            <v>2017</v>
          </cell>
          <cell r="L551" t="str">
            <v>SVA-51152-WOV00343090.2083333333</v>
          </cell>
          <cell r="M551" t="str">
            <v>BIRS #14</v>
          </cell>
          <cell r="N551" t="str">
            <v>Simple ESP c/o</v>
          </cell>
          <cell r="O551" t="str">
            <v>ESP change</v>
          </cell>
          <cell r="P551">
            <v>3</v>
          </cell>
          <cell r="Q551">
            <v>3</v>
          </cell>
          <cell r="R551">
            <v>5</v>
          </cell>
          <cell r="S551" t="str">
            <v/>
          </cell>
          <cell r="T551" t="str">
            <v/>
          </cell>
          <cell r="U551" t="str">
            <v/>
          </cell>
          <cell r="V551">
            <v>0</v>
          </cell>
          <cell r="W551">
            <v>9</v>
          </cell>
          <cell r="X551">
            <v>8</v>
          </cell>
          <cell r="Y551">
            <v>8</v>
          </cell>
          <cell r="Z551">
            <v>6.5</v>
          </cell>
          <cell r="AB551">
            <v>11</v>
          </cell>
          <cell r="AC551">
            <v>6.5</v>
          </cell>
          <cell r="AD551">
            <v>2</v>
          </cell>
          <cell r="AE551">
            <v>1</v>
          </cell>
          <cell r="AF551">
            <v>1</v>
          </cell>
          <cell r="AG551" t="str">
            <v/>
          </cell>
          <cell r="AH551">
            <v>2</v>
          </cell>
          <cell r="AI551">
            <v>0</v>
          </cell>
          <cell r="AJ551">
            <v>6</v>
          </cell>
          <cell r="AK551">
            <v>6</v>
          </cell>
          <cell r="AL551">
            <v>6</v>
          </cell>
          <cell r="AM551">
            <v>26.5</v>
          </cell>
          <cell r="AN551">
            <v>1</v>
          </cell>
          <cell r="AO551">
            <v>130</v>
          </cell>
          <cell r="AP551">
            <v>27.5</v>
          </cell>
          <cell r="AQ551">
            <v>132.83018867924528</v>
          </cell>
          <cell r="AR551">
            <v>4</v>
          </cell>
          <cell r="AT551">
            <v>4.5</v>
          </cell>
          <cell r="AV551">
            <v>10</v>
          </cell>
          <cell r="AW551">
            <v>4</v>
          </cell>
          <cell r="AX551">
            <v>4.5</v>
          </cell>
          <cell r="AY551">
            <v>8.5</v>
          </cell>
          <cell r="AZ551">
            <v>35.5</v>
          </cell>
          <cell r="BA551">
            <v>1</v>
          </cell>
          <cell r="BB551">
            <v>120</v>
          </cell>
          <cell r="BC551">
            <v>36.5</v>
          </cell>
          <cell r="BD551">
            <v>99.289295774647883</v>
          </cell>
          <cell r="BE551">
            <v>1</v>
          </cell>
          <cell r="BF551">
            <v>1.5</v>
          </cell>
          <cell r="BG551">
            <v>4</v>
          </cell>
          <cell r="BH551">
            <v>2.5</v>
          </cell>
          <cell r="BI551">
            <v>2</v>
          </cell>
          <cell r="BJ551">
            <v>2</v>
          </cell>
          <cell r="BK551">
            <v>6</v>
          </cell>
          <cell r="BL551">
            <v>11</v>
          </cell>
          <cell r="BM551">
            <v>13</v>
          </cell>
          <cell r="BN551">
            <v>3</v>
          </cell>
          <cell r="BO551">
            <v>1</v>
          </cell>
          <cell r="BP551">
            <v>0.5</v>
          </cell>
          <cell r="BQ551">
            <v>0</v>
          </cell>
          <cell r="BR551">
            <v>3</v>
          </cell>
          <cell r="BS551" t="str">
            <v/>
          </cell>
          <cell r="BT551">
            <v>1.5</v>
          </cell>
          <cell r="BU551">
            <v>2</v>
          </cell>
          <cell r="BV551">
            <v>0</v>
          </cell>
          <cell r="BW551">
            <v>12</v>
          </cell>
          <cell r="BX551">
            <v>11</v>
          </cell>
          <cell r="BY551">
            <v>11</v>
          </cell>
          <cell r="BZ551">
            <v>113</v>
          </cell>
          <cell r="CA551">
            <v>4</v>
          </cell>
          <cell r="CB551">
            <v>117</v>
          </cell>
        </row>
        <row r="552">
          <cell r="H552" t="str">
            <v>US-22018-WOV001</v>
          </cell>
          <cell r="I552">
            <v>12</v>
          </cell>
          <cell r="J552" t="str">
            <v>Dec</v>
          </cell>
          <cell r="K552">
            <v>2017</v>
          </cell>
          <cell r="L552" t="str">
            <v>US-22018-WOV00143080.7916666667</v>
          </cell>
          <cell r="M552" t="str">
            <v>ONR #4</v>
          </cell>
          <cell r="N552" t="str">
            <v>Other</v>
          </cell>
          <cell r="O552" t="str">
            <v>Other</v>
          </cell>
          <cell r="P552">
            <v>0</v>
          </cell>
          <cell r="Q552">
            <v>4</v>
          </cell>
          <cell r="R552">
            <v>5</v>
          </cell>
          <cell r="S552">
            <v>2</v>
          </cell>
          <cell r="T552" t="str">
            <v/>
          </cell>
          <cell r="U552">
            <v>1</v>
          </cell>
          <cell r="V552">
            <v>0</v>
          </cell>
          <cell r="W552">
            <v>9</v>
          </cell>
          <cell r="X552">
            <v>12</v>
          </cell>
          <cell r="Y552">
            <v>12</v>
          </cell>
          <cell r="Z552">
            <v>8</v>
          </cell>
          <cell r="AB552">
            <v>11</v>
          </cell>
          <cell r="AC552">
            <v>8</v>
          </cell>
          <cell r="AD552">
            <v>2</v>
          </cell>
          <cell r="AE552">
            <v>1</v>
          </cell>
          <cell r="AF552">
            <v>1</v>
          </cell>
          <cell r="AG552">
            <v>1</v>
          </cell>
          <cell r="AH552">
            <v>2</v>
          </cell>
          <cell r="AI552">
            <v>0</v>
          </cell>
          <cell r="AJ552">
            <v>6</v>
          </cell>
          <cell r="AK552">
            <v>7</v>
          </cell>
          <cell r="AL552">
            <v>7</v>
          </cell>
          <cell r="AM552">
            <v>20.5</v>
          </cell>
          <cell r="AN552">
            <v>0</v>
          </cell>
          <cell r="AO552">
            <v>130</v>
          </cell>
          <cell r="AP552">
            <v>20.5</v>
          </cell>
          <cell r="AQ552">
            <v>141.17073170731706</v>
          </cell>
          <cell r="AR552">
            <v>4</v>
          </cell>
          <cell r="AT552" t="str">
            <v/>
          </cell>
          <cell r="AV552">
            <v>10</v>
          </cell>
          <cell r="AW552">
            <v>4</v>
          </cell>
          <cell r="AX552" t="str">
            <v/>
          </cell>
          <cell r="AY552" t="str">
            <v/>
          </cell>
          <cell r="AZ552" t="str">
            <v/>
          </cell>
          <cell r="BA552" t="str">
            <v/>
          </cell>
          <cell r="BB552">
            <v>120</v>
          </cell>
          <cell r="BC552" t="str">
            <v/>
          </cell>
          <cell r="BD552" t="str">
            <v/>
          </cell>
          <cell r="BE552" t="str">
            <v/>
          </cell>
          <cell r="BF552" t="str">
            <v/>
          </cell>
          <cell r="BG552" t="str">
            <v/>
          </cell>
          <cell r="BH552" t="str">
            <v/>
          </cell>
          <cell r="BI552" t="str">
            <v/>
          </cell>
          <cell r="BJ552" t="str">
            <v/>
          </cell>
          <cell r="BK552">
            <v>6</v>
          </cell>
          <cell r="BL552" t="str">
            <v/>
          </cell>
          <cell r="BM552" t="str">
            <v/>
          </cell>
          <cell r="BN552">
            <v>3</v>
          </cell>
          <cell r="BO552">
            <v>1</v>
          </cell>
          <cell r="BP552">
            <v>1</v>
          </cell>
          <cell r="BQ552">
            <v>0</v>
          </cell>
          <cell r="BR552" t="str">
            <v/>
          </cell>
          <cell r="BS552" t="str">
            <v/>
          </cell>
          <cell r="BT552" t="str">
            <v/>
          </cell>
          <cell r="BU552" t="str">
            <v/>
          </cell>
          <cell r="BV552">
            <v>0</v>
          </cell>
          <cell r="BW552">
            <v>12</v>
          </cell>
          <cell r="BX552" t="str">
            <v/>
          </cell>
          <cell r="BY552">
            <v>5</v>
          </cell>
          <cell r="BZ552" t="str">
            <v/>
          </cell>
          <cell r="CA552" t="str">
            <v/>
          </cell>
          <cell r="CB552" t="str">
            <v/>
          </cell>
        </row>
        <row r="553">
          <cell r="H553" t="str">
            <v>US-22018-WOV001</v>
          </cell>
          <cell r="I553">
            <v>12</v>
          </cell>
          <cell r="J553" t="str">
            <v>Dec</v>
          </cell>
          <cell r="K553">
            <v>2017</v>
          </cell>
          <cell r="L553" t="str">
            <v>US-22018-WOV00143090.75</v>
          </cell>
          <cell r="M553" t="str">
            <v>ONR #25</v>
          </cell>
          <cell r="N553" t="str">
            <v>Other</v>
          </cell>
          <cell r="O553" t="str">
            <v>Other</v>
          </cell>
          <cell r="P553">
            <v>0</v>
          </cell>
          <cell r="Q553" t="str">
            <v/>
          </cell>
          <cell r="R553" t="str">
            <v/>
          </cell>
          <cell r="S553" t="str">
            <v/>
          </cell>
          <cell r="T553" t="str">
            <v/>
          </cell>
          <cell r="U553" t="str">
            <v/>
          </cell>
          <cell r="V553" t="str">
            <v/>
          </cell>
          <cell r="W553">
            <v>9</v>
          </cell>
          <cell r="X553" t="str">
            <v/>
          </cell>
          <cell r="Y553" t="str">
            <v/>
          </cell>
          <cell r="Z553" t="str">
            <v/>
          </cell>
          <cell r="AB553">
            <v>11</v>
          </cell>
          <cell r="AC553" t="str">
            <v/>
          </cell>
          <cell r="AD553" t="str">
            <v/>
          </cell>
          <cell r="AE553" t="str">
            <v/>
          </cell>
          <cell r="AF553" t="str">
            <v/>
          </cell>
          <cell r="AG553" t="str">
            <v/>
          </cell>
          <cell r="AH553" t="str">
            <v/>
          </cell>
          <cell r="AI553" t="str">
            <v/>
          </cell>
          <cell r="AJ553">
            <v>6</v>
          </cell>
          <cell r="AK553" t="str">
            <v/>
          </cell>
          <cell r="AL553" t="str">
            <v/>
          </cell>
          <cell r="AM553" t="str">
            <v/>
          </cell>
          <cell r="AN553" t="str">
            <v/>
          </cell>
          <cell r="AO553">
            <v>130</v>
          </cell>
          <cell r="AP553" t="str">
            <v/>
          </cell>
          <cell r="AQ553" t="str">
            <v/>
          </cell>
          <cell r="AR553" t="str">
            <v/>
          </cell>
          <cell r="AT553">
            <v>3.5</v>
          </cell>
          <cell r="AV553">
            <v>10</v>
          </cell>
          <cell r="AW553" t="str">
            <v/>
          </cell>
          <cell r="AX553">
            <v>3.5</v>
          </cell>
          <cell r="AY553" t="str">
            <v/>
          </cell>
          <cell r="AZ553">
            <v>24</v>
          </cell>
          <cell r="BA553">
            <v>0</v>
          </cell>
          <cell r="BB553">
            <v>120</v>
          </cell>
          <cell r="BC553">
            <v>24</v>
          </cell>
          <cell r="BD553">
            <v>118.04833333333333</v>
          </cell>
          <cell r="BE553">
            <v>1</v>
          </cell>
          <cell r="BF553">
            <v>1.5</v>
          </cell>
          <cell r="BG553">
            <v>1.5</v>
          </cell>
          <cell r="BH553" t="str">
            <v/>
          </cell>
          <cell r="BI553">
            <v>2</v>
          </cell>
          <cell r="BJ553">
            <v>0</v>
          </cell>
          <cell r="BK553">
            <v>6</v>
          </cell>
          <cell r="BL553">
            <v>6</v>
          </cell>
          <cell r="BM553">
            <v>6</v>
          </cell>
          <cell r="BN553" t="str">
            <v/>
          </cell>
          <cell r="BO553" t="str">
            <v/>
          </cell>
          <cell r="BP553" t="str">
            <v/>
          </cell>
          <cell r="BQ553" t="str">
            <v/>
          </cell>
          <cell r="BR553">
            <v>2.5</v>
          </cell>
          <cell r="BS553" t="str">
            <v/>
          </cell>
          <cell r="BT553">
            <v>1</v>
          </cell>
          <cell r="BU553">
            <v>2</v>
          </cell>
          <cell r="BV553">
            <v>0</v>
          </cell>
          <cell r="BW553">
            <v>12</v>
          </cell>
          <cell r="BX553" t="str">
            <v/>
          </cell>
          <cell r="BY553">
            <v>5.5</v>
          </cell>
          <cell r="BZ553" t="str">
            <v/>
          </cell>
          <cell r="CA553" t="str">
            <v/>
          </cell>
          <cell r="CB553" t="str">
            <v/>
          </cell>
        </row>
        <row r="554">
          <cell r="H554" t="str">
            <v>SVA-51155-WOV002</v>
          </cell>
          <cell r="I554">
            <v>12</v>
          </cell>
          <cell r="J554" t="str">
            <v>Dec</v>
          </cell>
          <cell r="K554">
            <v>2017</v>
          </cell>
          <cell r="L554" t="str">
            <v>SVA-51155-WOV00243091.375</v>
          </cell>
          <cell r="M554" t="str">
            <v>BIRS #23</v>
          </cell>
          <cell r="N554" t="str">
            <v>Other</v>
          </cell>
          <cell r="O554" t="str">
            <v>Other</v>
          </cell>
          <cell r="P554">
            <v>0</v>
          </cell>
          <cell r="Q554">
            <v>4</v>
          </cell>
          <cell r="R554" t="str">
            <v/>
          </cell>
          <cell r="S554" t="str">
            <v/>
          </cell>
          <cell r="T554" t="str">
            <v/>
          </cell>
          <cell r="U554">
            <v>1</v>
          </cell>
          <cell r="V554">
            <v>0</v>
          </cell>
          <cell r="W554">
            <v>9</v>
          </cell>
          <cell r="X554">
            <v>5</v>
          </cell>
          <cell r="Y554">
            <v>5</v>
          </cell>
          <cell r="Z554">
            <v>8.5</v>
          </cell>
          <cell r="AB554">
            <v>11</v>
          </cell>
          <cell r="AC554">
            <v>8.5</v>
          </cell>
          <cell r="AD554">
            <v>2</v>
          </cell>
          <cell r="AE554">
            <v>1</v>
          </cell>
          <cell r="AF554">
            <v>1</v>
          </cell>
          <cell r="AG554" t="str">
            <v/>
          </cell>
          <cell r="AH554">
            <v>2</v>
          </cell>
          <cell r="AI554">
            <v>0</v>
          </cell>
          <cell r="AJ554">
            <v>6</v>
          </cell>
          <cell r="AK554">
            <v>6</v>
          </cell>
          <cell r="AL554">
            <v>6</v>
          </cell>
          <cell r="AM554">
            <v>24</v>
          </cell>
          <cell r="AN554">
            <v>0</v>
          </cell>
          <cell r="AO554">
            <v>130</v>
          </cell>
          <cell r="AP554">
            <v>24</v>
          </cell>
          <cell r="AQ554">
            <v>128.58333333333334</v>
          </cell>
          <cell r="AR554">
            <v>3</v>
          </cell>
          <cell r="AT554" t="str">
            <v/>
          </cell>
          <cell r="AV554">
            <v>10</v>
          </cell>
          <cell r="AW554">
            <v>3</v>
          </cell>
          <cell r="AX554" t="str">
            <v/>
          </cell>
          <cell r="AY554" t="str">
            <v/>
          </cell>
          <cell r="AZ554" t="str">
            <v/>
          </cell>
          <cell r="BA554" t="str">
            <v/>
          </cell>
          <cell r="BB554">
            <v>120</v>
          </cell>
          <cell r="BC554" t="str">
            <v/>
          </cell>
          <cell r="BD554" t="str">
            <v/>
          </cell>
          <cell r="BE554">
            <v>1</v>
          </cell>
          <cell r="BF554">
            <v>3</v>
          </cell>
          <cell r="BG554" t="str">
            <v/>
          </cell>
          <cell r="BH554" t="str">
            <v/>
          </cell>
          <cell r="BI554">
            <v>2</v>
          </cell>
          <cell r="BJ554">
            <v>0</v>
          </cell>
          <cell r="BK554">
            <v>6</v>
          </cell>
          <cell r="BL554">
            <v>6</v>
          </cell>
          <cell r="BM554">
            <v>6</v>
          </cell>
          <cell r="BN554">
            <v>3</v>
          </cell>
          <cell r="BO554">
            <v>1</v>
          </cell>
          <cell r="BP554">
            <v>1</v>
          </cell>
          <cell r="BQ554">
            <v>0</v>
          </cell>
          <cell r="BR554" t="str">
            <v/>
          </cell>
          <cell r="BS554" t="str">
            <v/>
          </cell>
          <cell r="BT554" t="str">
            <v/>
          </cell>
          <cell r="BU554">
            <v>2</v>
          </cell>
          <cell r="BV554">
            <v>0</v>
          </cell>
          <cell r="BW554">
            <v>12</v>
          </cell>
          <cell r="BX554">
            <v>7</v>
          </cell>
          <cell r="BY554">
            <v>7</v>
          </cell>
          <cell r="BZ554" t="str">
            <v/>
          </cell>
          <cell r="CA554" t="str">
            <v/>
          </cell>
          <cell r="CB554" t="str">
            <v/>
          </cell>
        </row>
        <row r="555">
          <cell r="H555" t="str">
            <v>WS-1073-WOV006</v>
          </cell>
          <cell r="I555">
            <v>12</v>
          </cell>
          <cell r="J555" t="str">
            <v>Dec</v>
          </cell>
          <cell r="K555">
            <v>2017</v>
          </cell>
          <cell r="L555" t="str">
            <v>WS-1073-WOV00643091.875</v>
          </cell>
          <cell r="M555" t="str">
            <v>BIRS #26</v>
          </cell>
          <cell r="N555" t="str">
            <v>Other</v>
          </cell>
          <cell r="O555" t="str">
            <v>Other</v>
          </cell>
          <cell r="P555">
            <v>0</v>
          </cell>
          <cell r="Q555">
            <v>3</v>
          </cell>
          <cell r="R555">
            <v>5</v>
          </cell>
          <cell r="S555" t="str">
            <v/>
          </cell>
          <cell r="T555" t="str">
            <v/>
          </cell>
          <cell r="U555">
            <v>2</v>
          </cell>
          <cell r="V555">
            <v>0</v>
          </cell>
          <cell r="W555">
            <v>9</v>
          </cell>
          <cell r="X555">
            <v>10</v>
          </cell>
          <cell r="Y555">
            <v>10</v>
          </cell>
          <cell r="Z555">
            <v>7</v>
          </cell>
          <cell r="AB555">
            <v>11</v>
          </cell>
          <cell r="AC555">
            <v>7</v>
          </cell>
          <cell r="AD555">
            <v>2</v>
          </cell>
          <cell r="AE555">
            <v>1</v>
          </cell>
          <cell r="AF555">
            <v>1</v>
          </cell>
          <cell r="AG555" t="str">
            <v/>
          </cell>
          <cell r="AH555">
            <v>2</v>
          </cell>
          <cell r="AI555">
            <v>0</v>
          </cell>
          <cell r="AJ555">
            <v>6</v>
          </cell>
          <cell r="AK555">
            <v>6</v>
          </cell>
          <cell r="AL555">
            <v>6</v>
          </cell>
          <cell r="AM555">
            <v>16.5</v>
          </cell>
          <cell r="AN555">
            <v>0</v>
          </cell>
          <cell r="AO555">
            <v>130</v>
          </cell>
          <cell r="AP555">
            <v>16.5</v>
          </cell>
          <cell r="AQ555">
            <v>141.69696969696969</v>
          </cell>
          <cell r="AR555">
            <v>3</v>
          </cell>
          <cell r="AT555" t="str">
            <v/>
          </cell>
          <cell r="AV555">
            <v>10</v>
          </cell>
          <cell r="AW555">
            <v>3</v>
          </cell>
          <cell r="AX555" t="str">
            <v/>
          </cell>
          <cell r="AY555" t="str">
            <v/>
          </cell>
          <cell r="AZ555" t="str">
            <v/>
          </cell>
          <cell r="BA555" t="str">
            <v/>
          </cell>
          <cell r="BB555">
            <v>120</v>
          </cell>
          <cell r="BC555" t="str">
            <v/>
          </cell>
          <cell r="BD555" t="str">
            <v/>
          </cell>
          <cell r="BE555">
            <v>1</v>
          </cell>
          <cell r="BF555">
            <v>1</v>
          </cell>
          <cell r="BG555">
            <v>2</v>
          </cell>
          <cell r="BH555" t="str">
            <v/>
          </cell>
          <cell r="BI555">
            <v>2</v>
          </cell>
          <cell r="BJ555">
            <v>0</v>
          </cell>
          <cell r="BK555">
            <v>6</v>
          </cell>
          <cell r="BL555">
            <v>6</v>
          </cell>
          <cell r="BM555">
            <v>6</v>
          </cell>
          <cell r="BN555">
            <v>4</v>
          </cell>
          <cell r="BO555">
            <v>1</v>
          </cell>
          <cell r="BP555">
            <v>1</v>
          </cell>
          <cell r="BQ555">
            <v>2</v>
          </cell>
          <cell r="BR555" t="str">
            <v/>
          </cell>
          <cell r="BS555" t="str">
            <v/>
          </cell>
          <cell r="BT555" t="str">
            <v/>
          </cell>
          <cell r="BU555">
            <v>2</v>
          </cell>
          <cell r="BV555">
            <v>0</v>
          </cell>
          <cell r="BW555">
            <v>12</v>
          </cell>
          <cell r="BX555">
            <v>8</v>
          </cell>
          <cell r="BY555">
            <v>10</v>
          </cell>
          <cell r="BZ555" t="str">
            <v/>
          </cell>
          <cell r="CA555" t="str">
            <v/>
          </cell>
          <cell r="CB555" t="str">
            <v/>
          </cell>
        </row>
        <row r="556">
          <cell r="H556" t="str">
            <v>SVA-51105-WOV003</v>
          </cell>
          <cell r="I556">
            <v>12</v>
          </cell>
          <cell r="J556" t="str">
            <v>Dec</v>
          </cell>
          <cell r="K556">
            <v>2017</v>
          </cell>
          <cell r="L556" t="str">
            <v>SVA-51105-WOV00343092.375</v>
          </cell>
          <cell r="M556" t="str">
            <v>ONR #16</v>
          </cell>
          <cell r="N556" t="str">
            <v>Other</v>
          </cell>
          <cell r="O556" t="str">
            <v>Other</v>
          </cell>
          <cell r="P556">
            <v>0</v>
          </cell>
          <cell r="Q556">
            <v>3</v>
          </cell>
          <cell r="R556">
            <v>8.5</v>
          </cell>
          <cell r="S556" t="str">
            <v/>
          </cell>
          <cell r="T556" t="str">
            <v/>
          </cell>
          <cell r="U556" t="str">
            <v/>
          </cell>
          <cell r="V556">
            <v>0</v>
          </cell>
          <cell r="W556">
            <v>9</v>
          </cell>
          <cell r="X556">
            <v>11.5</v>
          </cell>
          <cell r="Y556">
            <v>11.5</v>
          </cell>
          <cell r="Z556">
            <v>6</v>
          </cell>
          <cell r="AB556">
            <v>11</v>
          </cell>
          <cell r="AC556">
            <v>6</v>
          </cell>
          <cell r="AD556">
            <v>2</v>
          </cell>
          <cell r="AE556">
            <v>1</v>
          </cell>
          <cell r="AF556">
            <v>1</v>
          </cell>
          <cell r="AG556" t="str">
            <v/>
          </cell>
          <cell r="AH556">
            <v>1</v>
          </cell>
          <cell r="AI556">
            <v>0</v>
          </cell>
          <cell r="AJ556">
            <v>6</v>
          </cell>
          <cell r="AK556">
            <v>5</v>
          </cell>
          <cell r="AL556">
            <v>5</v>
          </cell>
          <cell r="AM556">
            <v>14.5</v>
          </cell>
          <cell r="AN556">
            <v>0</v>
          </cell>
          <cell r="AO556">
            <v>130</v>
          </cell>
          <cell r="AP556">
            <v>14.5</v>
          </cell>
          <cell r="AQ556">
            <v>157.79310344827587</v>
          </cell>
          <cell r="AR556">
            <v>4</v>
          </cell>
          <cell r="AT556" t="str">
            <v/>
          </cell>
          <cell r="AV556">
            <v>10</v>
          </cell>
          <cell r="AW556">
            <v>4</v>
          </cell>
          <cell r="AX556" t="str">
            <v/>
          </cell>
          <cell r="AY556" t="str">
            <v/>
          </cell>
          <cell r="AZ556" t="str">
            <v/>
          </cell>
          <cell r="BA556" t="str">
            <v/>
          </cell>
          <cell r="BB556">
            <v>120</v>
          </cell>
          <cell r="BC556" t="str">
            <v/>
          </cell>
          <cell r="BD556" t="str">
            <v/>
          </cell>
          <cell r="BE556">
            <v>1</v>
          </cell>
          <cell r="BF556">
            <v>3</v>
          </cell>
          <cell r="BG556" t="str">
            <v/>
          </cell>
          <cell r="BH556" t="str">
            <v/>
          </cell>
          <cell r="BI556">
            <v>1</v>
          </cell>
          <cell r="BJ556">
            <v>0</v>
          </cell>
          <cell r="BK556">
            <v>6</v>
          </cell>
          <cell r="BL556">
            <v>5</v>
          </cell>
          <cell r="BM556">
            <v>5</v>
          </cell>
          <cell r="BN556">
            <v>2</v>
          </cell>
          <cell r="BO556">
            <v>1</v>
          </cell>
          <cell r="BP556">
            <v>1</v>
          </cell>
          <cell r="BQ556">
            <v>0</v>
          </cell>
          <cell r="BR556" t="str">
            <v/>
          </cell>
          <cell r="BS556" t="str">
            <v/>
          </cell>
          <cell r="BT556" t="str">
            <v/>
          </cell>
          <cell r="BU556">
            <v>2</v>
          </cell>
          <cell r="BV556">
            <v>0</v>
          </cell>
          <cell r="BW556">
            <v>12</v>
          </cell>
          <cell r="BX556">
            <v>6</v>
          </cell>
          <cell r="BY556">
            <v>6</v>
          </cell>
          <cell r="BZ556" t="str">
            <v/>
          </cell>
          <cell r="CA556" t="str">
            <v/>
          </cell>
          <cell r="CB556" t="str">
            <v/>
          </cell>
        </row>
        <row r="557">
          <cell r="H557" t="str">
            <v>SVA-6324-WIN003</v>
          </cell>
          <cell r="I557">
            <v>12</v>
          </cell>
          <cell r="J557" t="str">
            <v>Dec</v>
          </cell>
          <cell r="K557">
            <v>2017</v>
          </cell>
          <cell r="L557" t="str">
            <v>SVA-6324-WIN00343093.75</v>
          </cell>
          <cell r="M557" t="str">
            <v>ONR #16</v>
          </cell>
          <cell r="N557" t="str">
            <v>Other</v>
          </cell>
          <cell r="O557" t="str">
            <v>Other</v>
          </cell>
          <cell r="Q557">
            <v>3</v>
          </cell>
          <cell r="R557">
            <v>4</v>
          </cell>
          <cell r="S557" t="str">
            <v/>
          </cell>
          <cell r="T557" t="str">
            <v/>
          </cell>
          <cell r="U557" t="str">
            <v/>
          </cell>
          <cell r="V557">
            <v>0</v>
          </cell>
          <cell r="W557">
            <v>9</v>
          </cell>
          <cell r="X557">
            <v>7</v>
          </cell>
          <cell r="Y557">
            <v>7</v>
          </cell>
          <cell r="Z557" t="str">
            <v/>
          </cell>
          <cell r="AB557">
            <v>11</v>
          </cell>
          <cell r="AC557" t="str">
            <v/>
          </cell>
          <cell r="AD557" t="str">
            <v/>
          </cell>
          <cell r="AE557" t="str">
            <v/>
          </cell>
          <cell r="AF557" t="str">
            <v/>
          </cell>
          <cell r="AG557" t="str">
            <v/>
          </cell>
          <cell r="AH557" t="str">
            <v/>
          </cell>
          <cell r="AI557" t="str">
            <v/>
          </cell>
          <cell r="AJ557">
            <v>6</v>
          </cell>
          <cell r="AK557" t="str">
            <v/>
          </cell>
          <cell r="AL557" t="str">
            <v/>
          </cell>
          <cell r="AM557" t="str">
            <v/>
          </cell>
          <cell r="AN557" t="str">
            <v/>
          </cell>
          <cell r="AO557">
            <v>130</v>
          </cell>
          <cell r="AP557" t="str">
            <v/>
          </cell>
          <cell r="AQ557" t="str">
            <v/>
          </cell>
          <cell r="AR557" t="str">
            <v/>
          </cell>
          <cell r="AT557" t="str">
            <v/>
          </cell>
          <cell r="AV557">
            <v>10</v>
          </cell>
          <cell r="AW557" t="str">
            <v/>
          </cell>
          <cell r="AX557" t="str">
            <v/>
          </cell>
          <cell r="AY557" t="str">
            <v/>
          </cell>
          <cell r="AZ557" t="str">
            <v/>
          </cell>
          <cell r="BA557" t="str">
            <v/>
          </cell>
          <cell r="BB557">
            <v>120</v>
          </cell>
          <cell r="BC557" t="str">
            <v/>
          </cell>
          <cell r="BD557" t="str">
            <v/>
          </cell>
          <cell r="BE557" t="str">
            <v/>
          </cell>
          <cell r="BF557">
            <v>1</v>
          </cell>
          <cell r="BG557" t="str">
            <v/>
          </cell>
          <cell r="BH557" t="str">
            <v/>
          </cell>
          <cell r="BI557" t="str">
            <v/>
          </cell>
          <cell r="BJ557">
            <v>0</v>
          </cell>
          <cell r="BK557">
            <v>6</v>
          </cell>
          <cell r="BL557">
            <v>1</v>
          </cell>
          <cell r="BM557">
            <v>1</v>
          </cell>
          <cell r="BN557" t="str">
            <v/>
          </cell>
          <cell r="BO557" t="str">
            <v/>
          </cell>
          <cell r="BP557" t="str">
            <v/>
          </cell>
          <cell r="BQ557" t="str">
            <v/>
          </cell>
          <cell r="BR557" t="str">
            <v/>
          </cell>
          <cell r="BS557" t="str">
            <v/>
          </cell>
          <cell r="BT557" t="str">
            <v/>
          </cell>
          <cell r="BU557" t="str">
            <v/>
          </cell>
          <cell r="BV557" t="str">
            <v/>
          </cell>
          <cell r="BW557">
            <v>12</v>
          </cell>
          <cell r="BX557" t="str">
            <v/>
          </cell>
          <cell r="BY557" t="str">
            <v/>
          </cell>
          <cell r="BZ557" t="str">
            <v/>
          </cell>
          <cell r="CA557" t="str">
            <v/>
          </cell>
          <cell r="CB557" t="str">
            <v/>
          </cell>
        </row>
        <row r="558">
          <cell r="H558" t="str">
            <v>SVA-51193-WOV003</v>
          </cell>
          <cell r="I558">
            <v>12</v>
          </cell>
          <cell r="J558" t="str">
            <v>Dec</v>
          </cell>
          <cell r="K558">
            <v>2017</v>
          </cell>
          <cell r="L558" t="str">
            <v>SVA-51193-WOV00343095.375</v>
          </cell>
          <cell r="M558" t="str">
            <v>ONR #5</v>
          </cell>
          <cell r="N558" t="str">
            <v>Other</v>
          </cell>
          <cell r="O558" t="str">
            <v>Other</v>
          </cell>
          <cell r="P558">
            <v>0</v>
          </cell>
          <cell r="Q558">
            <v>4</v>
          </cell>
          <cell r="R558">
            <v>5</v>
          </cell>
          <cell r="S558">
            <v>1</v>
          </cell>
          <cell r="T558" t="str">
            <v/>
          </cell>
          <cell r="U558" t="str">
            <v/>
          </cell>
          <cell r="V558">
            <v>0</v>
          </cell>
          <cell r="W558">
            <v>9</v>
          </cell>
          <cell r="X558">
            <v>10</v>
          </cell>
          <cell r="Y558">
            <v>10</v>
          </cell>
          <cell r="Z558">
            <v>8</v>
          </cell>
          <cell r="AB558">
            <v>11</v>
          </cell>
          <cell r="AC558">
            <v>8</v>
          </cell>
          <cell r="AD558">
            <v>2</v>
          </cell>
          <cell r="AE558">
            <v>1</v>
          </cell>
          <cell r="AF558">
            <v>1</v>
          </cell>
          <cell r="AG558" t="str">
            <v/>
          </cell>
          <cell r="AH558">
            <v>2</v>
          </cell>
          <cell r="AI558">
            <v>0</v>
          </cell>
          <cell r="AJ558">
            <v>6</v>
          </cell>
          <cell r="AK558">
            <v>6</v>
          </cell>
          <cell r="AL558">
            <v>6</v>
          </cell>
          <cell r="AM558">
            <v>21</v>
          </cell>
          <cell r="AN558">
            <v>5</v>
          </cell>
          <cell r="AO558">
            <v>130</v>
          </cell>
          <cell r="AP558">
            <v>26</v>
          </cell>
          <cell r="AQ558">
            <v>138.66666666666666</v>
          </cell>
          <cell r="AR558">
            <v>4</v>
          </cell>
          <cell r="AT558" t="str">
            <v/>
          </cell>
          <cell r="AV558">
            <v>10</v>
          </cell>
          <cell r="AW558">
            <v>4</v>
          </cell>
          <cell r="AX558" t="str">
            <v/>
          </cell>
          <cell r="AY558" t="str">
            <v/>
          </cell>
          <cell r="AZ558" t="str">
            <v/>
          </cell>
          <cell r="BA558" t="str">
            <v/>
          </cell>
          <cell r="BB558">
            <v>120</v>
          </cell>
          <cell r="BC558" t="str">
            <v/>
          </cell>
          <cell r="BD558" t="str">
            <v/>
          </cell>
          <cell r="BE558">
            <v>1</v>
          </cell>
          <cell r="BF558">
            <v>1</v>
          </cell>
          <cell r="BG558">
            <v>1.5</v>
          </cell>
          <cell r="BH558" t="str">
            <v/>
          </cell>
          <cell r="BI558">
            <v>2</v>
          </cell>
          <cell r="BJ558">
            <v>0</v>
          </cell>
          <cell r="BK558">
            <v>6</v>
          </cell>
          <cell r="BL558">
            <v>5.5</v>
          </cell>
          <cell r="BM558">
            <v>5.5</v>
          </cell>
          <cell r="BN558">
            <v>3</v>
          </cell>
          <cell r="BO558">
            <v>1</v>
          </cell>
          <cell r="BP558">
            <v>1</v>
          </cell>
          <cell r="BQ558">
            <v>0</v>
          </cell>
          <cell r="BR558" t="str">
            <v/>
          </cell>
          <cell r="BS558" t="str">
            <v/>
          </cell>
          <cell r="BT558" t="str">
            <v/>
          </cell>
          <cell r="BU558">
            <v>2</v>
          </cell>
          <cell r="BV558">
            <v>0</v>
          </cell>
          <cell r="BW558">
            <v>12</v>
          </cell>
          <cell r="BX558">
            <v>7</v>
          </cell>
          <cell r="BY558">
            <v>7</v>
          </cell>
          <cell r="BZ558" t="str">
            <v/>
          </cell>
          <cell r="CA558" t="str">
            <v/>
          </cell>
          <cell r="CB558" t="str">
            <v/>
          </cell>
        </row>
        <row r="559">
          <cell r="H559" t="str">
            <v>SVA-1088-WOV003</v>
          </cell>
          <cell r="I559">
            <v>12</v>
          </cell>
          <cell r="J559" t="str">
            <v>Dec</v>
          </cell>
          <cell r="K559">
            <v>2017</v>
          </cell>
          <cell r="L559" t="str">
            <v>SVA-1088-WOV00343095.8333333333</v>
          </cell>
          <cell r="M559" t="str">
            <v>ONR #8</v>
          </cell>
          <cell r="N559" t="str">
            <v>Other</v>
          </cell>
          <cell r="O559" t="str">
            <v>Other</v>
          </cell>
          <cell r="P559">
            <v>0</v>
          </cell>
          <cell r="Q559">
            <v>3</v>
          </cell>
          <cell r="R559">
            <v>5</v>
          </cell>
          <cell r="S559">
            <v>0.5</v>
          </cell>
          <cell r="T559" t="str">
            <v/>
          </cell>
          <cell r="U559">
            <v>0.5</v>
          </cell>
          <cell r="V559">
            <v>0</v>
          </cell>
          <cell r="W559">
            <v>9</v>
          </cell>
          <cell r="X559">
            <v>9</v>
          </cell>
          <cell r="Y559">
            <v>9</v>
          </cell>
          <cell r="Z559">
            <v>9</v>
          </cell>
          <cell r="AB559">
            <v>11</v>
          </cell>
          <cell r="AC559">
            <v>9</v>
          </cell>
          <cell r="AD559">
            <v>2</v>
          </cell>
          <cell r="AE559">
            <v>1</v>
          </cell>
          <cell r="AF559">
            <v>1</v>
          </cell>
          <cell r="AG559" t="str">
            <v/>
          </cell>
          <cell r="AH559">
            <v>2</v>
          </cell>
          <cell r="AI559">
            <v>0</v>
          </cell>
          <cell r="AJ559">
            <v>6</v>
          </cell>
          <cell r="AK559">
            <v>6</v>
          </cell>
          <cell r="AL559">
            <v>6</v>
          </cell>
          <cell r="AM559">
            <v>22</v>
          </cell>
          <cell r="AN559">
            <v>0</v>
          </cell>
          <cell r="AO559">
            <v>130</v>
          </cell>
          <cell r="AP559">
            <v>22</v>
          </cell>
          <cell r="AQ559">
            <v>141.77272727272728</v>
          </cell>
          <cell r="AR559">
            <v>4</v>
          </cell>
          <cell r="AT559" t="str">
            <v/>
          </cell>
          <cell r="AV559">
            <v>10</v>
          </cell>
          <cell r="AW559">
            <v>4</v>
          </cell>
          <cell r="AX559" t="str">
            <v/>
          </cell>
          <cell r="AY559" t="str">
            <v/>
          </cell>
          <cell r="AZ559" t="str">
            <v/>
          </cell>
          <cell r="BA559" t="str">
            <v/>
          </cell>
          <cell r="BB559">
            <v>120</v>
          </cell>
          <cell r="BC559" t="str">
            <v/>
          </cell>
          <cell r="BD559" t="str">
            <v/>
          </cell>
          <cell r="BE559">
            <v>1</v>
          </cell>
          <cell r="BF559">
            <v>3</v>
          </cell>
          <cell r="BG559">
            <v>2</v>
          </cell>
          <cell r="BH559" t="str">
            <v/>
          </cell>
          <cell r="BI559">
            <v>1.5</v>
          </cell>
          <cell r="BJ559">
            <v>0</v>
          </cell>
          <cell r="BK559">
            <v>6</v>
          </cell>
          <cell r="BL559">
            <v>7.5</v>
          </cell>
          <cell r="BM559">
            <v>7.5</v>
          </cell>
          <cell r="BN559">
            <v>3</v>
          </cell>
          <cell r="BO559">
            <v>1</v>
          </cell>
          <cell r="BP559">
            <v>1</v>
          </cell>
          <cell r="BQ559">
            <v>0</v>
          </cell>
          <cell r="BR559" t="str">
            <v/>
          </cell>
          <cell r="BS559" t="str">
            <v/>
          </cell>
          <cell r="BT559" t="str">
            <v/>
          </cell>
          <cell r="BU559">
            <v>2</v>
          </cell>
          <cell r="BV559">
            <v>0</v>
          </cell>
          <cell r="BW559">
            <v>12</v>
          </cell>
          <cell r="BX559">
            <v>7</v>
          </cell>
          <cell r="BY559">
            <v>7</v>
          </cell>
          <cell r="BZ559" t="str">
            <v/>
          </cell>
          <cell r="CA559" t="str">
            <v/>
          </cell>
          <cell r="CB559" t="str">
            <v/>
          </cell>
        </row>
        <row r="560">
          <cell r="H560" t="str">
            <v>WS-1364-WOV001</v>
          </cell>
          <cell r="I560">
            <v>12</v>
          </cell>
          <cell r="J560" t="str">
            <v>Dec</v>
          </cell>
          <cell r="K560">
            <v>2017</v>
          </cell>
          <cell r="L560" t="str">
            <v>WS-1364-WOV00143096.5</v>
          </cell>
          <cell r="M560" t="str">
            <v>BIRS #14</v>
          </cell>
          <cell r="N560" t="str">
            <v>Other</v>
          </cell>
          <cell r="O560" t="str">
            <v>Other</v>
          </cell>
          <cell r="P560">
            <v>0</v>
          </cell>
          <cell r="Q560">
            <v>3</v>
          </cell>
          <cell r="R560">
            <v>5</v>
          </cell>
          <cell r="S560">
            <v>2.5</v>
          </cell>
          <cell r="T560" t="str">
            <v/>
          </cell>
          <cell r="U560" t="str">
            <v/>
          </cell>
          <cell r="V560">
            <v>0</v>
          </cell>
          <cell r="W560">
            <v>9</v>
          </cell>
          <cell r="X560">
            <v>10.5</v>
          </cell>
          <cell r="Y560">
            <v>10.5</v>
          </cell>
          <cell r="Z560">
            <v>11.5</v>
          </cell>
          <cell r="AB560">
            <v>11</v>
          </cell>
          <cell r="AC560">
            <v>11.5</v>
          </cell>
          <cell r="AD560">
            <v>2.5</v>
          </cell>
          <cell r="AE560">
            <v>1</v>
          </cell>
          <cell r="AF560">
            <v>1</v>
          </cell>
          <cell r="AG560" t="str">
            <v/>
          </cell>
          <cell r="AH560">
            <v>3</v>
          </cell>
          <cell r="AI560">
            <v>1</v>
          </cell>
          <cell r="AJ560">
            <v>6</v>
          </cell>
          <cell r="AK560">
            <v>7.5</v>
          </cell>
          <cell r="AL560">
            <v>8.5</v>
          </cell>
          <cell r="AM560">
            <v>21</v>
          </cell>
          <cell r="AN560">
            <v>0</v>
          </cell>
          <cell r="AO560">
            <v>130</v>
          </cell>
          <cell r="AP560">
            <v>21</v>
          </cell>
          <cell r="AQ560">
            <v>126.23809523809524</v>
          </cell>
          <cell r="AR560">
            <v>4</v>
          </cell>
          <cell r="AT560" t="str">
            <v/>
          </cell>
          <cell r="AV560">
            <v>10</v>
          </cell>
          <cell r="AW560">
            <v>4</v>
          </cell>
          <cell r="AX560" t="str">
            <v/>
          </cell>
          <cell r="AY560" t="str">
            <v/>
          </cell>
          <cell r="AZ560" t="str">
            <v/>
          </cell>
          <cell r="BA560" t="str">
            <v/>
          </cell>
          <cell r="BB560">
            <v>120</v>
          </cell>
          <cell r="BC560" t="str">
            <v/>
          </cell>
          <cell r="BD560" t="str">
            <v/>
          </cell>
          <cell r="BE560">
            <v>1</v>
          </cell>
          <cell r="BF560">
            <v>1.5</v>
          </cell>
          <cell r="BG560">
            <v>1.5</v>
          </cell>
          <cell r="BH560" t="str">
            <v/>
          </cell>
          <cell r="BI560">
            <v>2</v>
          </cell>
          <cell r="BJ560">
            <v>0</v>
          </cell>
          <cell r="BK560">
            <v>6</v>
          </cell>
          <cell r="BL560">
            <v>6</v>
          </cell>
          <cell r="BM560">
            <v>6</v>
          </cell>
          <cell r="BN560">
            <v>4</v>
          </cell>
          <cell r="BO560">
            <v>1</v>
          </cell>
          <cell r="BP560">
            <v>1</v>
          </cell>
          <cell r="BQ560">
            <v>0</v>
          </cell>
          <cell r="BR560" t="str">
            <v/>
          </cell>
          <cell r="BS560" t="str">
            <v/>
          </cell>
          <cell r="BT560" t="str">
            <v/>
          </cell>
          <cell r="BU560">
            <v>2</v>
          </cell>
          <cell r="BV560">
            <v>0</v>
          </cell>
          <cell r="BW560">
            <v>12</v>
          </cell>
          <cell r="BX560">
            <v>8</v>
          </cell>
          <cell r="BY560">
            <v>8</v>
          </cell>
          <cell r="BZ560" t="str">
            <v/>
          </cell>
          <cell r="CA560" t="str">
            <v/>
          </cell>
          <cell r="CB560" t="str">
            <v/>
          </cell>
        </row>
        <row r="561">
          <cell r="H561" t="str">
            <v>US-7117-WOV011</v>
          </cell>
          <cell r="I561">
            <v>12</v>
          </cell>
          <cell r="J561" t="str">
            <v>Dec</v>
          </cell>
          <cell r="K561">
            <v>2017</v>
          </cell>
          <cell r="L561" t="str">
            <v>US-7117-WOV01143096.6458333333</v>
          </cell>
          <cell r="M561" t="str">
            <v>ONR #27</v>
          </cell>
          <cell r="N561" t="str">
            <v>Other</v>
          </cell>
          <cell r="O561" t="str">
            <v>Other</v>
          </cell>
          <cell r="P561">
            <v>0</v>
          </cell>
          <cell r="Q561">
            <v>5</v>
          </cell>
          <cell r="R561" t="str">
            <v/>
          </cell>
          <cell r="S561">
            <v>0.5</v>
          </cell>
          <cell r="T561" t="str">
            <v/>
          </cell>
          <cell r="U561">
            <v>0.5</v>
          </cell>
          <cell r="V561">
            <v>0</v>
          </cell>
          <cell r="W561">
            <v>9</v>
          </cell>
          <cell r="X561">
            <v>6</v>
          </cell>
          <cell r="Y561">
            <v>6</v>
          </cell>
          <cell r="Z561">
            <v>8</v>
          </cell>
          <cell r="AB561">
            <v>11</v>
          </cell>
          <cell r="AC561">
            <v>8</v>
          </cell>
          <cell r="AD561">
            <v>2</v>
          </cell>
          <cell r="AE561">
            <v>1</v>
          </cell>
          <cell r="AF561">
            <v>1</v>
          </cell>
          <cell r="AG561" t="str">
            <v/>
          </cell>
          <cell r="AH561">
            <v>2</v>
          </cell>
          <cell r="AI561">
            <v>0</v>
          </cell>
          <cell r="AJ561">
            <v>6</v>
          </cell>
          <cell r="AK561">
            <v>6</v>
          </cell>
          <cell r="AL561">
            <v>6</v>
          </cell>
          <cell r="AM561" t="str">
            <v/>
          </cell>
          <cell r="AN561" t="str">
            <v/>
          </cell>
          <cell r="AO561">
            <v>130</v>
          </cell>
          <cell r="AP561" t="str">
            <v/>
          </cell>
          <cell r="AQ561" t="str">
            <v/>
          </cell>
          <cell r="AR561" t="str">
            <v/>
          </cell>
          <cell r="AT561">
            <v>4</v>
          </cell>
          <cell r="AV561">
            <v>10</v>
          </cell>
          <cell r="AW561" t="str">
            <v/>
          </cell>
          <cell r="AX561">
            <v>4</v>
          </cell>
          <cell r="AY561" t="str">
            <v/>
          </cell>
          <cell r="AZ561">
            <v>20</v>
          </cell>
          <cell r="BA561">
            <v>0</v>
          </cell>
          <cell r="BB561">
            <v>120</v>
          </cell>
          <cell r="BC561">
            <v>20</v>
          </cell>
          <cell r="BD561">
            <v>118.34400000000001</v>
          </cell>
          <cell r="BE561">
            <v>1</v>
          </cell>
          <cell r="BF561">
            <v>1.5</v>
          </cell>
          <cell r="BG561">
            <v>1.5</v>
          </cell>
          <cell r="BH561" t="str">
            <v/>
          </cell>
          <cell r="BI561">
            <v>1</v>
          </cell>
          <cell r="BJ561">
            <v>0</v>
          </cell>
          <cell r="BK561">
            <v>6</v>
          </cell>
          <cell r="BL561">
            <v>5</v>
          </cell>
          <cell r="BM561">
            <v>5</v>
          </cell>
          <cell r="BN561">
            <v>3</v>
          </cell>
          <cell r="BO561">
            <v>1</v>
          </cell>
          <cell r="BP561" t="str">
            <v/>
          </cell>
          <cell r="BQ561">
            <v>0</v>
          </cell>
          <cell r="BR561">
            <v>2.5</v>
          </cell>
          <cell r="BS561" t="str">
            <v/>
          </cell>
          <cell r="BT561">
            <v>0.5</v>
          </cell>
          <cell r="BU561">
            <v>2</v>
          </cell>
          <cell r="BV561">
            <v>0</v>
          </cell>
          <cell r="BW561">
            <v>12</v>
          </cell>
          <cell r="BX561">
            <v>9</v>
          </cell>
          <cell r="BY561">
            <v>9</v>
          </cell>
          <cell r="BZ561" t="str">
            <v/>
          </cell>
          <cell r="CA561" t="str">
            <v/>
          </cell>
          <cell r="CB561" t="str">
            <v/>
          </cell>
        </row>
        <row r="562">
          <cell r="H562" t="str">
            <v>WS-1265-WOV009</v>
          </cell>
          <cell r="I562">
            <v>12</v>
          </cell>
          <cell r="J562" t="str">
            <v>Dec</v>
          </cell>
          <cell r="K562">
            <v>2017</v>
          </cell>
          <cell r="L562" t="str">
            <v>WS-1265-WOV00943097.6666666667</v>
          </cell>
          <cell r="M562" t="str">
            <v>ONR #9</v>
          </cell>
          <cell r="N562" t="str">
            <v>Other</v>
          </cell>
          <cell r="O562" t="str">
            <v>ESP change</v>
          </cell>
          <cell r="P562">
            <v>0</v>
          </cell>
          <cell r="Q562">
            <v>3</v>
          </cell>
          <cell r="R562">
            <v>5</v>
          </cell>
          <cell r="S562">
            <v>1</v>
          </cell>
          <cell r="T562" t="str">
            <v/>
          </cell>
          <cell r="U562">
            <v>0.5</v>
          </cell>
          <cell r="V562">
            <v>0</v>
          </cell>
          <cell r="W562">
            <v>9</v>
          </cell>
          <cell r="X562">
            <v>9.5</v>
          </cell>
          <cell r="Y562">
            <v>9.5</v>
          </cell>
          <cell r="Z562">
            <v>13</v>
          </cell>
          <cell r="AB562">
            <v>11</v>
          </cell>
          <cell r="AC562">
            <v>13</v>
          </cell>
          <cell r="AD562">
            <v>2</v>
          </cell>
          <cell r="AE562">
            <v>1</v>
          </cell>
          <cell r="AF562">
            <v>1</v>
          </cell>
          <cell r="AG562" t="str">
            <v/>
          </cell>
          <cell r="AH562">
            <v>3</v>
          </cell>
          <cell r="AI562">
            <v>7.5</v>
          </cell>
          <cell r="AJ562">
            <v>6</v>
          </cell>
          <cell r="AK562">
            <v>7</v>
          </cell>
          <cell r="AL562">
            <v>14.5</v>
          </cell>
          <cell r="AM562">
            <v>18.5</v>
          </cell>
          <cell r="AN562">
            <v>0</v>
          </cell>
          <cell r="AO562">
            <v>130</v>
          </cell>
          <cell r="AP562">
            <v>18.5</v>
          </cell>
          <cell r="AQ562">
            <v>126.21621621621621</v>
          </cell>
          <cell r="AR562">
            <v>4</v>
          </cell>
          <cell r="AT562">
            <v>6</v>
          </cell>
          <cell r="AV562">
            <v>10</v>
          </cell>
          <cell r="AW562">
            <v>4</v>
          </cell>
          <cell r="AX562">
            <v>6</v>
          </cell>
          <cell r="AY562">
            <v>10</v>
          </cell>
          <cell r="AZ562">
            <v>21</v>
          </cell>
          <cell r="BA562">
            <v>21.5</v>
          </cell>
          <cell r="BB562">
            <v>120</v>
          </cell>
          <cell r="BC562">
            <v>42.5</v>
          </cell>
          <cell r="BD562">
            <v>111.05380952380953</v>
          </cell>
          <cell r="BE562">
            <v>1</v>
          </cell>
          <cell r="BF562">
            <v>1.5</v>
          </cell>
          <cell r="BG562">
            <v>1</v>
          </cell>
          <cell r="BH562" t="str">
            <v/>
          </cell>
          <cell r="BI562">
            <v>1.5</v>
          </cell>
          <cell r="BJ562">
            <v>0</v>
          </cell>
          <cell r="BK562">
            <v>6</v>
          </cell>
          <cell r="BL562">
            <v>5</v>
          </cell>
          <cell r="BM562">
            <v>5</v>
          </cell>
          <cell r="BN562">
            <v>3</v>
          </cell>
          <cell r="BO562">
            <v>1</v>
          </cell>
          <cell r="BP562">
            <v>1</v>
          </cell>
          <cell r="BQ562">
            <v>0</v>
          </cell>
          <cell r="BR562">
            <v>5.5</v>
          </cell>
          <cell r="BS562" t="str">
            <v/>
          </cell>
          <cell r="BT562">
            <v>1</v>
          </cell>
          <cell r="BU562">
            <v>2</v>
          </cell>
          <cell r="BV562">
            <v>0</v>
          </cell>
          <cell r="BW562">
            <v>12</v>
          </cell>
          <cell r="BX562">
            <v>13.5</v>
          </cell>
          <cell r="BY562">
            <v>13.5</v>
          </cell>
          <cell r="BZ562">
            <v>97.5</v>
          </cell>
          <cell r="CA562">
            <v>29</v>
          </cell>
          <cell r="CB562">
            <v>126.5</v>
          </cell>
        </row>
        <row r="563">
          <cell r="H563" t="str">
            <v>US-8144-WOV003</v>
          </cell>
          <cell r="I563">
            <v>12</v>
          </cell>
          <cell r="J563" t="str">
            <v>Dec</v>
          </cell>
          <cell r="K563">
            <v>2017</v>
          </cell>
          <cell r="L563" t="str">
            <v>US-8144-WOV00343099.4375</v>
          </cell>
          <cell r="M563" t="str">
            <v>BIRS #24</v>
          </cell>
          <cell r="N563" t="str">
            <v>Other</v>
          </cell>
          <cell r="O563" t="str">
            <v>Other</v>
          </cell>
          <cell r="P563">
            <v>1</v>
          </cell>
          <cell r="Q563">
            <v>3</v>
          </cell>
          <cell r="R563">
            <v>5</v>
          </cell>
          <cell r="S563" t="str">
            <v/>
          </cell>
          <cell r="T563" t="str">
            <v/>
          </cell>
          <cell r="U563" t="str">
            <v/>
          </cell>
          <cell r="V563">
            <v>0</v>
          </cell>
          <cell r="W563">
            <v>9</v>
          </cell>
          <cell r="X563">
            <v>8</v>
          </cell>
          <cell r="Y563">
            <v>8</v>
          </cell>
          <cell r="Z563" t="str">
            <v/>
          </cell>
          <cell r="AB563">
            <v>11</v>
          </cell>
          <cell r="AC563" t="str">
            <v/>
          </cell>
          <cell r="AD563">
            <v>2</v>
          </cell>
          <cell r="AE563">
            <v>1</v>
          </cell>
          <cell r="AF563">
            <v>1</v>
          </cell>
          <cell r="AG563" t="str">
            <v/>
          </cell>
          <cell r="AH563">
            <v>2</v>
          </cell>
          <cell r="AI563">
            <v>0</v>
          </cell>
          <cell r="AJ563">
            <v>6</v>
          </cell>
          <cell r="AK563">
            <v>6</v>
          </cell>
          <cell r="AL563">
            <v>6</v>
          </cell>
          <cell r="AM563">
            <v>21</v>
          </cell>
          <cell r="AN563">
            <v>0</v>
          </cell>
          <cell r="AO563">
            <v>130</v>
          </cell>
          <cell r="AP563">
            <v>21</v>
          </cell>
          <cell r="AQ563">
            <v>123.0952380952381</v>
          </cell>
          <cell r="AR563">
            <v>3</v>
          </cell>
          <cell r="AT563">
            <v>10</v>
          </cell>
          <cell r="AV563">
            <v>10</v>
          </cell>
          <cell r="AW563">
            <v>3</v>
          </cell>
          <cell r="AX563">
            <v>10</v>
          </cell>
          <cell r="AY563">
            <v>13</v>
          </cell>
          <cell r="AZ563">
            <v>22.5</v>
          </cell>
          <cell r="BA563">
            <v>5.5</v>
          </cell>
          <cell r="BB563">
            <v>120</v>
          </cell>
          <cell r="BC563">
            <v>28</v>
          </cell>
          <cell r="BD563">
            <v>101.64444444444445</v>
          </cell>
          <cell r="BE563">
            <v>1</v>
          </cell>
          <cell r="BF563">
            <v>1</v>
          </cell>
          <cell r="BG563">
            <v>2</v>
          </cell>
          <cell r="BH563" t="str">
            <v/>
          </cell>
          <cell r="BI563">
            <v>2</v>
          </cell>
          <cell r="BJ563">
            <v>0</v>
          </cell>
          <cell r="BK563">
            <v>6</v>
          </cell>
          <cell r="BL563">
            <v>6</v>
          </cell>
          <cell r="BM563">
            <v>6</v>
          </cell>
          <cell r="BN563">
            <v>3</v>
          </cell>
          <cell r="BO563">
            <v>1</v>
          </cell>
          <cell r="BP563">
            <v>1</v>
          </cell>
          <cell r="BQ563">
            <v>0</v>
          </cell>
          <cell r="BR563">
            <v>2</v>
          </cell>
          <cell r="BS563" t="str">
            <v/>
          </cell>
          <cell r="BT563">
            <v>2</v>
          </cell>
          <cell r="BU563">
            <v>2</v>
          </cell>
          <cell r="BV563">
            <v>0</v>
          </cell>
          <cell r="BW563">
            <v>12</v>
          </cell>
          <cell r="BX563">
            <v>11</v>
          </cell>
          <cell r="BY563">
            <v>11</v>
          </cell>
          <cell r="BZ563" t="str">
            <v/>
          </cell>
          <cell r="CA563" t="str">
            <v/>
          </cell>
          <cell r="CB563" t="str">
            <v/>
          </cell>
        </row>
        <row r="564">
          <cell r="H564" t="str">
            <v>SVA-51153-WIN006</v>
          </cell>
          <cell r="I564">
            <v>12</v>
          </cell>
          <cell r="J564" t="str">
            <v>Dec</v>
          </cell>
          <cell r="K564">
            <v>2017</v>
          </cell>
          <cell r="L564" t="str">
            <v>SVA-51153-WIN00643100.2083333333</v>
          </cell>
          <cell r="M564" t="str">
            <v>ONR #5</v>
          </cell>
          <cell r="N564" t="str">
            <v>Other</v>
          </cell>
          <cell r="O564" t="str">
            <v>Other</v>
          </cell>
          <cell r="P564">
            <v>0</v>
          </cell>
          <cell r="Q564">
            <v>5</v>
          </cell>
          <cell r="R564" t="str">
            <v/>
          </cell>
          <cell r="S564">
            <v>1</v>
          </cell>
          <cell r="T564" t="str">
            <v/>
          </cell>
          <cell r="U564">
            <v>1</v>
          </cell>
          <cell r="V564">
            <v>0</v>
          </cell>
          <cell r="W564">
            <v>9</v>
          </cell>
          <cell r="X564">
            <v>7</v>
          </cell>
          <cell r="Y564">
            <v>7</v>
          </cell>
          <cell r="Z564">
            <v>5</v>
          </cell>
          <cell r="AB564">
            <v>11</v>
          </cell>
          <cell r="AC564">
            <v>5</v>
          </cell>
          <cell r="AD564">
            <v>2</v>
          </cell>
          <cell r="AE564">
            <v>1.5</v>
          </cell>
          <cell r="AF564">
            <v>1</v>
          </cell>
          <cell r="AG564" t="str">
            <v/>
          </cell>
          <cell r="AH564">
            <v>1.5</v>
          </cell>
          <cell r="AI564">
            <v>0</v>
          </cell>
          <cell r="AJ564">
            <v>6</v>
          </cell>
          <cell r="AK564">
            <v>6</v>
          </cell>
          <cell r="AL564">
            <v>6</v>
          </cell>
          <cell r="AM564" t="str">
            <v/>
          </cell>
          <cell r="AN564" t="str">
            <v/>
          </cell>
          <cell r="AO564">
            <v>130</v>
          </cell>
          <cell r="AP564" t="str">
            <v/>
          </cell>
          <cell r="AQ564" t="str">
            <v/>
          </cell>
          <cell r="AR564" t="str">
            <v/>
          </cell>
          <cell r="AT564" t="str">
            <v/>
          </cell>
          <cell r="AV564">
            <v>10</v>
          </cell>
          <cell r="AW564" t="str">
            <v/>
          </cell>
          <cell r="AX564" t="str">
            <v/>
          </cell>
          <cell r="AY564" t="str">
            <v/>
          </cell>
          <cell r="AZ564" t="str">
            <v/>
          </cell>
          <cell r="BA564" t="str">
            <v/>
          </cell>
          <cell r="BB564">
            <v>120</v>
          </cell>
          <cell r="BC564" t="str">
            <v/>
          </cell>
          <cell r="BD564" t="str">
            <v/>
          </cell>
          <cell r="BE564">
            <v>2</v>
          </cell>
          <cell r="BF564">
            <v>1.5</v>
          </cell>
          <cell r="BG564">
            <v>2</v>
          </cell>
          <cell r="BH564" t="str">
            <v/>
          </cell>
          <cell r="BI564">
            <v>2</v>
          </cell>
          <cell r="BJ564">
            <v>0</v>
          </cell>
          <cell r="BK564">
            <v>6</v>
          </cell>
          <cell r="BL564">
            <v>7.5</v>
          </cell>
          <cell r="BM564">
            <v>7.5</v>
          </cell>
          <cell r="BN564">
            <v>3</v>
          </cell>
          <cell r="BO564">
            <v>1</v>
          </cell>
          <cell r="BP564" t="str">
            <v/>
          </cell>
          <cell r="BQ564">
            <v>0</v>
          </cell>
          <cell r="BR564" t="str">
            <v/>
          </cell>
          <cell r="BS564" t="str">
            <v/>
          </cell>
          <cell r="BT564" t="str">
            <v/>
          </cell>
          <cell r="BU564">
            <v>2</v>
          </cell>
          <cell r="BV564">
            <v>0</v>
          </cell>
          <cell r="BW564">
            <v>12</v>
          </cell>
          <cell r="BX564">
            <v>6</v>
          </cell>
          <cell r="BY564">
            <v>6</v>
          </cell>
          <cell r="BZ564" t="str">
            <v/>
          </cell>
          <cell r="CA564" t="str">
            <v/>
          </cell>
          <cell r="CB564" t="str">
            <v/>
          </cell>
        </row>
        <row r="565">
          <cell r="H565" t="str">
            <v>WS-7799-WOV003</v>
          </cell>
          <cell r="I565">
            <v>1</v>
          </cell>
          <cell r="J565" t="str">
            <v>Jan</v>
          </cell>
          <cell r="K565">
            <v>2018</v>
          </cell>
          <cell r="L565" t="str">
            <v>WS-7799-WOV00343086.5416666667</v>
          </cell>
          <cell r="M565" t="str">
            <v>ONR #9</v>
          </cell>
          <cell r="N565" t="str">
            <v>Other</v>
          </cell>
          <cell r="O565" t="str">
            <v>Other</v>
          </cell>
          <cell r="P565">
            <v>0</v>
          </cell>
          <cell r="Q565">
            <v>4</v>
          </cell>
          <cell r="R565">
            <v>5</v>
          </cell>
          <cell r="S565">
            <v>0.5</v>
          </cell>
          <cell r="T565" t="str">
            <v/>
          </cell>
          <cell r="U565">
            <v>1</v>
          </cell>
          <cell r="V565">
            <v>0</v>
          </cell>
          <cell r="W565">
            <v>9</v>
          </cell>
          <cell r="X565">
            <v>10.5</v>
          </cell>
          <cell r="Y565">
            <v>10.5</v>
          </cell>
          <cell r="Z565">
            <v>8.5</v>
          </cell>
          <cell r="AB565">
            <v>11</v>
          </cell>
          <cell r="AC565">
            <v>8.5</v>
          </cell>
          <cell r="AD565">
            <v>2</v>
          </cell>
          <cell r="AE565">
            <v>1</v>
          </cell>
          <cell r="AF565">
            <v>1</v>
          </cell>
          <cell r="AG565" t="str">
            <v/>
          </cell>
          <cell r="AH565">
            <v>2</v>
          </cell>
          <cell r="AI565">
            <v>0</v>
          </cell>
          <cell r="AJ565">
            <v>6</v>
          </cell>
          <cell r="AK565">
            <v>6</v>
          </cell>
          <cell r="AL565">
            <v>6</v>
          </cell>
          <cell r="AM565">
            <v>18</v>
          </cell>
          <cell r="AN565">
            <v>0</v>
          </cell>
          <cell r="AO565">
            <v>130</v>
          </cell>
          <cell r="AP565">
            <v>18</v>
          </cell>
          <cell r="AQ565">
            <v>127.38888888888889</v>
          </cell>
          <cell r="AR565">
            <v>3</v>
          </cell>
          <cell r="AT565" t="str">
            <v/>
          </cell>
          <cell r="AV565">
            <v>10</v>
          </cell>
          <cell r="AW565">
            <v>3</v>
          </cell>
          <cell r="AX565" t="str">
            <v/>
          </cell>
          <cell r="AY565" t="str">
            <v/>
          </cell>
          <cell r="AZ565" t="str">
            <v/>
          </cell>
          <cell r="BA565" t="str">
            <v/>
          </cell>
          <cell r="BB565">
            <v>120</v>
          </cell>
          <cell r="BC565" t="str">
            <v/>
          </cell>
          <cell r="BD565" t="str">
            <v/>
          </cell>
          <cell r="BE565" t="str">
            <v/>
          </cell>
          <cell r="BF565" t="str">
            <v/>
          </cell>
          <cell r="BG565" t="str">
            <v/>
          </cell>
          <cell r="BH565" t="str">
            <v/>
          </cell>
          <cell r="BI565" t="str">
            <v/>
          </cell>
          <cell r="BJ565" t="str">
            <v/>
          </cell>
          <cell r="BK565">
            <v>6</v>
          </cell>
          <cell r="BL565" t="str">
            <v/>
          </cell>
          <cell r="BM565" t="str">
            <v/>
          </cell>
          <cell r="BN565">
            <v>3</v>
          </cell>
          <cell r="BO565">
            <v>1</v>
          </cell>
          <cell r="BP565">
            <v>1</v>
          </cell>
          <cell r="BQ565">
            <v>0</v>
          </cell>
          <cell r="BR565" t="str">
            <v/>
          </cell>
          <cell r="BS565" t="str">
            <v/>
          </cell>
          <cell r="BT565" t="str">
            <v/>
          </cell>
          <cell r="BU565" t="str">
            <v/>
          </cell>
          <cell r="BV565">
            <v>0</v>
          </cell>
          <cell r="BW565">
            <v>12</v>
          </cell>
          <cell r="BX565" t="str">
            <v/>
          </cell>
          <cell r="BY565">
            <v>5</v>
          </cell>
          <cell r="BZ565" t="str">
            <v/>
          </cell>
          <cell r="CA565" t="str">
            <v/>
          </cell>
          <cell r="CB565" t="str">
            <v/>
          </cell>
        </row>
        <row r="566">
          <cell r="H566" t="str">
            <v>WS-7799-WOV003</v>
          </cell>
          <cell r="I566">
            <v>1</v>
          </cell>
          <cell r="J566" t="str">
            <v>Jan</v>
          </cell>
          <cell r="K566">
            <v>2018</v>
          </cell>
          <cell r="L566" t="str">
            <v>WS-7799-WOV00343101.3333333333</v>
          </cell>
          <cell r="M566" t="str">
            <v>BIRS #26</v>
          </cell>
          <cell r="N566" t="str">
            <v>Other</v>
          </cell>
          <cell r="O566" t="str">
            <v>Other</v>
          </cell>
          <cell r="P566">
            <v>0</v>
          </cell>
          <cell r="Q566" t="str">
            <v/>
          </cell>
          <cell r="R566" t="str">
            <v/>
          </cell>
          <cell r="S566" t="str">
            <v/>
          </cell>
          <cell r="T566" t="str">
            <v/>
          </cell>
          <cell r="U566" t="str">
            <v/>
          </cell>
          <cell r="V566" t="str">
            <v/>
          </cell>
          <cell r="W566">
            <v>9</v>
          </cell>
          <cell r="X566" t="str">
            <v/>
          </cell>
          <cell r="Y566" t="str">
            <v/>
          </cell>
          <cell r="Z566" t="str">
            <v/>
          </cell>
          <cell r="AB566">
            <v>11</v>
          </cell>
          <cell r="AC566" t="str">
            <v/>
          </cell>
          <cell r="AD566" t="str">
            <v/>
          </cell>
          <cell r="AE566" t="str">
            <v/>
          </cell>
          <cell r="AF566" t="str">
            <v/>
          </cell>
          <cell r="AG566" t="str">
            <v/>
          </cell>
          <cell r="AH566" t="str">
            <v/>
          </cell>
          <cell r="AI566" t="str">
            <v/>
          </cell>
          <cell r="AJ566">
            <v>6</v>
          </cell>
          <cell r="AK566" t="str">
            <v/>
          </cell>
          <cell r="AL566" t="str">
            <v/>
          </cell>
          <cell r="AM566" t="str">
            <v/>
          </cell>
          <cell r="AN566" t="str">
            <v/>
          </cell>
          <cell r="AO566">
            <v>130</v>
          </cell>
          <cell r="AP566" t="str">
            <v/>
          </cell>
          <cell r="AQ566" t="str">
            <v/>
          </cell>
          <cell r="AR566" t="str">
            <v/>
          </cell>
          <cell r="AT566">
            <v>8</v>
          </cell>
          <cell r="AV566">
            <v>10</v>
          </cell>
          <cell r="AW566" t="str">
            <v/>
          </cell>
          <cell r="AX566">
            <v>8</v>
          </cell>
          <cell r="AY566" t="str">
            <v/>
          </cell>
          <cell r="AZ566">
            <v>31</v>
          </cell>
          <cell r="BA566">
            <v>0</v>
          </cell>
          <cell r="BB566">
            <v>120</v>
          </cell>
          <cell r="BC566">
            <v>31</v>
          </cell>
          <cell r="BD566">
            <v>95.903225806451616</v>
          </cell>
          <cell r="BE566">
            <v>1</v>
          </cell>
          <cell r="BF566">
            <v>1.5</v>
          </cell>
          <cell r="BG566">
            <v>1</v>
          </cell>
          <cell r="BH566" t="str">
            <v/>
          </cell>
          <cell r="BI566">
            <v>1</v>
          </cell>
          <cell r="BJ566">
            <v>0</v>
          </cell>
          <cell r="BK566">
            <v>6</v>
          </cell>
          <cell r="BL566">
            <v>4.5</v>
          </cell>
          <cell r="BM566">
            <v>4.5</v>
          </cell>
          <cell r="BN566" t="str">
            <v/>
          </cell>
          <cell r="BO566" t="str">
            <v/>
          </cell>
          <cell r="BP566" t="str">
            <v/>
          </cell>
          <cell r="BQ566" t="str">
            <v/>
          </cell>
          <cell r="BR566">
            <v>2</v>
          </cell>
          <cell r="BS566" t="str">
            <v/>
          </cell>
          <cell r="BT566">
            <v>1</v>
          </cell>
          <cell r="BU566">
            <v>2</v>
          </cell>
          <cell r="BV566">
            <v>0</v>
          </cell>
          <cell r="BW566">
            <v>12</v>
          </cell>
          <cell r="BX566" t="str">
            <v/>
          </cell>
          <cell r="BY566">
            <v>5</v>
          </cell>
          <cell r="BZ566" t="str">
            <v/>
          </cell>
          <cell r="CA566" t="str">
            <v/>
          </cell>
          <cell r="CB566" t="str">
            <v/>
          </cell>
        </row>
        <row r="567">
          <cell r="H567" t="str">
            <v>WS-7707-WOV003</v>
          </cell>
          <cell r="I567">
            <v>1</v>
          </cell>
          <cell r="J567" t="str">
            <v>Jan</v>
          </cell>
          <cell r="K567">
            <v>2018</v>
          </cell>
          <cell r="L567" t="str">
            <v>WS-7707-WOV00343101.8333333333</v>
          </cell>
          <cell r="M567" t="str">
            <v>BIRS #28</v>
          </cell>
          <cell r="N567" t="str">
            <v>Simple ESP c/o</v>
          </cell>
          <cell r="O567" t="str">
            <v>ESP change</v>
          </cell>
          <cell r="P567">
            <v>1</v>
          </cell>
          <cell r="Q567">
            <v>3</v>
          </cell>
          <cell r="R567">
            <v>5</v>
          </cell>
          <cell r="S567" t="str">
            <v/>
          </cell>
          <cell r="T567" t="str">
            <v/>
          </cell>
          <cell r="U567" t="str">
            <v/>
          </cell>
          <cell r="V567">
            <v>0</v>
          </cell>
          <cell r="W567">
            <v>9</v>
          </cell>
          <cell r="X567">
            <v>8</v>
          </cell>
          <cell r="Y567">
            <v>8</v>
          </cell>
          <cell r="Z567" t="str">
            <v/>
          </cell>
          <cell r="AB567">
            <v>11</v>
          </cell>
          <cell r="AC567" t="str">
            <v/>
          </cell>
          <cell r="AD567">
            <v>1.5</v>
          </cell>
          <cell r="AE567">
            <v>1</v>
          </cell>
          <cell r="AF567">
            <v>1</v>
          </cell>
          <cell r="AG567" t="str">
            <v/>
          </cell>
          <cell r="AH567">
            <v>1.5</v>
          </cell>
          <cell r="AI567">
            <v>0</v>
          </cell>
          <cell r="AJ567">
            <v>6</v>
          </cell>
          <cell r="AK567">
            <v>5</v>
          </cell>
          <cell r="AL567">
            <v>5</v>
          </cell>
          <cell r="AM567">
            <v>18</v>
          </cell>
          <cell r="AN567">
            <v>0</v>
          </cell>
          <cell r="AO567">
            <v>130</v>
          </cell>
          <cell r="AP567">
            <v>18</v>
          </cell>
          <cell r="AQ567">
            <v>151</v>
          </cell>
          <cell r="AR567">
            <v>2</v>
          </cell>
          <cell r="AT567">
            <v>3</v>
          </cell>
          <cell r="AV567">
            <v>10</v>
          </cell>
          <cell r="AW567">
            <v>2</v>
          </cell>
          <cell r="AX567">
            <v>3</v>
          </cell>
          <cell r="AY567">
            <v>5</v>
          </cell>
          <cell r="AZ567">
            <v>19</v>
          </cell>
          <cell r="BA567">
            <v>0</v>
          </cell>
          <cell r="BB567">
            <v>120</v>
          </cell>
          <cell r="BC567">
            <v>19</v>
          </cell>
          <cell r="BD567">
            <v>142.52631578947367</v>
          </cell>
          <cell r="BE567">
            <v>1</v>
          </cell>
          <cell r="BF567">
            <v>2.5</v>
          </cell>
          <cell r="BG567" t="str">
            <v/>
          </cell>
          <cell r="BH567" t="str">
            <v/>
          </cell>
          <cell r="BI567">
            <v>2</v>
          </cell>
          <cell r="BJ567">
            <v>0</v>
          </cell>
          <cell r="BK567">
            <v>6</v>
          </cell>
          <cell r="BL567">
            <v>5.5</v>
          </cell>
          <cell r="BM567">
            <v>5.5</v>
          </cell>
          <cell r="BN567">
            <v>3</v>
          </cell>
          <cell r="BO567">
            <v>1</v>
          </cell>
          <cell r="BP567">
            <v>0.5</v>
          </cell>
          <cell r="BQ567">
            <v>0</v>
          </cell>
          <cell r="BR567">
            <v>3</v>
          </cell>
          <cell r="BS567" t="str">
            <v/>
          </cell>
          <cell r="BT567">
            <v>1</v>
          </cell>
          <cell r="BU567">
            <v>2</v>
          </cell>
          <cell r="BV567">
            <v>0</v>
          </cell>
          <cell r="BW567">
            <v>12</v>
          </cell>
          <cell r="BX567">
            <v>10.5</v>
          </cell>
          <cell r="BY567">
            <v>10.5</v>
          </cell>
          <cell r="BZ567">
            <v>71</v>
          </cell>
          <cell r="CA567">
            <v>0</v>
          </cell>
          <cell r="CB567">
            <v>71</v>
          </cell>
        </row>
        <row r="568">
          <cell r="H568" t="str">
            <v>US-176-WOV006</v>
          </cell>
          <cell r="I568">
            <v>1</v>
          </cell>
          <cell r="J568" t="str">
            <v>Jan</v>
          </cell>
          <cell r="K568">
            <v>2018</v>
          </cell>
          <cell r="L568" t="str">
            <v>US-176-WOV00643090.25</v>
          </cell>
          <cell r="M568" t="str">
            <v>BIRS #30</v>
          </cell>
          <cell r="N568" t="str">
            <v>Other</v>
          </cell>
          <cell r="O568" t="str">
            <v>Other</v>
          </cell>
          <cell r="P568">
            <v>0</v>
          </cell>
          <cell r="Q568">
            <v>3</v>
          </cell>
          <cell r="R568">
            <v>4.5</v>
          </cell>
          <cell r="S568">
            <v>6</v>
          </cell>
          <cell r="T568" t="str">
            <v/>
          </cell>
          <cell r="U568">
            <v>0.5</v>
          </cell>
          <cell r="V568">
            <v>0</v>
          </cell>
          <cell r="W568">
            <v>9</v>
          </cell>
          <cell r="X568">
            <v>14</v>
          </cell>
          <cell r="Y568">
            <v>14</v>
          </cell>
          <cell r="Z568">
            <v>10</v>
          </cell>
          <cell r="AB568">
            <v>11</v>
          </cell>
          <cell r="AC568">
            <v>10</v>
          </cell>
          <cell r="AD568">
            <v>2</v>
          </cell>
          <cell r="AE568">
            <v>1</v>
          </cell>
          <cell r="AF568">
            <v>1</v>
          </cell>
          <cell r="AG568" t="str">
            <v/>
          </cell>
          <cell r="AH568">
            <v>2</v>
          </cell>
          <cell r="AI568">
            <v>0</v>
          </cell>
          <cell r="AJ568">
            <v>6</v>
          </cell>
          <cell r="AK568">
            <v>6</v>
          </cell>
          <cell r="AL568">
            <v>6</v>
          </cell>
          <cell r="AM568">
            <v>20</v>
          </cell>
          <cell r="AN568">
            <v>0</v>
          </cell>
          <cell r="AO568">
            <v>130</v>
          </cell>
          <cell r="AP568">
            <v>20</v>
          </cell>
          <cell r="AQ568">
            <v>136.85</v>
          </cell>
          <cell r="AR568">
            <v>3</v>
          </cell>
          <cell r="AT568" t="str">
            <v/>
          </cell>
          <cell r="AV568">
            <v>10</v>
          </cell>
          <cell r="AW568">
            <v>3</v>
          </cell>
          <cell r="AX568" t="str">
            <v/>
          </cell>
          <cell r="AY568" t="str">
            <v/>
          </cell>
          <cell r="AZ568" t="str">
            <v/>
          </cell>
          <cell r="BA568" t="str">
            <v/>
          </cell>
          <cell r="BB568">
            <v>120</v>
          </cell>
          <cell r="BC568" t="str">
            <v/>
          </cell>
          <cell r="BD568" t="str">
            <v/>
          </cell>
          <cell r="BE568" t="str">
            <v/>
          </cell>
          <cell r="BF568" t="str">
            <v/>
          </cell>
          <cell r="BG568" t="str">
            <v/>
          </cell>
          <cell r="BH568" t="str">
            <v/>
          </cell>
          <cell r="BI568" t="str">
            <v/>
          </cell>
          <cell r="BJ568" t="str">
            <v/>
          </cell>
          <cell r="BK568">
            <v>6</v>
          </cell>
          <cell r="BL568" t="str">
            <v/>
          </cell>
          <cell r="BM568" t="str">
            <v/>
          </cell>
          <cell r="BN568">
            <v>3</v>
          </cell>
          <cell r="BO568">
            <v>1</v>
          </cell>
          <cell r="BP568">
            <v>1</v>
          </cell>
          <cell r="BQ568">
            <v>0</v>
          </cell>
          <cell r="BR568" t="str">
            <v/>
          </cell>
          <cell r="BS568" t="str">
            <v/>
          </cell>
          <cell r="BT568" t="str">
            <v/>
          </cell>
          <cell r="BU568" t="str">
            <v/>
          </cell>
          <cell r="BV568">
            <v>0</v>
          </cell>
          <cell r="BW568">
            <v>12</v>
          </cell>
          <cell r="BX568" t="str">
            <v/>
          </cell>
          <cell r="BY568">
            <v>5</v>
          </cell>
          <cell r="BZ568" t="str">
            <v/>
          </cell>
          <cell r="CA568" t="str">
            <v/>
          </cell>
          <cell r="CB568" t="str">
            <v/>
          </cell>
        </row>
        <row r="569">
          <cell r="H569" t="str">
            <v>US-176-WOV006</v>
          </cell>
          <cell r="I569">
            <v>1</v>
          </cell>
          <cell r="J569" t="str">
            <v>Jan</v>
          </cell>
          <cell r="K569">
            <v>2018</v>
          </cell>
          <cell r="L569" t="str">
            <v>US-176-WOV00643102.9166666667</v>
          </cell>
          <cell r="M569" t="str">
            <v>ONR #9</v>
          </cell>
          <cell r="N569" t="str">
            <v>Other</v>
          </cell>
          <cell r="O569" t="str">
            <v>Other</v>
          </cell>
          <cell r="P569">
            <v>0</v>
          </cell>
          <cell r="Q569" t="str">
            <v/>
          </cell>
          <cell r="R569" t="str">
            <v/>
          </cell>
          <cell r="S569" t="str">
            <v/>
          </cell>
          <cell r="T569" t="str">
            <v/>
          </cell>
          <cell r="U569" t="str">
            <v/>
          </cell>
          <cell r="V569" t="str">
            <v/>
          </cell>
          <cell r="W569">
            <v>9</v>
          </cell>
          <cell r="X569" t="str">
            <v/>
          </cell>
          <cell r="Y569" t="str">
            <v/>
          </cell>
          <cell r="Z569" t="str">
            <v/>
          </cell>
          <cell r="AB569">
            <v>11</v>
          </cell>
          <cell r="AC569" t="str">
            <v/>
          </cell>
          <cell r="AD569" t="str">
            <v/>
          </cell>
          <cell r="AE569" t="str">
            <v/>
          </cell>
          <cell r="AF569" t="str">
            <v/>
          </cell>
          <cell r="AG569" t="str">
            <v/>
          </cell>
          <cell r="AH569" t="str">
            <v/>
          </cell>
          <cell r="AI569" t="str">
            <v/>
          </cell>
          <cell r="AJ569">
            <v>6</v>
          </cell>
          <cell r="AK569" t="str">
            <v/>
          </cell>
          <cell r="AL569" t="str">
            <v/>
          </cell>
          <cell r="AM569" t="str">
            <v/>
          </cell>
          <cell r="AN569" t="str">
            <v/>
          </cell>
          <cell r="AO569">
            <v>130</v>
          </cell>
          <cell r="AP569" t="str">
            <v/>
          </cell>
          <cell r="AQ569" t="str">
            <v/>
          </cell>
          <cell r="AR569" t="str">
            <v/>
          </cell>
          <cell r="AT569">
            <v>6</v>
          </cell>
          <cell r="AV569">
            <v>10</v>
          </cell>
          <cell r="AW569" t="str">
            <v/>
          </cell>
          <cell r="AX569">
            <v>6</v>
          </cell>
          <cell r="AY569" t="str">
            <v/>
          </cell>
          <cell r="AZ569">
            <v>22</v>
          </cell>
          <cell r="BA569">
            <v>0</v>
          </cell>
          <cell r="BB569">
            <v>120</v>
          </cell>
          <cell r="BC569">
            <v>22</v>
          </cell>
          <cell r="BD569">
            <v>124.45454545454545</v>
          </cell>
          <cell r="BE569">
            <v>1</v>
          </cell>
          <cell r="BF569">
            <v>2</v>
          </cell>
          <cell r="BG569">
            <v>1.5</v>
          </cell>
          <cell r="BH569" t="str">
            <v/>
          </cell>
          <cell r="BI569">
            <v>2</v>
          </cell>
          <cell r="BJ569">
            <v>0</v>
          </cell>
          <cell r="BK569">
            <v>6</v>
          </cell>
          <cell r="BL569">
            <v>6.5</v>
          </cell>
          <cell r="BM569">
            <v>6.5</v>
          </cell>
          <cell r="BN569" t="str">
            <v/>
          </cell>
          <cell r="BO569" t="str">
            <v/>
          </cell>
          <cell r="BP569" t="str">
            <v/>
          </cell>
          <cell r="BQ569" t="str">
            <v/>
          </cell>
          <cell r="BR569">
            <v>4</v>
          </cell>
          <cell r="BS569" t="str">
            <v/>
          </cell>
          <cell r="BT569">
            <v>1</v>
          </cell>
          <cell r="BU569">
            <v>2</v>
          </cell>
          <cell r="BV569">
            <v>0</v>
          </cell>
          <cell r="BW569">
            <v>12</v>
          </cell>
          <cell r="BX569" t="str">
            <v/>
          </cell>
          <cell r="BY569">
            <v>7</v>
          </cell>
          <cell r="BZ569" t="str">
            <v/>
          </cell>
          <cell r="CA569" t="str">
            <v/>
          </cell>
          <cell r="CB569" t="str">
            <v/>
          </cell>
        </row>
        <row r="570">
          <cell r="H570" t="str">
            <v>SVA-53057-WOV003</v>
          </cell>
          <cell r="I570">
            <v>1</v>
          </cell>
          <cell r="J570" t="str">
            <v>Jan</v>
          </cell>
          <cell r="K570">
            <v>2018</v>
          </cell>
          <cell r="L570" t="str">
            <v>SVA-53057-WOV00343103</v>
          </cell>
          <cell r="M570" t="str">
            <v>BIRS #29</v>
          </cell>
          <cell r="N570" t="str">
            <v>Other</v>
          </cell>
          <cell r="O570" t="str">
            <v>Other</v>
          </cell>
          <cell r="P570" t="str">
            <v/>
          </cell>
          <cell r="Q570">
            <v>3</v>
          </cell>
          <cell r="R570">
            <v>5</v>
          </cell>
          <cell r="S570" t="str">
            <v/>
          </cell>
          <cell r="T570" t="str">
            <v/>
          </cell>
          <cell r="U570" t="str">
            <v/>
          </cell>
          <cell r="V570">
            <v>0</v>
          </cell>
          <cell r="W570">
            <v>9</v>
          </cell>
          <cell r="X570">
            <v>8</v>
          </cell>
          <cell r="Y570">
            <v>8</v>
          </cell>
          <cell r="Z570" t="str">
            <v/>
          </cell>
          <cell r="AB570">
            <v>11</v>
          </cell>
          <cell r="AC570" t="str">
            <v/>
          </cell>
          <cell r="AD570">
            <v>2</v>
          </cell>
          <cell r="AE570">
            <v>1</v>
          </cell>
          <cell r="AF570">
            <v>1</v>
          </cell>
          <cell r="AG570" t="str">
            <v/>
          </cell>
          <cell r="AH570">
            <v>2</v>
          </cell>
          <cell r="AI570">
            <v>0</v>
          </cell>
          <cell r="AJ570">
            <v>6</v>
          </cell>
          <cell r="AK570">
            <v>6</v>
          </cell>
          <cell r="AL570">
            <v>6</v>
          </cell>
          <cell r="AM570" t="str">
            <v/>
          </cell>
          <cell r="AN570" t="str">
            <v/>
          </cell>
          <cell r="AO570">
            <v>130</v>
          </cell>
          <cell r="AP570" t="str">
            <v/>
          </cell>
          <cell r="AQ570" t="str">
            <v/>
          </cell>
          <cell r="AR570" t="str">
            <v/>
          </cell>
          <cell r="AT570">
            <v>5</v>
          </cell>
          <cell r="AV570">
            <v>10</v>
          </cell>
          <cell r="AW570" t="str">
            <v/>
          </cell>
          <cell r="AX570">
            <v>5</v>
          </cell>
          <cell r="AY570" t="str">
            <v/>
          </cell>
          <cell r="AZ570">
            <v>16</v>
          </cell>
          <cell r="BA570">
            <v>0</v>
          </cell>
          <cell r="BB570">
            <v>120</v>
          </cell>
          <cell r="BC570">
            <v>16</v>
          </cell>
          <cell r="BD570">
            <v>137.75</v>
          </cell>
          <cell r="BE570">
            <v>1</v>
          </cell>
          <cell r="BF570">
            <v>1</v>
          </cell>
          <cell r="BG570">
            <v>1.5</v>
          </cell>
          <cell r="BH570" t="str">
            <v/>
          </cell>
          <cell r="BI570">
            <v>1.5</v>
          </cell>
          <cell r="BJ570">
            <v>0</v>
          </cell>
          <cell r="BK570">
            <v>6</v>
          </cell>
          <cell r="BL570">
            <v>5</v>
          </cell>
          <cell r="BM570">
            <v>5</v>
          </cell>
          <cell r="BN570">
            <v>3</v>
          </cell>
          <cell r="BO570">
            <v>1</v>
          </cell>
          <cell r="BP570" t="str">
            <v/>
          </cell>
          <cell r="BQ570">
            <v>0</v>
          </cell>
          <cell r="BR570">
            <v>2</v>
          </cell>
          <cell r="BS570" t="str">
            <v/>
          </cell>
          <cell r="BT570">
            <v>1.5</v>
          </cell>
          <cell r="BU570">
            <v>1.75</v>
          </cell>
          <cell r="BV570">
            <v>0</v>
          </cell>
          <cell r="BW570">
            <v>12</v>
          </cell>
          <cell r="BX570">
            <v>9.25</v>
          </cell>
          <cell r="BY570">
            <v>9.25</v>
          </cell>
          <cell r="BZ570" t="str">
            <v/>
          </cell>
          <cell r="CA570" t="str">
            <v/>
          </cell>
          <cell r="CB570" t="str">
            <v/>
          </cell>
        </row>
        <row r="571">
          <cell r="H571" t="str">
            <v>WS-7508-WOV005</v>
          </cell>
          <cell r="I571">
            <v>1</v>
          </cell>
          <cell r="J571" t="str">
            <v>Jan</v>
          </cell>
          <cell r="K571">
            <v>2018</v>
          </cell>
          <cell r="L571" t="str">
            <v>WS-7508-WOV00543105.7083333333</v>
          </cell>
          <cell r="M571" t="str">
            <v>BIRS #30</v>
          </cell>
          <cell r="N571" t="str">
            <v>Other</v>
          </cell>
          <cell r="O571" t="str">
            <v>Other</v>
          </cell>
          <cell r="P571">
            <v>1</v>
          </cell>
          <cell r="Q571">
            <v>3</v>
          </cell>
          <cell r="R571">
            <v>5</v>
          </cell>
          <cell r="S571" t="str">
            <v/>
          </cell>
          <cell r="T571" t="str">
            <v/>
          </cell>
          <cell r="U571" t="str">
            <v/>
          </cell>
          <cell r="V571">
            <v>0</v>
          </cell>
          <cell r="W571">
            <v>9</v>
          </cell>
          <cell r="X571">
            <v>8</v>
          </cell>
          <cell r="Y571">
            <v>8</v>
          </cell>
          <cell r="Z571" t="str">
            <v/>
          </cell>
          <cell r="AB571">
            <v>11</v>
          </cell>
          <cell r="AC571" t="str">
            <v/>
          </cell>
          <cell r="AD571">
            <v>2</v>
          </cell>
          <cell r="AE571">
            <v>1</v>
          </cell>
          <cell r="AF571">
            <v>1</v>
          </cell>
          <cell r="AG571">
            <v>1</v>
          </cell>
          <cell r="AH571">
            <v>2</v>
          </cell>
          <cell r="AI571">
            <v>0</v>
          </cell>
          <cell r="AJ571">
            <v>6</v>
          </cell>
          <cell r="AK571">
            <v>7</v>
          </cell>
          <cell r="AL571">
            <v>7</v>
          </cell>
          <cell r="AM571">
            <v>17</v>
          </cell>
          <cell r="AN571">
            <v>0</v>
          </cell>
          <cell r="AO571">
            <v>130</v>
          </cell>
          <cell r="AP571">
            <v>17</v>
          </cell>
          <cell r="AQ571">
            <v>141.1764705882353</v>
          </cell>
          <cell r="AR571">
            <v>3</v>
          </cell>
          <cell r="AT571">
            <v>9</v>
          </cell>
          <cell r="AV571">
            <v>10</v>
          </cell>
          <cell r="AW571">
            <v>3</v>
          </cell>
          <cell r="AX571">
            <v>9</v>
          </cell>
          <cell r="AY571">
            <v>12</v>
          </cell>
          <cell r="AZ571">
            <v>22</v>
          </cell>
          <cell r="BA571">
            <v>0</v>
          </cell>
          <cell r="BB571">
            <v>120</v>
          </cell>
          <cell r="BC571">
            <v>22</v>
          </cell>
          <cell r="BD571">
            <v>105.13636363636364</v>
          </cell>
          <cell r="BE571">
            <v>1</v>
          </cell>
          <cell r="BF571">
            <v>1</v>
          </cell>
          <cell r="BG571">
            <v>1</v>
          </cell>
          <cell r="BH571" t="str">
            <v/>
          </cell>
          <cell r="BI571">
            <v>1.5</v>
          </cell>
          <cell r="BJ571">
            <v>0</v>
          </cell>
          <cell r="BK571">
            <v>6</v>
          </cell>
          <cell r="BL571">
            <v>4.5</v>
          </cell>
          <cell r="BM571">
            <v>4.5</v>
          </cell>
          <cell r="BN571">
            <v>3</v>
          </cell>
          <cell r="BO571">
            <v>1</v>
          </cell>
          <cell r="BP571">
            <v>1</v>
          </cell>
          <cell r="BQ571">
            <v>0</v>
          </cell>
          <cell r="BR571">
            <v>1</v>
          </cell>
          <cell r="BS571" t="str">
            <v/>
          </cell>
          <cell r="BT571">
            <v>1</v>
          </cell>
          <cell r="BU571">
            <v>1.5</v>
          </cell>
          <cell r="BV571">
            <v>0</v>
          </cell>
          <cell r="BW571">
            <v>12</v>
          </cell>
          <cell r="BX571">
            <v>8.5</v>
          </cell>
          <cell r="BY571">
            <v>8.5</v>
          </cell>
          <cell r="BZ571" t="str">
            <v/>
          </cell>
          <cell r="CA571" t="str">
            <v/>
          </cell>
          <cell r="CB571" t="str">
            <v/>
          </cell>
        </row>
        <row r="572">
          <cell r="H572" t="str">
            <v>US-24008-WOV001</v>
          </cell>
          <cell r="I572">
            <v>1</v>
          </cell>
          <cell r="J572" t="str">
            <v>Jan</v>
          </cell>
          <cell r="K572">
            <v>2018</v>
          </cell>
          <cell r="L572" t="str">
            <v>US-24008-WOV00143098.4583333333</v>
          </cell>
          <cell r="M572" t="str">
            <v>BIRS #23</v>
          </cell>
          <cell r="N572" t="str">
            <v>Other</v>
          </cell>
          <cell r="O572" t="str">
            <v>Other</v>
          </cell>
          <cell r="P572">
            <v>3</v>
          </cell>
          <cell r="Q572">
            <v>3</v>
          </cell>
          <cell r="R572">
            <v>7</v>
          </cell>
          <cell r="S572" t="str">
            <v/>
          </cell>
          <cell r="T572" t="str">
            <v/>
          </cell>
          <cell r="U572" t="str">
            <v/>
          </cell>
          <cell r="V572">
            <v>0</v>
          </cell>
          <cell r="W572">
            <v>9</v>
          </cell>
          <cell r="X572">
            <v>10</v>
          </cell>
          <cell r="Y572">
            <v>10</v>
          </cell>
          <cell r="Z572">
            <v>4</v>
          </cell>
          <cell r="AB572">
            <v>11</v>
          </cell>
          <cell r="AC572">
            <v>4</v>
          </cell>
          <cell r="AD572">
            <v>2</v>
          </cell>
          <cell r="AE572">
            <v>1</v>
          </cell>
          <cell r="AF572">
            <v>1</v>
          </cell>
          <cell r="AG572" t="str">
            <v/>
          </cell>
          <cell r="AH572">
            <v>2</v>
          </cell>
          <cell r="AI572">
            <v>0</v>
          </cell>
          <cell r="AJ572">
            <v>6</v>
          </cell>
          <cell r="AK572">
            <v>6</v>
          </cell>
          <cell r="AL572">
            <v>6</v>
          </cell>
          <cell r="AM572">
            <v>19.5</v>
          </cell>
          <cell r="AN572">
            <v>0</v>
          </cell>
          <cell r="AO572">
            <v>130</v>
          </cell>
          <cell r="AP572">
            <v>19.5</v>
          </cell>
          <cell r="AQ572">
            <v>135.07692307692307</v>
          </cell>
          <cell r="AR572">
            <v>4</v>
          </cell>
          <cell r="AT572" t="str">
            <v/>
          </cell>
          <cell r="AV572">
            <v>10</v>
          </cell>
          <cell r="AW572">
            <v>4</v>
          </cell>
          <cell r="AX572" t="str">
            <v/>
          </cell>
          <cell r="AY572" t="str">
            <v/>
          </cell>
          <cell r="AZ572" t="str">
            <v/>
          </cell>
          <cell r="BA572" t="str">
            <v/>
          </cell>
          <cell r="BB572">
            <v>120</v>
          </cell>
          <cell r="BC572" t="str">
            <v/>
          </cell>
          <cell r="BD572" t="str">
            <v/>
          </cell>
          <cell r="BE572" t="str">
            <v/>
          </cell>
          <cell r="BF572" t="str">
            <v/>
          </cell>
          <cell r="BG572" t="str">
            <v/>
          </cell>
          <cell r="BH572" t="str">
            <v/>
          </cell>
          <cell r="BI572" t="str">
            <v/>
          </cell>
          <cell r="BJ572" t="str">
            <v/>
          </cell>
          <cell r="BK572">
            <v>6</v>
          </cell>
          <cell r="BL572" t="str">
            <v/>
          </cell>
          <cell r="BM572" t="str">
            <v/>
          </cell>
          <cell r="BN572">
            <v>3</v>
          </cell>
          <cell r="BO572">
            <v>1</v>
          </cell>
          <cell r="BP572">
            <v>1</v>
          </cell>
          <cell r="BQ572">
            <v>0</v>
          </cell>
          <cell r="BR572" t="str">
            <v/>
          </cell>
          <cell r="BS572" t="str">
            <v/>
          </cell>
          <cell r="BT572" t="str">
            <v/>
          </cell>
          <cell r="BU572" t="str">
            <v/>
          </cell>
          <cell r="BV572">
            <v>0</v>
          </cell>
          <cell r="BW572">
            <v>12</v>
          </cell>
          <cell r="BX572" t="str">
            <v/>
          </cell>
          <cell r="BY572">
            <v>5</v>
          </cell>
          <cell r="BZ572" t="str">
            <v/>
          </cell>
          <cell r="CA572" t="str">
            <v/>
          </cell>
          <cell r="CB572" t="str">
            <v/>
          </cell>
        </row>
        <row r="573">
          <cell r="H573" t="str">
            <v>US-24008-WOV001</v>
          </cell>
          <cell r="I573">
            <v>1</v>
          </cell>
          <cell r="J573" t="str">
            <v>Jan</v>
          </cell>
          <cell r="K573">
            <v>2018</v>
          </cell>
          <cell r="L573" t="str">
            <v>US-24008-WOV00143105.875</v>
          </cell>
          <cell r="M573" t="str">
            <v>BIRS #26</v>
          </cell>
          <cell r="N573" t="str">
            <v>Other</v>
          </cell>
          <cell r="O573" t="str">
            <v>Other</v>
          </cell>
          <cell r="P573">
            <v>3</v>
          </cell>
          <cell r="Q573" t="str">
            <v/>
          </cell>
          <cell r="R573" t="str">
            <v/>
          </cell>
          <cell r="S573" t="str">
            <v/>
          </cell>
          <cell r="T573" t="str">
            <v/>
          </cell>
          <cell r="U573" t="str">
            <v/>
          </cell>
          <cell r="V573" t="str">
            <v/>
          </cell>
          <cell r="W573">
            <v>9</v>
          </cell>
          <cell r="X573" t="str">
            <v/>
          </cell>
          <cell r="Y573" t="str">
            <v/>
          </cell>
          <cell r="Z573" t="str">
            <v/>
          </cell>
          <cell r="AB573">
            <v>11</v>
          </cell>
          <cell r="AC573" t="str">
            <v/>
          </cell>
          <cell r="AD573" t="str">
            <v/>
          </cell>
          <cell r="AE573" t="str">
            <v/>
          </cell>
          <cell r="AF573" t="str">
            <v/>
          </cell>
          <cell r="AG573" t="str">
            <v/>
          </cell>
          <cell r="AH573" t="str">
            <v/>
          </cell>
          <cell r="AI573" t="str">
            <v/>
          </cell>
          <cell r="AJ573">
            <v>6</v>
          </cell>
          <cell r="AK573" t="str">
            <v/>
          </cell>
          <cell r="AL573" t="str">
            <v/>
          </cell>
          <cell r="AM573" t="str">
            <v/>
          </cell>
          <cell r="AN573" t="str">
            <v/>
          </cell>
          <cell r="AO573">
            <v>130</v>
          </cell>
          <cell r="AP573" t="str">
            <v/>
          </cell>
          <cell r="AQ573" t="str">
            <v/>
          </cell>
          <cell r="AR573" t="str">
            <v/>
          </cell>
          <cell r="AT573">
            <v>5</v>
          </cell>
          <cell r="AV573">
            <v>10</v>
          </cell>
          <cell r="AW573" t="str">
            <v/>
          </cell>
          <cell r="AX573">
            <v>5</v>
          </cell>
          <cell r="AY573" t="str">
            <v/>
          </cell>
          <cell r="AZ573">
            <v>22</v>
          </cell>
          <cell r="BA573">
            <v>0</v>
          </cell>
          <cell r="BB573">
            <v>120</v>
          </cell>
          <cell r="BC573">
            <v>22</v>
          </cell>
          <cell r="BD573">
            <v>120.77272727272727</v>
          </cell>
          <cell r="BE573">
            <v>1</v>
          </cell>
          <cell r="BF573">
            <v>1</v>
          </cell>
          <cell r="BG573">
            <v>2</v>
          </cell>
          <cell r="BH573" t="str">
            <v/>
          </cell>
          <cell r="BI573">
            <v>1.5</v>
          </cell>
          <cell r="BJ573">
            <v>0</v>
          </cell>
          <cell r="BK573">
            <v>6</v>
          </cell>
          <cell r="BL573">
            <v>5.5</v>
          </cell>
          <cell r="BM573">
            <v>5.5</v>
          </cell>
          <cell r="BN573" t="str">
            <v/>
          </cell>
          <cell r="BO573" t="str">
            <v/>
          </cell>
          <cell r="BP573" t="str">
            <v/>
          </cell>
          <cell r="BQ573" t="str">
            <v/>
          </cell>
          <cell r="BR573">
            <v>3</v>
          </cell>
          <cell r="BS573" t="str">
            <v/>
          </cell>
          <cell r="BT573">
            <v>1.5</v>
          </cell>
          <cell r="BU573">
            <v>2</v>
          </cell>
          <cell r="BV573">
            <v>0</v>
          </cell>
          <cell r="BW573">
            <v>12</v>
          </cell>
          <cell r="BX573" t="str">
            <v/>
          </cell>
          <cell r="BY573">
            <v>6.5</v>
          </cell>
          <cell r="BZ573" t="str">
            <v/>
          </cell>
          <cell r="CA573" t="str">
            <v/>
          </cell>
          <cell r="CB573" t="str">
            <v/>
          </cell>
        </row>
        <row r="574">
          <cell r="H574" t="str">
            <v>WS-7121-WOV002</v>
          </cell>
          <cell r="I574">
            <v>1</v>
          </cell>
          <cell r="J574" t="str">
            <v>Jan</v>
          </cell>
          <cell r="K574">
            <v>2018</v>
          </cell>
          <cell r="L574" t="str">
            <v>WS-7121-WOV00243106.6666666667</v>
          </cell>
          <cell r="M574" t="str">
            <v>ONR #25</v>
          </cell>
          <cell r="N574" t="str">
            <v>Simple ESP c/o</v>
          </cell>
          <cell r="O574" t="str">
            <v>ESP change</v>
          </cell>
          <cell r="P574">
            <v>1</v>
          </cell>
          <cell r="Q574">
            <v>3</v>
          </cell>
          <cell r="R574">
            <v>5</v>
          </cell>
          <cell r="S574" t="str">
            <v/>
          </cell>
          <cell r="T574" t="str">
            <v/>
          </cell>
          <cell r="U574" t="str">
            <v/>
          </cell>
          <cell r="V574">
            <v>0</v>
          </cell>
          <cell r="W574">
            <v>9</v>
          </cell>
          <cell r="X574">
            <v>8</v>
          </cell>
          <cell r="Y574">
            <v>8</v>
          </cell>
          <cell r="Z574" t="str">
            <v/>
          </cell>
          <cell r="AB574">
            <v>11</v>
          </cell>
          <cell r="AC574" t="str">
            <v/>
          </cell>
          <cell r="AD574">
            <v>2</v>
          </cell>
          <cell r="AE574">
            <v>1</v>
          </cell>
          <cell r="AF574">
            <v>1</v>
          </cell>
          <cell r="AG574" t="str">
            <v/>
          </cell>
          <cell r="AH574">
            <v>1</v>
          </cell>
          <cell r="AI574">
            <v>0</v>
          </cell>
          <cell r="AJ574">
            <v>6</v>
          </cell>
          <cell r="AK574">
            <v>5</v>
          </cell>
          <cell r="AL574">
            <v>5</v>
          </cell>
          <cell r="AM574">
            <v>23</v>
          </cell>
          <cell r="AN574">
            <v>0</v>
          </cell>
          <cell r="AO574">
            <v>130</v>
          </cell>
          <cell r="AP574">
            <v>23</v>
          </cell>
          <cell r="AQ574">
            <v>130.78260869565219</v>
          </cell>
          <cell r="AR574">
            <v>4</v>
          </cell>
          <cell r="AT574">
            <v>4.5</v>
          </cell>
          <cell r="AV574">
            <v>10</v>
          </cell>
          <cell r="AW574">
            <v>4</v>
          </cell>
          <cell r="AX574">
            <v>4.5</v>
          </cell>
          <cell r="AY574">
            <v>8.5</v>
          </cell>
          <cell r="AZ574">
            <v>23.5</v>
          </cell>
          <cell r="BA574">
            <v>0</v>
          </cell>
          <cell r="BB574">
            <v>120</v>
          </cell>
          <cell r="BC574">
            <v>23.5</v>
          </cell>
          <cell r="BD574">
            <v>127.57446808510639</v>
          </cell>
          <cell r="BE574">
            <v>1</v>
          </cell>
          <cell r="BF574">
            <v>1.5</v>
          </cell>
          <cell r="BG574">
            <v>1</v>
          </cell>
          <cell r="BH574" t="str">
            <v/>
          </cell>
          <cell r="BI574">
            <v>2</v>
          </cell>
          <cell r="BJ574">
            <v>0</v>
          </cell>
          <cell r="BK574">
            <v>6</v>
          </cell>
          <cell r="BL574">
            <v>5.5</v>
          </cell>
          <cell r="BM574">
            <v>5.5</v>
          </cell>
          <cell r="BN574">
            <v>4</v>
          </cell>
          <cell r="BO574">
            <v>1</v>
          </cell>
          <cell r="BP574">
            <v>1</v>
          </cell>
          <cell r="BQ574">
            <v>0</v>
          </cell>
          <cell r="BR574">
            <v>3</v>
          </cell>
          <cell r="BS574" t="str">
            <v/>
          </cell>
          <cell r="BT574">
            <v>0.5</v>
          </cell>
          <cell r="BU574">
            <v>2</v>
          </cell>
          <cell r="BV574">
            <v>0</v>
          </cell>
          <cell r="BW574">
            <v>12</v>
          </cell>
          <cell r="BX574">
            <v>11.5</v>
          </cell>
          <cell r="BY574">
            <v>11.5</v>
          </cell>
          <cell r="BZ574">
            <v>85</v>
          </cell>
          <cell r="CA574">
            <v>0</v>
          </cell>
          <cell r="CB574">
            <v>85</v>
          </cell>
        </row>
        <row r="575">
          <cell r="H575" t="str">
            <v>WS-1270-WOV009</v>
          </cell>
          <cell r="I575">
            <v>1</v>
          </cell>
          <cell r="J575" t="str">
            <v>Jan</v>
          </cell>
          <cell r="K575">
            <v>2018</v>
          </cell>
          <cell r="L575" t="str">
            <v>WS-1270-WOV00943107</v>
          </cell>
          <cell r="M575" t="str">
            <v>BIRS #24</v>
          </cell>
          <cell r="N575" t="str">
            <v>Other</v>
          </cell>
          <cell r="O575" t="str">
            <v>Other</v>
          </cell>
          <cell r="P575">
            <v>0</v>
          </cell>
          <cell r="Q575">
            <v>2</v>
          </cell>
          <cell r="R575">
            <v>5.5</v>
          </cell>
          <cell r="S575">
            <v>1</v>
          </cell>
          <cell r="T575" t="str">
            <v/>
          </cell>
          <cell r="U575">
            <v>0.5</v>
          </cell>
          <cell r="V575">
            <v>0</v>
          </cell>
          <cell r="W575">
            <v>9</v>
          </cell>
          <cell r="X575">
            <v>9</v>
          </cell>
          <cell r="Y575">
            <v>9</v>
          </cell>
          <cell r="Z575">
            <v>7.5</v>
          </cell>
          <cell r="AB575">
            <v>11</v>
          </cell>
          <cell r="AC575">
            <v>7.5</v>
          </cell>
          <cell r="AD575">
            <v>2</v>
          </cell>
          <cell r="AE575">
            <v>1</v>
          </cell>
          <cell r="AF575">
            <v>1</v>
          </cell>
          <cell r="AG575" t="str">
            <v/>
          </cell>
          <cell r="AH575">
            <v>2</v>
          </cell>
          <cell r="AI575">
            <v>0</v>
          </cell>
          <cell r="AJ575">
            <v>6</v>
          </cell>
          <cell r="AK575">
            <v>6</v>
          </cell>
          <cell r="AL575">
            <v>6</v>
          </cell>
          <cell r="AM575">
            <v>17</v>
          </cell>
          <cell r="AN575">
            <v>0</v>
          </cell>
          <cell r="AO575">
            <v>130</v>
          </cell>
          <cell r="AP575">
            <v>17</v>
          </cell>
          <cell r="AQ575">
            <v>129.76470588235293</v>
          </cell>
          <cell r="AR575">
            <v>4</v>
          </cell>
          <cell r="AT575">
            <v>13</v>
          </cell>
          <cell r="AV575">
            <v>10</v>
          </cell>
          <cell r="AW575">
            <v>4</v>
          </cell>
          <cell r="AX575">
            <v>13</v>
          </cell>
          <cell r="AY575">
            <v>17</v>
          </cell>
          <cell r="AZ575">
            <v>20.5</v>
          </cell>
          <cell r="BA575">
            <v>0</v>
          </cell>
          <cell r="BB575">
            <v>120</v>
          </cell>
          <cell r="BC575">
            <v>20.5</v>
          </cell>
          <cell r="BD575">
            <v>107.73121951219511</v>
          </cell>
          <cell r="BE575">
            <v>1</v>
          </cell>
          <cell r="BF575">
            <v>1</v>
          </cell>
          <cell r="BG575">
            <v>1</v>
          </cell>
          <cell r="BH575" t="str">
            <v/>
          </cell>
          <cell r="BI575">
            <v>1</v>
          </cell>
          <cell r="BJ575">
            <v>0</v>
          </cell>
          <cell r="BK575">
            <v>6</v>
          </cell>
          <cell r="BL575">
            <v>4</v>
          </cell>
          <cell r="BM575">
            <v>4</v>
          </cell>
          <cell r="BN575">
            <v>3</v>
          </cell>
          <cell r="BO575">
            <v>1</v>
          </cell>
          <cell r="BP575">
            <v>1</v>
          </cell>
          <cell r="BQ575">
            <v>0</v>
          </cell>
          <cell r="BR575">
            <v>2</v>
          </cell>
          <cell r="BS575" t="str">
            <v/>
          </cell>
          <cell r="BT575">
            <v>1.5</v>
          </cell>
          <cell r="BU575">
            <v>1</v>
          </cell>
          <cell r="BV575">
            <v>0</v>
          </cell>
          <cell r="BW575">
            <v>12</v>
          </cell>
          <cell r="BX575">
            <v>9.5</v>
          </cell>
          <cell r="BY575">
            <v>9.5</v>
          </cell>
          <cell r="BZ575" t="str">
            <v/>
          </cell>
          <cell r="CA575" t="str">
            <v/>
          </cell>
          <cell r="CB575" t="str">
            <v/>
          </cell>
        </row>
        <row r="576">
          <cell r="H576" t="str">
            <v>WS-7742-WOV001</v>
          </cell>
          <cell r="I576">
            <v>1</v>
          </cell>
          <cell r="J576" t="str">
            <v>Jan</v>
          </cell>
          <cell r="K576">
            <v>2018</v>
          </cell>
          <cell r="L576" t="str">
            <v>WS-7742-WOV00143107.0416666667</v>
          </cell>
          <cell r="M576" t="str">
            <v>ONR #27</v>
          </cell>
          <cell r="N576" t="str">
            <v>Other</v>
          </cell>
          <cell r="O576" t="str">
            <v>ESP change</v>
          </cell>
          <cell r="P576">
            <v>1</v>
          </cell>
          <cell r="Q576">
            <v>2.5</v>
          </cell>
          <cell r="R576">
            <v>5</v>
          </cell>
          <cell r="S576">
            <v>0.5</v>
          </cell>
          <cell r="T576" t="str">
            <v/>
          </cell>
          <cell r="U576">
            <v>1</v>
          </cell>
          <cell r="V576">
            <v>0</v>
          </cell>
          <cell r="W576">
            <v>9</v>
          </cell>
          <cell r="X576">
            <v>9</v>
          </cell>
          <cell r="Y576">
            <v>9</v>
          </cell>
          <cell r="Z576" t="str">
            <v/>
          </cell>
          <cell r="AB576">
            <v>11</v>
          </cell>
          <cell r="AC576" t="str">
            <v/>
          </cell>
          <cell r="AD576">
            <v>2</v>
          </cell>
          <cell r="AE576">
            <v>1</v>
          </cell>
          <cell r="AF576">
            <v>1</v>
          </cell>
          <cell r="AG576" t="str">
            <v/>
          </cell>
          <cell r="AH576">
            <v>2</v>
          </cell>
          <cell r="AI576">
            <v>0</v>
          </cell>
          <cell r="AJ576">
            <v>6</v>
          </cell>
          <cell r="AK576">
            <v>6</v>
          </cell>
          <cell r="AL576">
            <v>6</v>
          </cell>
          <cell r="AM576">
            <v>22</v>
          </cell>
          <cell r="AN576">
            <v>0</v>
          </cell>
          <cell r="AO576">
            <v>130</v>
          </cell>
          <cell r="AP576">
            <v>22</v>
          </cell>
          <cell r="AQ576">
            <v>133.81818181818181</v>
          </cell>
          <cell r="AR576">
            <v>3</v>
          </cell>
          <cell r="AT576">
            <v>4</v>
          </cell>
          <cell r="AV576">
            <v>10</v>
          </cell>
          <cell r="AW576">
            <v>3</v>
          </cell>
          <cell r="AX576">
            <v>4</v>
          </cell>
          <cell r="AY576">
            <v>7</v>
          </cell>
          <cell r="AZ576">
            <v>23.5</v>
          </cell>
          <cell r="BA576">
            <v>1</v>
          </cell>
          <cell r="BB576">
            <v>120</v>
          </cell>
          <cell r="BC576">
            <v>24.5</v>
          </cell>
          <cell r="BD576">
            <v>125.1063829787234</v>
          </cell>
          <cell r="BE576">
            <v>1</v>
          </cell>
          <cell r="BF576">
            <v>1.5</v>
          </cell>
          <cell r="BG576">
            <v>1.5</v>
          </cell>
          <cell r="BH576" t="str">
            <v/>
          </cell>
          <cell r="BI576">
            <v>2</v>
          </cell>
          <cell r="BJ576">
            <v>0</v>
          </cell>
          <cell r="BK576">
            <v>6</v>
          </cell>
          <cell r="BL576">
            <v>6</v>
          </cell>
          <cell r="BM576">
            <v>6</v>
          </cell>
          <cell r="BN576">
            <v>3</v>
          </cell>
          <cell r="BO576">
            <v>1</v>
          </cell>
          <cell r="BP576">
            <v>1</v>
          </cell>
          <cell r="BQ576">
            <v>0</v>
          </cell>
          <cell r="BR576">
            <v>3.5</v>
          </cell>
          <cell r="BS576" t="str">
            <v/>
          </cell>
          <cell r="BT576">
            <v>1.5</v>
          </cell>
          <cell r="BU576">
            <v>2</v>
          </cell>
          <cell r="BV576">
            <v>0</v>
          </cell>
          <cell r="BW576">
            <v>12</v>
          </cell>
          <cell r="BX576">
            <v>12</v>
          </cell>
          <cell r="BY576">
            <v>12</v>
          </cell>
          <cell r="BZ576">
            <v>85.5</v>
          </cell>
          <cell r="CA576">
            <v>1</v>
          </cell>
          <cell r="CB576">
            <v>86.5</v>
          </cell>
        </row>
        <row r="577">
          <cell r="H577" t="str">
            <v>WS-7540-WOV005</v>
          </cell>
          <cell r="I577">
            <v>1</v>
          </cell>
          <cell r="J577" t="str">
            <v>Jan</v>
          </cell>
          <cell r="K577">
            <v>2018</v>
          </cell>
          <cell r="L577" t="str">
            <v>WS-7540-WOV00543107.3333333333</v>
          </cell>
          <cell r="M577" t="str">
            <v>BIRS #29</v>
          </cell>
          <cell r="N577" t="str">
            <v>Simple ESP c/o</v>
          </cell>
          <cell r="O577" t="str">
            <v>ESP change</v>
          </cell>
          <cell r="P577">
            <v>1</v>
          </cell>
          <cell r="Q577">
            <v>3</v>
          </cell>
          <cell r="R577">
            <v>4</v>
          </cell>
          <cell r="S577" t="str">
            <v/>
          </cell>
          <cell r="T577" t="str">
            <v/>
          </cell>
          <cell r="U577" t="str">
            <v/>
          </cell>
          <cell r="V577">
            <v>0</v>
          </cell>
          <cell r="W577">
            <v>9</v>
          </cell>
          <cell r="X577">
            <v>7</v>
          </cell>
          <cell r="Y577">
            <v>7</v>
          </cell>
          <cell r="Z577" t="str">
            <v/>
          </cell>
          <cell r="AB577">
            <v>11</v>
          </cell>
          <cell r="AC577" t="str">
            <v/>
          </cell>
          <cell r="AD577">
            <v>2</v>
          </cell>
          <cell r="AE577">
            <v>1</v>
          </cell>
          <cell r="AF577">
            <v>1</v>
          </cell>
          <cell r="AG577" t="str">
            <v/>
          </cell>
          <cell r="AH577">
            <v>2</v>
          </cell>
          <cell r="AI577">
            <v>0</v>
          </cell>
          <cell r="AJ577">
            <v>6</v>
          </cell>
          <cell r="AK577">
            <v>6</v>
          </cell>
          <cell r="AL577">
            <v>6</v>
          </cell>
          <cell r="AM577">
            <v>19</v>
          </cell>
          <cell r="AN577">
            <v>0</v>
          </cell>
          <cell r="AO577">
            <v>130</v>
          </cell>
          <cell r="AP577">
            <v>19</v>
          </cell>
          <cell r="AQ577">
            <v>140.89473684210526</v>
          </cell>
          <cell r="AR577">
            <v>4</v>
          </cell>
          <cell r="AT577">
            <v>3.5</v>
          </cell>
          <cell r="AV577">
            <v>10</v>
          </cell>
          <cell r="AW577">
            <v>4</v>
          </cell>
          <cell r="AX577">
            <v>3.5</v>
          </cell>
          <cell r="AY577">
            <v>7.5</v>
          </cell>
          <cell r="AZ577">
            <v>18.5</v>
          </cell>
          <cell r="BA577">
            <v>0</v>
          </cell>
          <cell r="BB577">
            <v>120</v>
          </cell>
          <cell r="BC577">
            <v>18.5</v>
          </cell>
          <cell r="BD577">
            <v>144.75675675675674</v>
          </cell>
          <cell r="BE577">
            <v>1</v>
          </cell>
          <cell r="BF577">
            <v>2</v>
          </cell>
          <cell r="BG577" t="str">
            <v/>
          </cell>
          <cell r="BH577" t="str">
            <v/>
          </cell>
          <cell r="BI577">
            <v>1.5</v>
          </cell>
          <cell r="BJ577">
            <v>0</v>
          </cell>
          <cell r="BK577">
            <v>6</v>
          </cell>
          <cell r="BL577">
            <v>4.5</v>
          </cell>
          <cell r="BM577">
            <v>4.5</v>
          </cell>
          <cell r="BN577">
            <v>3</v>
          </cell>
          <cell r="BO577">
            <v>1</v>
          </cell>
          <cell r="BP577">
            <v>0.5</v>
          </cell>
          <cell r="BQ577">
            <v>0</v>
          </cell>
          <cell r="BR577">
            <v>3.5</v>
          </cell>
          <cell r="BS577" t="str">
            <v/>
          </cell>
          <cell r="BT577">
            <v>1.25</v>
          </cell>
          <cell r="BU577">
            <v>2</v>
          </cell>
          <cell r="BV577">
            <v>0</v>
          </cell>
          <cell r="BW577">
            <v>12</v>
          </cell>
          <cell r="BX577">
            <v>11.25</v>
          </cell>
          <cell r="BY577">
            <v>11.25</v>
          </cell>
          <cell r="BZ577">
            <v>73.75</v>
          </cell>
          <cell r="CA577">
            <v>0</v>
          </cell>
          <cell r="CB577">
            <v>73.75</v>
          </cell>
        </row>
        <row r="578">
          <cell r="H578" t="str">
            <v>US-3001-WOV012</v>
          </cell>
          <cell r="I578">
            <v>1</v>
          </cell>
          <cell r="J578" t="str">
            <v>Jan</v>
          </cell>
          <cell r="K578">
            <v>2018</v>
          </cell>
          <cell r="L578" t="str">
            <v>US-3001-WOV01243107.6666666667</v>
          </cell>
          <cell r="M578" t="str">
            <v>ONR #9</v>
          </cell>
          <cell r="N578" t="str">
            <v>Other</v>
          </cell>
          <cell r="O578" t="str">
            <v>Other</v>
          </cell>
          <cell r="P578">
            <v>1</v>
          </cell>
          <cell r="Q578">
            <v>3</v>
          </cell>
          <cell r="R578">
            <v>5</v>
          </cell>
          <cell r="S578" t="str">
            <v/>
          </cell>
          <cell r="T578" t="str">
            <v/>
          </cell>
          <cell r="U578" t="str">
            <v/>
          </cell>
          <cell r="V578">
            <v>0</v>
          </cell>
          <cell r="W578">
            <v>9</v>
          </cell>
          <cell r="X578">
            <v>8</v>
          </cell>
          <cell r="Y578">
            <v>8</v>
          </cell>
          <cell r="Z578" t="str">
            <v/>
          </cell>
          <cell r="AB578">
            <v>11</v>
          </cell>
          <cell r="AC578" t="str">
            <v/>
          </cell>
          <cell r="AD578">
            <v>2.5</v>
          </cell>
          <cell r="AE578">
            <v>2</v>
          </cell>
          <cell r="AF578">
            <v>1</v>
          </cell>
          <cell r="AG578">
            <v>1</v>
          </cell>
          <cell r="AH578">
            <v>1.5</v>
          </cell>
          <cell r="AI578">
            <v>0</v>
          </cell>
          <cell r="AJ578">
            <v>6</v>
          </cell>
          <cell r="AK578">
            <v>8</v>
          </cell>
          <cell r="AL578">
            <v>8</v>
          </cell>
          <cell r="AM578">
            <v>9.5</v>
          </cell>
          <cell r="AN578">
            <v>4.5</v>
          </cell>
          <cell r="AO578">
            <v>130</v>
          </cell>
          <cell r="AP578">
            <v>14</v>
          </cell>
          <cell r="AQ578">
            <v>85.89473684210526</v>
          </cell>
          <cell r="AR578">
            <v>3</v>
          </cell>
          <cell r="AT578">
            <v>7.5</v>
          </cell>
          <cell r="AV578">
            <v>10</v>
          </cell>
          <cell r="AW578">
            <v>3</v>
          </cell>
          <cell r="AX578">
            <v>7.5</v>
          </cell>
          <cell r="AY578">
            <v>10.5</v>
          </cell>
          <cell r="AZ578">
            <v>12.5</v>
          </cell>
          <cell r="BA578">
            <v>0</v>
          </cell>
          <cell r="BB578">
            <v>120</v>
          </cell>
          <cell r="BC578">
            <v>12.5</v>
          </cell>
          <cell r="BD578">
            <v>65.52</v>
          </cell>
          <cell r="BE578">
            <v>1</v>
          </cell>
          <cell r="BF578">
            <v>1</v>
          </cell>
          <cell r="BG578">
            <v>1</v>
          </cell>
          <cell r="BH578">
            <v>1</v>
          </cell>
          <cell r="BI578">
            <v>3</v>
          </cell>
          <cell r="BJ578">
            <v>0</v>
          </cell>
          <cell r="BK578">
            <v>6</v>
          </cell>
          <cell r="BL578">
            <v>7</v>
          </cell>
          <cell r="BM578">
            <v>7</v>
          </cell>
          <cell r="BN578">
            <v>3</v>
          </cell>
          <cell r="BO578">
            <v>1</v>
          </cell>
          <cell r="BP578">
            <v>2.5</v>
          </cell>
          <cell r="BQ578">
            <v>0</v>
          </cell>
          <cell r="BR578">
            <v>1</v>
          </cell>
          <cell r="BS578" t="str">
            <v/>
          </cell>
          <cell r="BT578">
            <v>1.5</v>
          </cell>
          <cell r="BU578">
            <v>1.5</v>
          </cell>
          <cell r="BV578">
            <v>0</v>
          </cell>
          <cell r="BW578">
            <v>12</v>
          </cell>
          <cell r="BX578">
            <v>10.5</v>
          </cell>
          <cell r="BY578">
            <v>10.5</v>
          </cell>
          <cell r="BZ578" t="str">
            <v/>
          </cell>
          <cell r="CA578" t="str">
            <v/>
          </cell>
          <cell r="CB578" t="str">
            <v/>
          </cell>
        </row>
        <row r="579">
          <cell r="H579" t="str">
            <v>SVA-6324-WOV001</v>
          </cell>
          <cell r="I579">
            <v>1</v>
          </cell>
          <cell r="J579" t="str">
            <v>Jan</v>
          </cell>
          <cell r="K579">
            <v>2018</v>
          </cell>
          <cell r="L579" t="str">
            <v>SVA-6324-WOV00143108.75</v>
          </cell>
          <cell r="M579" t="str">
            <v>ONR #8</v>
          </cell>
          <cell r="N579" t="str">
            <v>Other</v>
          </cell>
          <cell r="O579" t="str">
            <v>Other</v>
          </cell>
          <cell r="P579">
            <v>0</v>
          </cell>
          <cell r="Q579">
            <v>3</v>
          </cell>
          <cell r="R579">
            <v>5</v>
          </cell>
          <cell r="S579">
            <v>5.5</v>
          </cell>
          <cell r="T579" t="str">
            <v/>
          </cell>
          <cell r="U579">
            <v>33.5</v>
          </cell>
          <cell r="V579">
            <v>0</v>
          </cell>
          <cell r="W579">
            <v>9</v>
          </cell>
          <cell r="X579">
            <v>47</v>
          </cell>
          <cell r="Y579">
            <v>47</v>
          </cell>
          <cell r="Z579">
            <v>6</v>
          </cell>
          <cell r="AB579">
            <v>11</v>
          </cell>
          <cell r="AC579">
            <v>6</v>
          </cell>
          <cell r="AD579">
            <v>2</v>
          </cell>
          <cell r="AE579">
            <v>1</v>
          </cell>
          <cell r="AF579">
            <v>1</v>
          </cell>
          <cell r="AG579" t="str">
            <v/>
          </cell>
          <cell r="AH579">
            <v>2</v>
          </cell>
          <cell r="AI579">
            <v>0</v>
          </cell>
          <cell r="AJ579">
            <v>6</v>
          </cell>
          <cell r="AK579">
            <v>6</v>
          </cell>
          <cell r="AL579">
            <v>6</v>
          </cell>
          <cell r="AM579" t="str">
            <v/>
          </cell>
          <cell r="AN579" t="str">
            <v/>
          </cell>
          <cell r="AO579">
            <v>130</v>
          </cell>
          <cell r="AP579" t="str">
            <v/>
          </cell>
          <cell r="AQ579" t="str">
            <v/>
          </cell>
          <cell r="AR579" t="str">
            <v/>
          </cell>
          <cell r="AT579" t="str">
            <v/>
          </cell>
          <cell r="AV579">
            <v>10</v>
          </cell>
          <cell r="AW579" t="str">
            <v/>
          </cell>
          <cell r="AX579" t="str">
            <v/>
          </cell>
          <cell r="AY579" t="str">
            <v/>
          </cell>
          <cell r="AZ579" t="str">
            <v/>
          </cell>
          <cell r="BA579" t="str">
            <v/>
          </cell>
          <cell r="BB579">
            <v>120</v>
          </cell>
          <cell r="BC579" t="str">
            <v/>
          </cell>
          <cell r="BD579" t="str">
            <v/>
          </cell>
          <cell r="BE579">
            <v>1</v>
          </cell>
          <cell r="BF579">
            <v>1</v>
          </cell>
          <cell r="BG579">
            <v>2</v>
          </cell>
          <cell r="BH579" t="str">
            <v/>
          </cell>
          <cell r="BI579">
            <v>3</v>
          </cell>
          <cell r="BJ579">
            <v>0</v>
          </cell>
          <cell r="BK579">
            <v>6</v>
          </cell>
          <cell r="BL579">
            <v>7</v>
          </cell>
          <cell r="BM579">
            <v>7</v>
          </cell>
          <cell r="BN579">
            <v>3</v>
          </cell>
          <cell r="BO579">
            <v>1</v>
          </cell>
          <cell r="BP579" t="str">
            <v/>
          </cell>
          <cell r="BQ579">
            <v>0</v>
          </cell>
          <cell r="BR579" t="str">
            <v/>
          </cell>
          <cell r="BS579" t="str">
            <v/>
          </cell>
          <cell r="BT579" t="str">
            <v/>
          </cell>
          <cell r="BU579">
            <v>2</v>
          </cell>
          <cell r="BV579">
            <v>0</v>
          </cell>
          <cell r="BW579">
            <v>12</v>
          </cell>
          <cell r="BX579">
            <v>6</v>
          </cell>
          <cell r="BY579">
            <v>6</v>
          </cell>
          <cell r="BZ579" t="str">
            <v/>
          </cell>
          <cell r="CA579" t="str">
            <v/>
          </cell>
          <cell r="CB579" t="str">
            <v/>
          </cell>
        </row>
        <row r="580">
          <cell r="H580" t="str">
            <v>US-2242-WOV001</v>
          </cell>
          <cell r="I580">
            <v>1</v>
          </cell>
          <cell r="J580" t="str">
            <v>Jan</v>
          </cell>
          <cell r="K580">
            <v>2018</v>
          </cell>
          <cell r="L580" t="str">
            <v>US-2242-WOV00143109.5</v>
          </cell>
          <cell r="M580" t="str">
            <v>BIRS #14</v>
          </cell>
          <cell r="N580" t="str">
            <v>Simple ESP c/o</v>
          </cell>
          <cell r="O580" t="str">
            <v>ESP change</v>
          </cell>
          <cell r="P580">
            <v>0</v>
          </cell>
          <cell r="Q580">
            <v>2.5</v>
          </cell>
          <cell r="R580">
            <v>5</v>
          </cell>
          <cell r="S580">
            <v>2</v>
          </cell>
          <cell r="T580" t="str">
            <v/>
          </cell>
          <cell r="U580">
            <v>0.5</v>
          </cell>
          <cell r="V580">
            <v>0</v>
          </cell>
          <cell r="W580">
            <v>9</v>
          </cell>
          <cell r="X580">
            <v>10</v>
          </cell>
          <cell r="Y580">
            <v>10</v>
          </cell>
          <cell r="Z580">
            <v>8.5</v>
          </cell>
          <cell r="AB580">
            <v>11</v>
          </cell>
          <cell r="AC580">
            <v>8.5</v>
          </cell>
          <cell r="AD580">
            <v>2</v>
          </cell>
          <cell r="AE580">
            <v>1</v>
          </cell>
          <cell r="AF580">
            <v>1</v>
          </cell>
          <cell r="AG580" t="str">
            <v/>
          </cell>
          <cell r="AH580">
            <v>2</v>
          </cell>
          <cell r="AI580">
            <v>0</v>
          </cell>
          <cell r="AJ580">
            <v>6</v>
          </cell>
          <cell r="AK580">
            <v>6</v>
          </cell>
          <cell r="AL580">
            <v>6</v>
          </cell>
          <cell r="AM580">
            <v>19</v>
          </cell>
          <cell r="AN580">
            <v>0</v>
          </cell>
          <cell r="AO580">
            <v>130</v>
          </cell>
          <cell r="AP580">
            <v>19</v>
          </cell>
          <cell r="AQ580">
            <v>130.78947368421052</v>
          </cell>
          <cell r="AR580">
            <v>4</v>
          </cell>
          <cell r="AT580">
            <v>6</v>
          </cell>
          <cell r="AV580">
            <v>10</v>
          </cell>
          <cell r="AW580">
            <v>4</v>
          </cell>
          <cell r="AX580">
            <v>6</v>
          </cell>
          <cell r="AY580">
            <v>10</v>
          </cell>
          <cell r="AZ580">
            <v>23.5</v>
          </cell>
          <cell r="BA580">
            <v>0</v>
          </cell>
          <cell r="BB580">
            <v>120</v>
          </cell>
          <cell r="BC580">
            <v>23.5</v>
          </cell>
          <cell r="BD580">
            <v>105.40425531914893</v>
          </cell>
          <cell r="BE580">
            <v>1</v>
          </cell>
          <cell r="BF580">
            <v>1.5</v>
          </cell>
          <cell r="BG580">
            <v>1.5</v>
          </cell>
          <cell r="BH580" t="str">
            <v/>
          </cell>
          <cell r="BI580">
            <v>2</v>
          </cell>
          <cell r="BJ580">
            <v>0</v>
          </cell>
          <cell r="BK580">
            <v>6</v>
          </cell>
          <cell r="BL580">
            <v>6</v>
          </cell>
          <cell r="BM580">
            <v>6</v>
          </cell>
          <cell r="BN580">
            <v>3</v>
          </cell>
          <cell r="BO580">
            <v>1</v>
          </cell>
          <cell r="BP580">
            <v>1</v>
          </cell>
          <cell r="BQ580">
            <v>0</v>
          </cell>
          <cell r="BR580">
            <v>3.5</v>
          </cell>
          <cell r="BS580" t="str">
            <v/>
          </cell>
          <cell r="BT580">
            <v>1.5</v>
          </cell>
          <cell r="BU580">
            <v>2</v>
          </cell>
          <cell r="BV580">
            <v>0</v>
          </cell>
          <cell r="BW580">
            <v>12</v>
          </cell>
          <cell r="BX580">
            <v>12</v>
          </cell>
          <cell r="BY580">
            <v>12</v>
          </cell>
          <cell r="BZ580">
            <v>95</v>
          </cell>
          <cell r="CA580">
            <v>0</v>
          </cell>
          <cell r="CB580">
            <v>95</v>
          </cell>
        </row>
        <row r="581">
          <cell r="H581" t="str">
            <v>WS-7312-WOV005</v>
          </cell>
          <cell r="I581">
            <v>1</v>
          </cell>
          <cell r="J581" t="str">
            <v>Jan</v>
          </cell>
          <cell r="K581">
            <v>2018</v>
          </cell>
          <cell r="L581" t="str">
            <v>WS-7312-WOV00543110.9583333333</v>
          </cell>
          <cell r="M581" t="str">
            <v>ONR #25</v>
          </cell>
          <cell r="N581" t="str">
            <v>Simple ESP c/o</v>
          </cell>
          <cell r="O581" t="str">
            <v>ESP change</v>
          </cell>
          <cell r="P581">
            <v>1</v>
          </cell>
          <cell r="Q581">
            <v>5.5</v>
          </cell>
          <cell r="R581">
            <v>4</v>
          </cell>
          <cell r="S581">
            <v>0.5</v>
          </cell>
          <cell r="T581" t="str">
            <v/>
          </cell>
          <cell r="U581" t="str">
            <v/>
          </cell>
          <cell r="V581">
            <v>0</v>
          </cell>
          <cell r="W581">
            <v>9</v>
          </cell>
          <cell r="X581">
            <v>10</v>
          </cell>
          <cell r="Y581">
            <v>10</v>
          </cell>
          <cell r="Z581" t="str">
            <v/>
          </cell>
          <cell r="AB581">
            <v>11</v>
          </cell>
          <cell r="AC581" t="str">
            <v/>
          </cell>
          <cell r="AD581">
            <v>2</v>
          </cell>
          <cell r="AE581">
            <v>1</v>
          </cell>
          <cell r="AF581">
            <v>1</v>
          </cell>
          <cell r="AG581" t="str">
            <v/>
          </cell>
          <cell r="AH581">
            <v>1.5</v>
          </cell>
          <cell r="AI581">
            <v>0</v>
          </cell>
          <cell r="AJ581">
            <v>6</v>
          </cell>
          <cell r="AK581">
            <v>5.5</v>
          </cell>
          <cell r="AL581">
            <v>5.5</v>
          </cell>
          <cell r="AM581">
            <v>20</v>
          </cell>
          <cell r="AN581">
            <v>0</v>
          </cell>
          <cell r="AO581">
            <v>130</v>
          </cell>
          <cell r="AP581">
            <v>20</v>
          </cell>
          <cell r="AQ581">
            <v>133.9</v>
          </cell>
          <cell r="AR581">
            <v>4</v>
          </cell>
          <cell r="AT581">
            <v>3.5</v>
          </cell>
          <cell r="AV581">
            <v>10</v>
          </cell>
          <cell r="AW581">
            <v>4</v>
          </cell>
          <cell r="AX581">
            <v>3.5</v>
          </cell>
          <cell r="AY581">
            <v>7.5</v>
          </cell>
          <cell r="AZ581">
            <v>23</v>
          </cell>
          <cell r="BA581">
            <v>0</v>
          </cell>
          <cell r="BB581">
            <v>120</v>
          </cell>
          <cell r="BC581">
            <v>23</v>
          </cell>
          <cell r="BD581">
            <v>116.91304347826087</v>
          </cell>
          <cell r="BE581">
            <v>1</v>
          </cell>
          <cell r="BF581">
            <v>2</v>
          </cell>
          <cell r="BG581">
            <v>2</v>
          </cell>
          <cell r="BH581" t="str">
            <v/>
          </cell>
          <cell r="BI581">
            <v>2</v>
          </cell>
          <cell r="BJ581">
            <v>0</v>
          </cell>
          <cell r="BK581">
            <v>6</v>
          </cell>
          <cell r="BL581">
            <v>7</v>
          </cell>
          <cell r="BM581">
            <v>7</v>
          </cell>
          <cell r="BN581">
            <v>3</v>
          </cell>
          <cell r="BO581">
            <v>1</v>
          </cell>
          <cell r="BP581">
            <v>1.5</v>
          </cell>
          <cell r="BQ581">
            <v>0</v>
          </cell>
          <cell r="BR581">
            <v>2</v>
          </cell>
          <cell r="BS581" t="str">
            <v/>
          </cell>
          <cell r="BT581">
            <v>0.5</v>
          </cell>
          <cell r="BU581">
            <v>2</v>
          </cell>
          <cell r="BV581">
            <v>0</v>
          </cell>
          <cell r="BW581">
            <v>12</v>
          </cell>
          <cell r="BX581">
            <v>10</v>
          </cell>
          <cell r="BY581">
            <v>10</v>
          </cell>
          <cell r="BZ581">
            <v>83</v>
          </cell>
          <cell r="CA581">
            <v>0</v>
          </cell>
          <cell r="CB581">
            <v>83</v>
          </cell>
        </row>
        <row r="582">
          <cell r="H582" t="str">
            <v>SVA-50144-WOV001</v>
          </cell>
          <cell r="I582">
            <v>1</v>
          </cell>
          <cell r="J582" t="str">
            <v>Jan</v>
          </cell>
          <cell r="K582">
            <v>2018</v>
          </cell>
          <cell r="L582" t="str">
            <v>SVA-50144-WOV00143114.1666666667</v>
          </cell>
          <cell r="M582" t="str">
            <v>ONR #18</v>
          </cell>
          <cell r="N582" t="str">
            <v>Other</v>
          </cell>
          <cell r="O582" t="str">
            <v>ESP change</v>
          </cell>
          <cell r="P582">
            <v>0</v>
          </cell>
          <cell r="Q582">
            <v>2</v>
          </cell>
          <cell r="R582">
            <v>3</v>
          </cell>
          <cell r="S582">
            <v>0.5</v>
          </cell>
          <cell r="T582" t="str">
            <v/>
          </cell>
          <cell r="U582">
            <v>1</v>
          </cell>
          <cell r="V582">
            <v>0</v>
          </cell>
          <cell r="W582">
            <v>9</v>
          </cell>
          <cell r="X582">
            <v>6.5</v>
          </cell>
          <cell r="Y582">
            <v>6.5</v>
          </cell>
          <cell r="Z582">
            <v>8.5</v>
          </cell>
          <cell r="AB582">
            <v>11</v>
          </cell>
          <cell r="AC582">
            <v>8.5</v>
          </cell>
          <cell r="AD582">
            <v>1</v>
          </cell>
          <cell r="AE582">
            <v>1</v>
          </cell>
          <cell r="AF582">
            <v>1</v>
          </cell>
          <cell r="AG582" t="str">
            <v/>
          </cell>
          <cell r="AH582">
            <v>2</v>
          </cell>
          <cell r="AI582">
            <v>0</v>
          </cell>
          <cell r="AJ582">
            <v>6</v>
          </cell>
          <cell r="AK582">
            <v>5</v>
          </cell>
          <cell r="AL582">
            <v>5</v>
          </cell>
          <cell r="AM582">
            <v>20.5</v>
          </cell>
          <cell r="AN582">
            <v>0</v>
          </cell>
          <cell r="AO582">
            <v>130</v>
          </cell>
          <cell r="AP582">
            <v>20.5</v>
          </cell>
          <cell r="AQ582">
            <v>151.21951219512195</v>
          </cell>
          <cell r="AR582">
            <v>4.5</v>
          </cell>
          <cell r="AT582">
            <v>10.5</v>
          </cell>
          <cell r="AV582">
            <v>10</v>
          </cell>
          <cell r="AW582">
            <v>4.5</v>
          </cell>
          <cell r="AX582">
            <v>10.5</v>
          </cell>
          <cell r="AY582">
            <v>15</v>
          </cell>
          <cell r="AZ582">
            <v>25.5</v>
          </cell>
          <cell r="BA582">
            <v>0</v>
          </cell>
          <cell r="BB582">
            <v>120</v>
          </cell>
          <cell r="BC582">
            <v>25.5</v>
          </cell>
          <cell r="BD582">
            <v>121.29411764705883</v>
          </cell>
          <cell r="BE582">
            <v>1</v>
          </cell>
          <cell r="BF582">
            <v>1</v>
          </cell>
          <cell r="BG582">
            <v>2</v>
          </cell>
          <cell r="BH582">
            <v>1</v>
          </cell>
          <cell r="BI582" t="str">
            <v/>
          </cell>
          <cell r="BJ582">
            <v>0</v>
          </cell>
          <cell r="BK582">
            <v>6</v>
          </cell>
          <cell r="BL582">
            <v>5</v>
          </cell>
          <cell r="BM582">
            <v>5</v>
          </cell>
          <cell r="BN582">
            <v>3</v>
          </cell>
          <cell r="BO582">
            <v>1</v>
          </cell>
          <cell r="BP582">
            <v>0.5</v>
          </cell>
          <cell r="BQ582">
            <v>0</v>
          </cell>
          <cell r="BR582">
            <v>3</v>
          </cell>
          <cell r="BS582" t="str">
            <v/>
          </cell>
          <cell r="BT582">
            <v>0.5</v>
          </cell>
          <cell r="BU582">
            <v>1</v>
          </cell>
          <cell r="BV582">
            <v>0</v>
          </cell>
          <cell r="BW582">
            <v>12</v>
          </cell>
          <cell r="BX582">
            <v>9</v>
          </cell>
          <cell r="BY582">
            <v>9</v>
          </cell>
          <cell r="BZ582">
            <v>95</v>
          </cell>
          <cell r="CA582">
            <v>0</v>
          </cell>
          <cell r="CB582">
            <v>95</v>
          </cell>
        </row>
        <row r="583">
          <cell r="H583" t="str">
            <v>US-2230-WOV001</v>
          </cell>
          <cell r="I583">
            <v>1</v>
          </cell>
          <cell r="J583" t="str">
            <v>Jan</v>
          </cell>
          <cell r="K583">
            <v>2018</v>
          </cell>
          <cell r="L583" t="str">
            <v>US-2230-WOV00143115.1666666667</v>
          </cell>
          <cell r="M583" t="str">
            <v>BIRS #14</v>
          </cell>
          <cell r="N583" t="str">
            <v>Simple ESP c/o</v>
          </cell>
          <cell r="O583" t="str">
            <v>ESP change</v>
          </cell>
          <cell r="P583">
            <v>0</v>
          </cell>
          <cell r="Q583">
            <v>5</v>
          </cell>
          <cell r="R583" t="str">
            <v/>
          </cell>
          <cell r="S583">
            <v>3</v>
          </cell>
          <cell r="T583" t="str">
            <v/>
          </cell>
          <cell r="U583">
            <v>0.5</v>
          </cell>
          <cell r="V583">
            <v>0</v>
          </cell>
          <cell r="W583">
            <v>9</v>
          </cell>
          <cell r="X583">
            <v>8.5</v>
          </cell>
          <cell r="Y583">
            <v>8.5</v>
          </cell>
          <cell r="Z583">
            <v>16.5</v>
          </cell>
          <cell r="AB583">
            <v>11</v>
          </cell>
          <cell r="AC583">
            <v>16.5</v>
          </cell>
          <cell r="AD583">
            <v>2</v>
          </cell>
          <cell r="AE583">
            <v>1</v>
          </cell>
          <cell r="AF583">
            <v>1</v>
          </cell>
          <cell r="AG583" t="str">
            <v/>
          </cell>
          <cell r="AH583">
            <v>2</v>
          </cell>
          <cell r="AI583">
            <v>0</v>
          </cell>
          <cell r="AJ583">
            <v>6</v>
          </cell>
          <cell r="AK583">
            <v>6</v>
          </cell>
          <cell r="AL583">
            <v>6</v>
          </cell>
          <cell r="AM583">
            <v>19.5</v>
          </cell>
          <cell r="AN583">
            <v>0</v>
          </cell>
          <cell r="AO583">
            <v>130</v>
          </cell>
          <cell r="AP583">
            <v>19.5</v>
          </cell>
          <cell r="AQ583">
            <v>129.12820512820514</v>
          </cell>
          <cell r="AR583">
            <v>4</v>
          </cell>
          <cell r="AT583">
            <v>5</v>
          </cell>
          <cell r="AV583">
            <v>10</v>
          </cell>
          <cell r="AW583">
            <v>4</v>
          </cell>
          <cell r="AX583">
            <v>5</v>
          </cell>
          <cell r="AY583">
            <v>9</v>
          </cell>
          <cell r="AZ583">
            <v>26.5</v>
          </cell>
          <cell r="BA583">
            <v>0</v>
          </cell>
          <cell r="BB583">
            <v>120</v>
          </cell>
          <cell r="BC583">
            <v>26.5</v>
          </cell>
          <cell r="BD583">
            <v>94.830188679245282</v>
          </cell>
          <cell r="BE583">
            <v>1</v>
          </cell>
          <cell r="BF583">
            <v>1.5</v>
          </cell>
          <cell r="BG583">
            <v>1.5</v>
          </cell>
          <cell r="BH583" t="str">
            <v/>
          </cell>
          <cell r="BI583">
            <v>2</v>
          </cell>
          <cell r="BJ583">
            <v>0</v>
          </cell>
          <cell r="BK583">
            <v>6</v>
          </cell>
          <cell r="BL583">
            <v>6</v>
          </cell>
          <cell r="BM583">
            <v>6</v>
          </cell>
          <cell r="BN583">
            <v>3</v>
          </cell>
          <cell r="BO583">
            <v>1</v>
          </cell>
          <cell r="BP583">
            <v>1</v>
          </cell>
          <cell r="BQ583">
            <v>0</v>
          </cell>
          <cell r="BR583">
            <v>2.5</v>
          </cell>
          <cell r="BS583" t="str">
            <v/>
          </cell>
          <cell r="BT583">
            <v>1.5</v>
          </cell>
          <cell r="BU583">
            <v>2</v>
          </cell>
          <cell r="BV583">
            <v>0</v>
          </cell>
          <cell r="BW583">
            <v>12</v>
          </cell>
          <cell r="BX583">
            <v>11</v>
          </cell>
          <cell r="BY583">
            <v>11</v>
          </cell>
          <cell r="BZ583">
            <v>103</v>
          </cell>
          <cell r="CA583">
            <v>0</v>
          </cell>
          <cell r="CB583">
            <v>103</v>
          </cell>
        </row>
        <row r="584">
          <cell r="H584" t="str">
            <v>WS-7101-WOV003</v>
          </cell>
          <cell r="I584">
            <v>1</v>
          </cell>
          <cell r="J584" t="str">
            <v>Jan</v>
          </cell>
          <cell r="K584">
            <v>2018</v>
          </cell>
          <cell r="L584" t="str">
            <v>WS-7101-WOV00343115.9166666667</v>
          </cell>
          <cell r="M584" t="str">
            <v>ONR #4</v>
          </cell>
          <cell r="N584" t="str">
            <v>Other</v>
          </cell>
          <cell r="O584" t="str">
            <v>ESP change</v>
          </cell>
          <cell r="P584">
            <v>1</v>
          </cell>
          <cell r="Q584">
            <v>3</v>
          </cell>
          <cell r="R584">
            <v>5</v>
          </cell>
          <cell r="S584" t="str">
            <v/>
          </cell>
          <cell r="T584" t="str">
            <v/>
          </cell>
          <cell r="U584" t="str">
            <v/>
          </cell>
          <cell r="V584">
            <v>0</v>
          </cell>
          <cell r="W584">
            <v>9</v>
          </cell>
          <cell r="X584">
            <v>8</v>
          </cell>
          <cell r="Y584">
            <v>8</v>
          </cell>
          <cell r="Z584" t="str">
            <v/>
          </cell>
          <cell r="AB584">
            <v>11</v>
          </cell>
          <cell r="AC584" t="str">
            <v/>
          </cell>
          <cell r="AD584">
            <v>2</v>
          </cell>
          <cell r="AE584">
            <v>1</v>
          </cell>
          <cell r="AF584">
            <v>1</v>
          </cell>
          <cell r="AG584" t="str">
            <v/>
          </cell>
          <cell r="AH584">
            <v>2</v>
          </cell>
          <cell r="AI584">
            <v>0</v>
          </cell>
          <cell r="AJ584">
            <v>6</v>
          </cell>
          <cell r="AK584">
            <v>6</v>
          </cell>
          <cell r="AL584">
            <v>6</v>
          </cell>
          <cell r="AM584">
            <v>22.5</v>
          </cell>
          <cell r="AN584">
            <v>10.5</v>
          </cell>
          <cell r="AO584">
            <v>130</v>
          </cell>
          <cell r="AP584">
            <v>33</v>
          </cell>
          <cell r="AQ584">
            <v>129.6888888888889</v>
          </cell>
          <cell r="AR584">
            <v>5.5</v>
          </cell>
          <cell r="AT584">
            <v>9</v>
          </cell>
          <cell r="AV584">
            <v>10</v>
          </cell>
          <cell r="AW584">
            <v>5.5</v>
          </cell>
          <cell r="AX584">
            <v>9</v>
          </cell>
          <cell r="AY584">
            <v>14.5</v>
          </cell>
          <cell r="AZ584">
            <v>23.5</v>
          </cell>
          <cell r="BA584">
            <v>0</v>
          </cell>
          <cell r="BB584">
            <v>120</v>
          </cell>
          <cell r="BC584">
            <v>23.5</v>
          </cell>
          <cell r="BD584">
            <v>124.63829787234043</v>
          </cell>
          <cell r="BE584">
            <v>1</v>
          </cell>
          <cell r="BF584">
            <v>1</v>
          </cell>
          <cell r="BG584">
            <v>2</v>
          </cell>
          <cell r="BH584" t="str">
            <v/>
          </cell>
          <cell r="BI584">
            <v>2</v>
          </cell>
          <cell r="BJ584">
            <v>0</v>
          </cell>
          <cell r="BK584">
            <v>6</v>
          </cell>
          <cell r="BL584">
            <v>6</v>
          </cell>
          <cell r="BM584">
            <v>6</v>
          </cell>
          <cell r="BN584">
            <v>3</v>
          </cell>
          <cell r="BO584">
            <v>1</v>
          </cell>
          <cell r="BP584">
            <v>1</v>
          </cell>
          <cell r="BQ584">
            <v>0</v>
          </cell>
          <cell r="BR584">
            <v>3</v>
          </cell>
          <cell r="BS584" t="str">
            <v/>
          </cell>
          <cell r="BT584">
            <v>1</v>
          </cell>
          <cell r="BU584">
            <v>2</v>
          </cell>
          <cell r="BV584">
            <v>0</v>
          </cell>
          <cell r="BW584">
            <v>12</v>
          </cell>
          <cell r="BX584">
            <v>11</v>
          </cell>
          <cell r="BY584">
            <v>11</v>
          </cell>
          <cell r="BZ584">
            <v>91.5</v>
          </cell>
          <cell r="CA584">
            <v>10.5</v>
          </cell>
          <cell r="CB584">
            <v>102</v>
          </cell>
        </row>
        <row r="585">
          <cell r="H585" t="str">
            <v>US-22006-WOV001</v>
          </cell>
          <cell r="I585">
            <v>1</v>
          </cell>
          <cell r="J585" t="str">
            <v>Jan</v>
          </cell>
          <cell r="K585">
            <v>2018</v>
          </cell>
          <cell r="L585" t="str">
            <v>US-22006-WOV00143103.8333333333</v>
          </cell>
          <cell r="M585" t="str">
            <v>ONR #16</v>
          </cell>
          <cell r="N585" t="str">
            <v>Other</v>
          </cell>
          <cell r="O585" t="str">
            <v>Other</v>
          </cell>
          <cell r="P585">
            <v>0</v>
          </cell>
          <cell r="Q585">
            <v>3</v>
          </cell>
          <cell r="R585">
            <v>5</v>
          </cell>
          <cell r="S585">
            <v>3</v>
          </cell>
          <cell r="T585" t="str">
            <v/>
          </cell>
          <cell r="U585">
            <v>1</v>
          </cell>
          <cell r="V585">
            <v>0</v>
          </cell>
          <cell r="W585">
            <v>9</v>
          </cell>
          <cell r="X585">
            <v>12</v>
          </cell>
          <cell r="Y585">
            <v>12</v>
          </cell>
          <cell r="Z585">
            <v>9</v>
          </cell>
          <cell r="AB585">
            <v>11</v>
          </cell>
          <cell r="AC585">
            <v>9</v>
          </cell>
          <cell r="AD585">
            <v>2</v>
          </cell>
          <cell r="AE585">
            <v>1</v>
          </cell>
          <cell r="AF585">
            <v>1</v>
          </cell>
          <cell r="AG585" t="str">
            <v/>
          </cell>
          <cell r="AH585">
            <v>1</v>
          </cell>
          <cell r="AI585">
            <v>0</v>
          </cell>
          <cell r="AJ585">
            <v>6</v>
          </cell>
          <cell r="AK585">
            <v>5</v>
          </cell>
          <cell r="AL585">
            <v>5</v>
          </cell>
          <cell r="AM585">
            <v>22.5</v>
          </cell>
          <cell r="AN585">
            <v>0</v>
          </cell>
          <cell r="AO585">
            <v>130</v>
          </cell>
          <cell r="AP585">
            <v>22.5</v>
          </cell>
          <cell r="AQ585">
            <v>116.93333333333334</v>
          </cell>
          <cell r="AR585">
            <v>4</v>
          </cell>
          <cell r="AT585" t="str">
            <v/>
          </cell>
          <cell r="AV585">
            <v>10</v>
          </cell>
          <cell r="AW585">
            <v>4</v>
          </cell>
          <cell r="AX585" t="str">
            <v/>
          </cell>
          <cell r="AY585" t="str">
            <v/>
          </cell>
          <cell r="AZ585" t="str">
            <v/>
          </cell>
          <cell r="BA585" t="str">
            <v/>
          </cell>
          <cell r="BB585">
            <v>120</v>
          </cell>
          <cell r="BC585" t="str">
            <v/>
          </cell>
          <cell r="BD585" t="str">
            <v/>
          </cell>
          <cell r="BE585" t="str">
            <v/>
          </cell>
          <cell r="BF585" t="str">
            <v/>
          </cell>
          <cell r="BG585" t="str">
            <v/>
          </cell>
          <cell r="BH585" t="str">
            <v/>
          </cell>
          <cell r="BI585" t="str">
            <v/>
          </cell>
          <cell r="BJ585" t="str">
            <v/>
          </cell>
          <cell r="BK585">
            <v>6</v>
          </cell>
          <cell r="BL585" t="str">
            <v/>
          </cell>
          <cell r="BM585" t="str">
            <v/>
          </cell>
          <cell r="BN585">
            <v>3</v>
          </cell>
          <cell r="BO585">
            <v>1</v>
          </cell>
          <cell r="BP585">
            <v>1</v>
          </cell>
          <cell r="BQ585">
            <v>0</v>
          </cell>
          <cell r="BR585" t="str">
            <v/>
          </cell>
          <cell r="BS585" t="str">
            <v/>
          </cell>
          <cell r="BT585" t="str">
            <v/>
          </cell>
          <cell r="BU585" t="str">
            <v/>
          </cell>
          <cell r="BV585">
            <v>0</v>
          </cell>
          <cell r="BW585">
            <v>12</v>
          </cell>
          <cell r="BX585" t="str">
            <v/>
          </cell>
          <cell r="BY585">
            <v>5</v>
          </cell>
          <cell r="BZ585" t="str">
            <v/>
          </cell>
          <cell r="CA585" t="str">
            <v/>
          </cell>
          <cell r="CB585" t="str">
            <v/>
          </cell>
        </row>
        <row r="586">
          <cell r="H586" t="str">
            <v>US-22006-WOV001</v>
          </cell>
          <cell r="I586">
            <v>1</v>
          </cell>
          <cell r="J586" t="str">
            <v>Jan</v>
          </cell>
          <cell r="K586">
            <v>2018</v>
          </cell>
          <cell r="L586" t="str">
            <v>US-22006-WOV00143115.9375</v>
          </cell>
          <cell r="M586" t="str">
            <v>ONR #6</v>
          </cell>
          <cell r="N586" t="str">
            <v>Other</v>
          </cell>
          <cell r="O586" t="str">
            <v>Other</v>
          </cell>
          <cell r="P586">
            <v>0</v>
          </cell>
          <cell r="Q586" t="str">
            <v/>
          </cell>
          <cell r="R586" t="str">
            <v/>
          </cell>
          <cell r="S586" t="str">
            <v/>
          </cell>
          <cell r="T586" t="str">
            <v/>
          </cell>
          <cell r="U586" t="str">
            <v/>
          </cell>
          <cell r="V586" t="str">
            <v/>
          </cell>
          <cell r="W586">
            <v>9</v>
          </cell>
          <cell r="X586" t="str">
            <v/>
          </cell>
          <cell r="Y586" t="str">
            <v/>
          </cell>
          <cell r="Z586" t="str">
            <v/>
          </cell>
          <cell r="AB586">
            <v>11</v>
          </cell>
          <cell r="AC586" t="str">
            <v/>
          </cell>
          <cell r="AD586" t="str">
            <v/>
          </cell>
          <cell r="AE586" t="str">
            <v/>
          </cell>
          <cell r="AF586" t="str">
            <v/>
          </cell>
          <cell r="AG586" t="str">
            <v/>
          </cell>
          <cell r="AH586" t="str">
            <v/>
          </cell>
          <cell r="AI586" t="str">
            <v/>
          </cell>
          <cell r="AJ586">
            <v>6</v>
          </cell>
          <cell r="AK586" t="str">
            <v/>
          </cell>
          <cell r="AL586" t="str">
            <v/>
          </cell>
          <cell r="AM586" t="str">
            <v/>
          </cell>
          <cell r="AN586" t="str">
            <v/>
          </cell>
          <cell r="AO586">
            <v>130</v>
          </cell>
          <cell r="AP586" t="str">
            <v/>
          </cell>
          <cell r="AQ586" t="str">
            <v/>
          </cell>
          <cell r="AR586" t="str">
            <v/>
          </cell>
          <cell r="AT586">
            <v>6</v>
          </cell>
          <cell r="AV586">
            <v>10</v>
          </cell>
          <cell r="AW586" t="str">
            <v/>
          </cell>
          <cell r="AX586">
            <v>6</v>
          </cell>
          <cell r="AY586" t="str">
            <v/>
          </cell>
          <cell r="AZ586">
            <v>23</v>
          </cell>
          <cell r="BA586">
            <v>0</v>
          </cell>
          <cell r="BB586">
            <v>120</v>
          </cell>
          <cell r="BC586">
            <v>23</v>
          </cell>
          <cell r="BD586">
            <v>117.43478260869566</v>
          </cell>
          <cell r="BE586">
            <v>1</v>
          </cell>
          <cell r="BF586">
            <v>1</v>
          </cell>
          <cell r="BG586">
            <v>2</v>
          </cell>
          <cell r="BH586" t="str">
            <v/>
          </cell>
          <cell r="BI586">
            <v>2</v>
          </cell>
          <cell r="BJ586">
            <v>0</v>
          </cell>
          <cell r="BK586">
            <v>6</v>
          </cell>
          <cell r="BL586">
            <v>6</v>
          </cell>
          <cell r="BM586">
            <v>6</v>
          </cell>
          <cell r="BN586" t="str">
            <v/>
          </cell>
          <cell r="BO586" t="str">
            <v/>
          </cell>
          <cell r="BP586" t="str">
            <v/>
          </cell>
          <cell r="BQ586" t="str">
            <v/>
          </cell>
          <cell r="BR586">
            <v>4</v>
          </cell>
          <cell r="BS586" t="str">
            <v/>
          </cell>
          <cell r="BT586">
            <v>1</v>
          </cell>
          <cell r="BU586">
            <v>2</v>
          </cell>
          <cell r="BV586">
            <v>0</v>
          </cell>
          <cell r="BW586">
            <v>12</v>
          </cell>
          <cell r="BX586" t="str">
            <v/>
          </cell>
          <cell r="BY586">
            <v>7</v>
          </cell>
          <cell r="BZ586" t="str">
            <v/>
          </cell>
          <cell r="CA586" t="str">
            <v/>
          </cell>
          <cell r="CB586" t="str">
            <v/>
          </cell>
        </row>
        <row r="587">
          <cell r="H587" t="str">
            <v>WS-5641-WOV014</v>
          </cell>
          <cell r="I587">
            <v>1</v>
          </cell>
          <cell r="J587" t="str">
            <v>Jan</v>
          </cell>
          <cell r="K587">
            <v>2018</v>
          </cell>
          <cell r="L587" t="str">
            <v>WS-5641-WOV01443118.5833333333</v>
          </cell>
          <cell r="M587" t="str">
            <v>BIRS #24</v>
          </cell>
          <cell r="N587" t="str">
            <v>Other</v>
          </cell>
          <cell r="O587" t="str">
            <v>ESP change</v>
          </cell>
          <cell r="P587">
            <v>-1</v>
          </cell>
          <cell r="Q587">
            <v>3</v>
          </cell>
          <cell r="R587">
            <v>5</v>
          </cell>
          <cell r="S587" t="str">
            <v/>
          </cell>
          <cell r="T587" t="str">
            <v/>
          </cell>
          <cell r="U587" t="str">
            <v/>
          </cell>
          <cell r="V587">
            <v>0</v>
          </cell>
          <cell r="W587">
            <v>9</v>
          </cell>
          <cell r="X587">
            <v>8</v>
          </cell>
          <cell r="Y587">
            <v>8</v>
          </cell>
          <cell r="Z587" t="str">
            <v/>
          </cell>
          <cell r="AB587">
            <v>11</v>
          </cell>
          <cell r="AC587" t="str">
            <v/>
          </cell>
          <cell r="AD587">
            <v>2</v>
          </cell>
          <cell r="AE587">
            <v>1</v>
          </cell>
          <cell r="AF587">
            <v>1</v>
          </cell>
          <cell r="AG587" t="str">
            <v/>
          </cell>
          <cell r="AH587">
            <v>1</v>
          </cell>
          <cell r="AI587">
            <v>0</v>
          </cell>
          <cell r="AJ587">
            <v>6</v>
          </cell>
          <cell r="AK587">
            <v>5</v>
          </cell>
          <cell r="AL587">
            <v>5</v>
          </cell>
          <cell r="AM587">
            <v>20</v>
          </cell>
          <cell r="AN587">
            <v>0</v>
          </cell>
          <cell r="AO587">
            <v>130</v>
          </cell>
          <cell r="AP587">
            <v>20</v>
          </cell>
          <cell r="AQ587">
            <v>143.30000000000001</v>
          </cell>
          <cell r="AR587">
            <v>6</v>
          </cell>
          <cell r="AT587">
            <v>5</v>
          </cell>
          <cell r="AV587">
            <v>10</v>
          </cell>
          <cell r="AW587">
            <v>6</v>
          </cell>
          <cell r="AX587">
            <v>5</v>
          </cell>
          <cell r="AY587">
            <v>11</v>
          </cell>
          <cell r="AZ587">
            <v>21</v>
          </cell>
          <cell r="BA587">
            <v>1.5</v>
          </cell>
          <cell r="BB587">
            <v>120</v>
          </cell>
          <cell r="BC587">
            <v>22.5</v>
          </cell>
          <cell r="BD587">
            <v>136.76190476190476</v>
          </cell>
          <cell r="BE587">
            <v>1</v>
          </cell>
          <cell r="BF587">
            <v>3.5</v>
          </cell>
          <cell r="BG587" t="str">
            <v/>
          </cell>
          <cell r="BH587" t="str">
            <v/>
          </cell>
          <cell r="BI587">
            <v>2</v>
          </cell>
          <cell r="BJ587">
            <v>0</v>
          </cell>
          <cell r="BK587">
            <v>6</v>
          </cell>
          <cell r="BL587">
            <v>6.5</v>
          </cell>
          <cell r="BM587">
            <v>6.5</v>
          </cell>
          <cell r="BN587">
            <v>3</v>
          </cell>
          <cell r="BO587">
            <v>1</v>
          </cell>
          <cell r="BP587">
            <v>1</v>
          </cell>
          <cell r="BQ587">
            <v>0</v>
          </cell>
          <cell r="BR587">
            <v>6</v>
          </cell>
          <cell r="BS587" t="str">
            <v/>
          </cell>
          <cell r="BT587">
            <v>1.5</v>
          </cell>
          <cell r="BU587">
            <v>1.5</v>
          </cell>
          <cell r="BV587">
            <v>0</v>
          </cell>
          <cell r="BW587">
            <v>12</v>
          </cell>
          <cell r="BX587">
            <v>14</v>
          </cell>
          <cell r="BY587">
            <v>14</v>
          </cell>
          <cell r="BZ587">
            <v>85.5</v>
          </cell>
          <cell r="CA587">
            <v>1.5</v>
          </cell>
          <cell r="CB587">
            <v>87</v>
          </cell>
        </row>
        <row r="588">
          <cell r="H588" t="str">
            <v>WS-7615-WOV009</v>
          </cell>
          <cell r="I588">
            <v>1</v>
          </cell>
          <cell r="J588" t="str">
            <v>Jan</v>
          </cell>
          <cell r="K588">
            <v>2018</v>
          </cell>
          <cell r="L588" t="str">
            <v>WS-7615-WOV00943118.9166666667</v>
          </cell>
          <cell r="M588" t="str">
            <v>ONR #18</v>
          </cell>
          <cell r="N588" t="str">
            <v>Simple ESP c/o</v>
          </cell>
          <cell r="O588" t="str">
            <v>ESP change</v>
          </cell>
          <cell r="P588">
            <v>-1</v>
          </cell>
          <cell r="Q588">
            <v>3</v>
          </cell>
          <cell r="R588">
            <v>2</v>
          </cell>
          <cell r="S588" t="str">
            <v/>
          </cell>
          <cell r="T588" t="str">
            <v/>
          </cell>
          <cell r="U588" t="str">
            <v/>
          </cell>
          <cell r="V588">
            <v>0</v>
          </cell>
          <cell r="W588">
            <v>9</v>
          </cell>
          <cell r="X588">
            <v>5</v>
          </cell>
          <cell r="Y588">
            <v>5</v>
          </cell>
          <cell r="Z588" t="str">
            <v/>
          </cell>
          <cell r="AB588">
            <v>11</v>
          </cell>
          <cell r="AC588" t="str">
            <v/>
          </cell>
          <cell r="AD588">
            <v>2</v>
          </cell>
          <cell r="AE588">
            <v>1</v>
          </cell>
          <cell r="AF588">
            <v>1</v>
          </cell>
          <cell r="AG588" t="str">
            <v/>
          </cell>
          <cell r="AH588">
            <v>2</v>
          </cell>
          <cell r="AI588">
            <v>1</v>
          </cell>
          <cell r="AJ588">
            <v>6</v>
          </cell>
          <cell r="AK588">
            <v>6</v>
          </cell>
          <cell r="AL588">
            <v>7</v>
          </cell>
          <cell r="AM588">
            <v>16.5</v>
          </cell>
          <cell r="AN588">
            <v>0</v>
          </cell>
          <cell r="AO588">
            <v>130</v>
          </cell>
          <cell r="AP588">
            <v>16.5</v>
          </cell>
          <cell r="AQ588">
            <v>143.75757575757575</v>
          </cell>
          <cell r="AR588">
            <v>6</v>
          </cell>
          <cell r="AT588">
            <v>6</v>
          </cell>
          <cell r="AV588">
            <v>10</v>
          </cell>
          <cell r="AW588">
            <v>6</v>
          </cell>
          <cell r="AX588">
            <v>6</v>
          </cell>
          <cell r="AY588">
            <v>12</v>
          </cell>
          <cell r="AZ588">
            <v>21</v>
          </cell>
          <cell r="BA588">
            <v>0</v>
          </cell>
          <cell r="BB588">
            <v>120</v>
          </cell>
          <cell r="BC588">
            <v>21</v>
          </cell>
          <cell r="BD588">
            <v>112.76190476190476</v>
          </cell>
          <cell r="BE588">
            <v>1</v>
          </cell>
          <cell r="BF588">
            <v>1</v>
          </cell>
          <cell r="BG588">
            <v>2</v>
          </cell>
          <cell r="BH588" t="str">
            <v/>
          </cell>
          <cell r="BI588">
            <v>1.5</v>
          </cell>
          <cell r="BJ588">
            <v>0</v>
          </cell>
          <cell r="BK588">
            <v>6</v>
          </cell>
          <cell r="BL588">
            <v>5.5</v>
          </cell>
          <cell r="BM588">
            <v>5.5</v>
          </cell>
          <cell r="BN588">
            <v>3</v>
          </cell>
          <cell r="BO588">
            <v>1</v>
          </cell>
          <cell r="BP588">
            <v>1</v>
          </cell>
          <cell r="BQ588">
            <v>0</v>
          </cell>
          <cell r="BR588">
            <v>3.5</v>
          </cell>
          <cell r="BS588" t="str">
            <v/>
          </cell>
          <cell r="BT588">
            <v>2</v>
          </cell>
          <cell r="BU588">
            <v>2</v>
          </cell>
          <cell r="BV588">
            <v>0</v>
          </cell>
          <cell r="BW588">
            <v>12</v>
          </cell>
          <cell r="BX588">
            <v>12.5</v>
          </cell>
          <cell r="BY588">
            <v>12.5</v>
          </cell>
          <cell r="BZ588">
            <v>78.5</v>
          </cell>
          <cell r="CA588">
            <v>1</v>
          </cell>
          <cell r="CB588">
            <v>79.5</v>
          </cell>
        </row>
        <row r="589">
          <cell r="H589" t="str">
            <v>WS-1145-WOV010</v>
          </cell>
          <cell r="I589">
            <v>1</v>
          </cell>
          <cell r="J589" t="str">
            <v>Jan</v>
          </cell>
          <cell r="K589">
            <v>2018</v>
          </cell>
          <cell r="L589" t="str">
            <v>WS-1145-WOV01043119.5833333333</v>
          </cell>
          <cell r="M589" t="str">
            <v>BIRS #30</v>
          </cell>
          <cell r="N589" t="str">
            <v>Other</v>
          </cell>
          <cell r="O589" t="str">
            <v>ESP change</v>
          </cell>
          <cell r="P589">
            <v>0</v>
          </cell>
          <cell r="Q589">
            <v>3</v>
          </cell>
          <cell r="R589">
            <v>5</v>
          </cell>
          <cell r="S589" t="str">
            <v/>
          </cell>
          <cell r="T589" t="str">
            <v/>
          </cell>
          <cell r="U589">
            <v>1</v>
          </cell>
          <cell r="V589">
            <v>0</v>
          </cell>
          <cell r="W589">
            <v>9</v>
          </cell>
          <cell r="X589">
            <v>9</v>
          </cell>
          <cell r="Y589">
            <v>9</v>
          </cell>
          <cell r="Z589">
            <v>9</v>
          </cell>
          <cell r="AB589">
            <v>11</v>
          </cell>
          <cell r="AC589">
            <v>9</v>
          </cell>
          <cell r="AD589">
            <v>1</v>
          </cell>
          <cell r="AE589">
            <v>1</v>
          </cell>
          <cell r="AF589">
            <v>1</v>
          </cell>
          <cell r="AG589" t="str">
            <v/>
          </cell>
          <cell r="AH589">
            <v>2</v>
          </cell>
          <cell r="AI589">
            <v>0</v>
          </cell>
          <cell r="AJ589">
            <v>6</v>
          </cell>
          <cell r="AK589">
            <v>5</v>
          </cell>
          <cell r="AL589">
            <v>5</v>
          </cell>
          <cell r="AM589">
            <v>18</v>
          </cell>
          <cell r="AN589">
            <v>0</v>
          </cell>
          <cell r="AO589">
            <v>130</v>
          </cell>
          <cell r="AP589">
            <v>18</v>
          </cell>
          <cell r="AQ589">
            <v>151.05055555555555</v>
          </cell>
          <cell r="AR589">
            <v>4</v>
          </cell>
          <cell r="AT589">
            <v>5</v>
          </cell>
          <cell r="AV589">
            <v>10</v>
          </cell>
          <cell r="AW589">
            <v>4</v>
          </cell>
          <cell r="AX589">
            <v>5</v>
          </cell>
          <cell r="AY589">
            <v>9</v>
          </cell>
          <cell r="AZ589">
            <v>24</v>
          </cell>
          <cell r="BA589">
            <v>0</v>
          </cell>
          <cell r="BB589">
            <v>120</v>
          </cell>
          <cell r="BC589">
            <v>24</v>
          </cell>
          <cell r="BD589">
            <v>112.23875</v>
          </cell>
          <cell r="BE589">
            <v>1</v>
          </cell>
          <cell r="BF589">
            <v>3</v>
          </cell>
          <cell r="BG589" t="str">
            <v/>
          </cell>
          <cell r="BH589" t="str">
            <v/>
          </cell>
          <cell r="BI589">
            <v>1.5</v>
          </cell>
          <cell r="BJ589">
            <v>0</v>
          </cell>
          <cell r="BK589">
            <v>6</v>
          </cell>
          <cell r="BL589">
            <v>5.5</v>
          </cell>
          <cell r="BM589">
            <v>5.5</v>
          </cell>
          <cell r="BN589">
            <v>3</v>
          </cell>
          <cell r="BO589">
            <v>1</v>
          </cell>
          <cell r="BP589">
            <v>1.5</v>
          </cell>
          <cell r="BQ589">
            <v>12</v>
          </cell>
          <cell r="BR589">
            <v>2.5</v>
          </cell>
          <cell r="BS589" t="str">
            <v/>
          </cell>
          <cell r="BT589">
            <v>1.5</v>
          </cell>
          <cell r="BU589">
            <v>2</v>
          </cell>
          <cell r="BV589">
            <v>0</v>
          </cell>
          <cell r="BW589">
            <v>12</v>
          </cell>
          <cell r="BX589">
            <v>11.5</v>
          </cell>
          <cell r="BY589">
            <v>23.5</v>
          </cell>
          <cell r="BZ589">
            <v>91</v>
          </cell>
          <cell r="CA589">
            <v>12</v>
          </cell>
          <cell r="CB589">
            <v>103</v>
          </cell>
        </row>
        <row r="590">
          <cell r="H590" t="str">
            <v>SVA-9043-WOV005</v>
          </cell>
          <cell r="I590">
            <v>1</v>
          </cell>
          <cell r="J590" t="str">
            <v>Jan</v>
          </cell>
          <cell r="K590">
            <v>2018</v>
          </cell>
          <cell r="L590" t="str">
            <v>SVA-9043-WOV00543119.6666666667</v>
          </cell>
          <cell r="M590" t="str">
            <v>ONR #5</v>
          </cell>
          <cell r="N590" t="str">
            <v>Other</v>
          </cell>
          <cell r="O590" t="str">
            <v>ESP change</v>
          </cell>
          <cell r="P590">
            <v>1</v>
          </cell>
          <cell r="Q590">
            <v>3</v>
          </cell>
          <cell r="R590">
            <v>5</v>
          </cell>
          <cell r="S590" t="str">
            <v/>
          </cell>
          <cell r="T590" t="str">
            <v/>
          </cell>
          <cell r="U590" t="str">
            <v/>
          </cell>
          <cell r="V590">
            <v>0</v>
          </cell>
          <cell r="W590">
            <v>9</v>
          </cell>
          <cell r="X590">
            <v>8</v>
          </cell>
          <cell r="Y590">
            <v>8</v>
          </cell>
          <cell r="Z590" t="str">
            <v/>
          </cell>
          <cell r="AB590">
            <v>11</v>
          </cell>
          <cell r="AC590" t="str">
            <v/>
          </cell>
          <cell r="AD590">
            <v>2</v>
          </cell>
          <cell r="AE590">
            <v>1</v>
          </cell>
          <cell r="AF590">
            <v>1</v>
          </cell>
          <cell r="AG590" t="str">
            <v/>
          </cell>
          <cell r="AH590">
            <v>2</v>
          </cell>
          <cell r="AI590">
            <v>0</v>
          </cell>
          <cell r="AJ590">
            <v>6</v>
          </cell>
          <cell r="AK590">
            <v>6</v>
          </cell>
          <cell r="AL590">
            <v>6</v>
          </cell>
          <cell r="AM590">
            <v>24</v>
          </cell>
          <cell r="AN590">
            <v>1</v>
          </cell>
          <cell r="AO590">
            <v>130</v>
          </cell>
          <cell r="AP590">
            <v>25</v>
          </cell>
          <cell r="AQ590">
            <v>114.45833333333333</v>
          </cell>
          <cell r="AR590">
            <v>3</v>
          </cell>
          <cell r="AT590">
            <v>6</v>
          </cell>
          <cell r="AV590">
            <v>10</v>
          </cell>
          <cell r="AW590">
            <v>3</v>
          </cell>
          <cell r="AX590">
            <v>6</v>
          </cell>
          <cell r="AY590">
            <v>9</v>
          </cell>
          <cell r="AZ590">
            <v>21</v>
          </cell>
          <cell r="BA590">
            <v>2</v>
          </cell>
          <cell r="BB590">
            <v>120</v>
          </cell>
          <cell r="BC590">
            <v>23</v>
          </cell>
          <cell r="BD590">
            <v>131.04761904761904</v>
          </cell>
          <cell r="BE590">
            <v>1</v>
          </cell>
          <cell r="BF590">
            <v>1</v>
          </cell>
          <cell r="BG590">
            <v>2</v>
          </cell>
          <cell r="BH590" t="str">
            <v/>
          </cell>
          <cell r="BI590">
            <v>2</v>
          </cell>
          <cell r="BJ590">
            <v>0</v>
          </cell>
          <cell r="BK590">
            <v>6</v>
          </cell>
          <cell r="BL590">
            <v>6</v>
          </cell>
          <cell r="BM590">
            <v>6</v>
          </cell>
          <cell r="BN590">
            <v>4</v>
          </cell>
          <cell r="BO590">
            <v>1</v>
          </cell>
          <cell r="BP590">
            <v>1</v>
          </cell>
          <cell r="BQ590">
            <v>4.5</v>
          </cell>
          <cell r="BR590">
            <v>3</v>
          </cell>
          <cell r="BS590" t="str">
            <v/>
          </cell>
          <cell r="BT590">
            <v>1.5</v>
          </cell>
          <cell r="BU590">
            <v>2</v>
          </cell>
          <cell r="BV590">
            <v>0</v>
          </cell>
          <cell r="BW590">
            <v>12</v>
          </cell>
          <cell r="BX590">
            <v>12.5</v>
          </cell>
          <cell r="BY590">
            <v>17</v>
          </cell>
          <cell r="BZ590">
            <v>86.5</v>
          </cell>
          <cell r="CA590">
            <v>7.5</v>
          </cell>
          <cell r="CB590">
            <v>94</v>
          </cell>
        </row>
        <row r="591">
          <cell r="H591" t="str">
            <v>WS-7757-WOV002</v>
          </cell>
          <cell r="I591">
            <v>1</v>
          </cell>
          <cell r="J591" t="str">
            <v>Jan</v>
          </cell>
          <cell r="K591">
            <v>2018</v>
          </cell>
          <cell r="L591" t="str">
            <v>WS-7757-WOV00243119.6666666667</v>
          </cell>
          <cell r="M591" t="str">
            <v>ONR #9</v>
          </cell>
          <cell r="N591" t="str">
            <v>Other</v>
          </cell>
          <cell r="O591" t="str">
            <v>ESP change</v>
          </cell>
          <cell r="P591">
            <v>1</v>
          </cell>
          <cell r="Q591">
            <v>3</v>
          </cell>
          <cell r="R591">
            <v>4</v>
          </cell>
          <cell r="S591" t="str">
            <v/>
          </cell>
          <cell r="T591" t="str">
            <v/>
          </cell>
          <cell r="U591" t="str">
            <v/>
          </cell>
          <cell r="V591">
            <v>0</v>
          </cell>
          <cell r="W591">
            <v>9</v>
          </cell>
          <cell r="X591">
            <v>7</v>
          </cell>
          <cell r="Y591">
            <v>7</v>
          </cell>
          <cell r="Z591" t="str">
            <v/>
          </cell>
          <cell r="AB591">
            <v>11</v>
          </cell>
          <cell r="AC591" t="str">
            <v/>
          </cell>
          <cell r="AD591">
            <v>1</v>
          </cell>
          <cell r="AE591">
            <v>1</v>
          </cell>
          <cell r="AF591">
            <v>1</v>
          </cell>
          <cell r="AG591" t="str">
            <v/>
          </cell>
          <cell r="AH591">
            <v>1</v>
          </cell>
          <cell r="AI591">
            <v>0</v>
          </cell>
          <cell r="AJ591">
            <v>6</v>
          </cell>
          <cell r="AK591">
            <v>4</v>
          </cell>
          <cell r="AL591">
            <v>4</v>
          </cell>
          <cell r="AM591">
            <v>22</v>
          </cell>
          <cell r="AN591">
            <v>10.5</v>
          </cell>
          <cell r="AO591">
            <v>130</v>
          </cell>
          <cell r="AP591">
            <v>32.5</v>
          </cell>
          <cell r="AQ591">
            <v>151.31818181818181</v>
          </cell>
          <cell r="AR591">
            <v>5.5</v>
          </cell>
          <cell r="AT591">
            <v>6.5</v>
          </cell>
          <cell r="AV591">
            <v>10</v>
          </cell>
          <cell r="AW591">
            <v>5.5</v>
          </cell>
          <cell r="AX591">
            <v>6.5</v>
          </cell>
          <cell r="AY591">
            <v>12</v>
          </cell>
          <cell r="AZ591">
            <v>29</v>
          </cell>
          <cell r="BA591">
            <v>0</v>
          </cell>
          <cell r="BB591">
            <v>120</v>
          </cell>
          <cell r="BC591">
            <v>29</v>
          </cell>
          <cell r="BD591">
            <v>114.41379310344827</v>
          </cell>
          <cell r="BE591">
            <v>1</v>
          </cell>
          <cell r="BF591">
            <v>1.5</v>
          </cell>
          <cell r="BG591">
            <v>1.5</v>
          </cell>
          <cell r="BH591" t="str">
            <v/>
          </cell>
          <cell r="BI591">
            <v>1.5</v>
          </cell>
          <cell r="BJ591">
            <v>0</v>
          </cell>
          <cell r="BK591">
            <v>6</v>
          </cell>
          <cell r="BL591">
            <v>5.5</v>
          </cell>
          <cell r="BM591">
            <v>5.5</v>
          </cell>
          <cell r="BN591">
            <v>2.5</v>
          </cell>
          <cell r="BO591">
            <v>1</v>
          </cell>
          <cell r="BP591">
            <v>1</v>
          </cell>
          <cell r="BQ591">
            <v>0</v>
          </cell>
          <cell r="BR591">
            <v>2.5</v>
          </cell>
          <cell r="BS591" t="str">
            <v/>
          </cell>
          <cell r="BT591">
            <v>1.25</v>
          </cell>
          <cell r="BU591">
            <v>1.5</v>
          </cell>
          <cell r="BV591">
            <v>0</v>
          </cell>
          <cell r="BW591">
            <v>12</v>
          </cell>
          <cell r="BX591">
            <v>9.75</v>
          </cell>
          <cell r="BY591">
            <v>9.75</v>
          </cell>
          <cell r="BZ591">
            <v>89.25</v>
          </cell>
          <cell r="CA591">
            <v>10.5</v>
          </cell>
          <cell r="CB591">
            <v>99.75</v>
          </cell>
        </row>
        <row r="592">
          <cell r="H592" t="str">
            <v>WS-7544-WOV004</v>
          </cell>
          <cell r="I592">
            <v>1</v>
          </cell>
          <cell r="J592" t="str">
            <v>Jan</v>
          </cell>
          <cell r="K592">
            <v>2018</v>
          </cell>
          <cell r="L592" t="str">
            <v>WS-7544-WOV00443120.25</v>
          </cell>
          <cell r="M592" t="str">
            <v>BIRS #23</v>
          </cell>
          <cell r="N592" t="str">
            <v>Other</v>
          </cell>
          <cell r="O592" t="str">
            <v>ESP change</v>
          </cell>
          <cell r="P592">
            <v>0</v>
          </cell>
          <cell r="Q592">
            <v>4</v>
          </cell>
          <cell r="R592">
            <v>6</v>
          </cell>
          <cell r="S592">
            <v>1</v>
          </cell>
          <cell r="T592" t="str">
            <v/>
          </cell>
          <cell r="U592">
            <v>3</v>
          </cell>
          <cell r="V592">
            <v>0</v>
          </cell>
          <cell r="W592">
            <v>9</v>
          </cell>
          <cell r="X592">
            <v>14</v>
          </cell>
          <cell r="Y592">
            <v>14</v>
          </cell>
          <cell r="Z592">
            <v>9</v>
          </cell>
          <cell r="AB592">
            <v>11</v>
          </cell>
          <cell r="AC592">
            <v>9</v>
          </cell>
          <cell r="AD592">
            <v>1.5</v>
          </cell>
          <cell r="AE592">
            <v>1</v>
          </cell>
          <cell r="AF592">
            <v>1</v>
          </cell>
          <cell r="AG592" t="str">
            <v/>
          </cell>
          <cell r="AH592">
            <v>1.5</v>
          </cell>
          <cell r="AI592">
            <v>0</v>
          </cell>
          <cell r="AJ592">
            <v>6</v>
          </cell>
          <cell r="AK592">
            <v>5</v>
          </cell>
          <cell r="AL592">
            <v>5</v>
          </cell>
          <cell r="AM592">
            <v>21</v>
          </cell>
          <cell r="AN592">
            <v>0</v>
          </cell>
          <cell r="AO592">
            <v>130</v>
          </cell>
          <cell r="AP592">
            <v>21</v>
          </cell>
          <cell r="AQ592">
            <v>140.52380952380952</v>
          </cell>
          <cell r="AR592">
            <v>3</v>
          </cell>
          <cell r="AT592">
            <v>4</v>
          </cell>
          <cell r="AV592">
            <v>10</v>
          </cell>
          <cell r="AW592">
            <v>3</v>
          </cell>
          <cell r="AX592">
            <v>4</v>
          </cell>
          <cell r="AY592">
            <v>7</v>
          </cell>
          <cell r="AZ592">
            <v>22</v>
          </cell>
          <cell r="BA592">
            <v>0</v>
          </cell>
          <cell r="BB592">
            <v>120</v>
          </cell>
          <cell r="BC592">
            <v>22</v>
          </cell>
          <cell r="BD592">
            <v>134.45454545454547</v>
          </cell>
          <cell r="BE592">
            <v>0.5</v>
          </cell>
          <cell r="BF592">
            <v>3</v>
          </cell>
          <cell r="BG592" t="str">
            <v/>
          </cell>
          <cell r="BH592" t="str">
            <v/>
          </cell>
          <cell r="BI592">
            <v>1.5</v>
          </cell>
          <cell r="BJ592">
            <v>0</v>
          </cell>
          <cell r="BK592">
            <v>6</v>
          </cell>
          <cell r="BL592">
            <v>5</v>
          </cell>
          <cell r="BM592">
            <v>5</v>
          </cell>
          <cell r="BN592">
            <v>3</v>
          </cell>
          <cell r="BO592">
            <v>1</v>
          </cell>
          <cell r="BP592">
            <v>1</v>
          </cell>
          <cell r="BQ592">
            <v>0</v>
          </cell>
          <cell r="BR592">
            <v>3</v>
          </cell>
          <cell r="BS592" t="str">
            <v/>
          </cell>
          <cell r="BT592">
            <v>1.5</v>
          </cell>
          <cell r="BU592">
            <v>1.5</v>
          </cell>
          <cell r="BV592">
            <v>0</v>
          </cell>
          <cell r="BW592">
            <v>12</v>
          </cell>
          <cell r="BX592">
            <v>11</v>
          </cell>
          <cell r="BY592">
            <v>11</v>
          </cell>
          <cell r="BZ592">
            <v>94</v>
          </cell>
          <cell r="CA592">
            <v>0</v>
          </cell>
          <cell r="CB592">
            <v>94</v>
          </cell>
        </row>
        <row r="593">
          <cell r="H593" t="str">
            <v>US-54-WOV001</v>
          </cell>
          <cell r="I593">
            <v>1</v>
          </cell>
          <cell r="J593" t="str">
            <v>Jan</v>
          </cell>
          <cell r="K593">
            <v>2018</v>
          </cell>
          <cell r="L593" t="str">
            <v>US-54-WOV00143120.5833333333</v>
          </cell>
          <cell r="M593" t="str">
            <v>ONR #16</v>
          </cell>
          <cell r="N593" t="str">
            <v>Other</v>
          </cell>
          <cell r="O593" t="str">
            <v>Other</v>
          </cell>
          <cell r="P593">
            <v>3</v>
          </cell>
          <cell r="Q593">
            <v>3</v>
          </cell>
          <cell r="R593">
            <v>5</v>
          </cell>
          <cell r="S593">
            <v>1</v>
          </cell>
          <cell r="T593" t="str">
            <v/>
          </cell>
          <cell r="U593" t="str">
            <v/>
          </cell>
          <cell r="V593">
            <v>0</v>
          </cell>
          <cell r="W593">
            <v>9</v>
          </cell>
          <cell r="X593">
            <v>9</v>
          </cell>
          <cell r="Y593">
            <v>9</v>
          </cell>
          <cell r="Z593">
            <v>4.5</v>
          </cell>
          <cell r="AB593">
            <v>11</v>
          </cell>
          <cell r="AC593">
            <v>4.5</v>
          </cell>
          <cell r="AD593">
            <v>2</v>
          </cell>
          <cell r="AE593">
            <v>1</v>
          </cell>
          <cell r="AF593">
            <v>1</v>
          </cell>
          <cell r="AG593" t="str">
            <v/>
          </cell>
          <cell r="AH593">
            <v>1</v>
          </cell>
          <cell r="AI593">
            <v>0</v>
          </cell>
          <cell r="AJ593">
            <v>6</v>
          </cell>
          <cell r="AK593">
            <v>5</v>
          </cell>
          <cell r="AL593">
            <v>5</v>
          </cell>
          <cell r="AM593">
            <v>27.5</v>
          </cell>
          <cell r="AN593">
            <v>2</v>
          </cell>
          <cell r="AO593">
            <v>130</v>
          </cell>
          <cell r="AP593">
            <v>29.5</v>
          </cell>
          <cell r="AQ593">
            <v>132.36363636363637</v>
          </cell>
          <cell r="AR593">
            <v>4</v>
          </cell>
          <cell r="AT593" t="str">
            <v/>
          </cell>
          <cell r="AV593">
            <v>10</v>
          </cell>
          <cell r="AW593">
            <v>4</v>
          </cell>
          <cell r="AX593" t="str">
            <v/>
          </cell>
          <cell r="AY593" t="str">
            <v/>
          </cell>
          <cell r="AZ593" t="str">
            <v/>
          </cell>
          <cell r="BA593" t="str">
            <v/>
          </cell>
          <cell r="BB593">
            <v>120</v>
          </cell>
          <cell r="BC593" t="str">
            <v/>
          </cell>
          <cell r="BD593" t="str">
            <v/>
          </cell>
          <cell r="BE593">
            <v>1</v>
          </cell>
          <cell r="BF593">
            <v>1</v>
          </cell>
          <cell r="BG593">
            <v>1</v>
          </cell>
          <cell r="BH593" t="str">
            <v/>
          </cell>
          <cell r="BI593">
            <v>2</v>
          </cell>
          <cell r="BJ593">
            <v>0</v>
          </cell>
          <cell r="BK593">
            <v>6</v>
          </cell>
          <cell r="BL593">
            <v>5</v>
          </cell>
          <cell r="BM593">
            <v>5</v>
          </cell>
          <cell r="BN593">
            <v>3</v>
          </cell>
          <cell r="BO593">
            <v>1</v>
          </cell>
          <cell r="BP593">
            <v>1</v>
          </cell>
          <cell r="BQ593">
            <v>0</v>
          </cell>
          <cell r="BR593" t="str">
            <v/>
          </cell>
          <cell r="BS593" t="str">
            <v/>
          </cell>
          <cell r="BT593" t="str">
            <v/>
          </cell>
          <cell r="BU593">
            <v>2</v>
          </cell>
          <cell r="BV593">
            <v>0</v>
          </cell>
          <cell r="BW593">
            <v>12</v>
          </cell>
          <cell r="BX593">
            <v>7</v>
          </cell>
          <cell r="BY593">
            <v>7</v>
          </cell>
          <cell r="BZ593" t="str">
            <v/>
          </cell>
          <cell r="CA593" t="str">
            <v/>
          </cell>
          <cell r="CB593" t="str">
            <v/>
          </cell>
        </row>
        <row r="594">
          <cell r="H594" t="str">
            <v>WS-1072-WOV011</v>
          </cell>
          <cell r="I594">
            <v>1</v>
          </cell>
          <cell r="J594" t="str">
            <v>Jan</v>
          </cell>
          <cell r="K594">
            <v>2018</v>
          </cell>
          <cell r="L594" t="str">
            <v>WS-1072-WOV01143123.75</v>
          </cell>
          <cell r="M594" t="str">
            <v>ONR #6</v>
          </cell>
          <cell r="N594" t="str">
            <v>Other</v>
          </cell>
          <cell r="O594" t="str">
            <v>ESP change</v>
          </cell>
          <cell r="P594">
            <v>3</v>
          </cell>
          <cell r="Q594">
            <v>1.5</v>
          </cell>
          <cell r="R594">
            <v>5</v>
          </cell>
          <cell r="S594">
            <v>2</v>
          </cell>
          <cell r="T594" t="str">
            <v/>
          </cell>
          <cell r="U594" t="str">
            <v/>
          </cell>
          <cell r="V594">
            <v>0</v>
          </cell>
          <cell r="W594">
            <v>9</v>
          </cell>
          <cell r="X594">
            <v>8.5</v>
          </cell>
          <cell r="Y594">
            <v>8.5</v>
          </cell>
          <cell r="Z594">
            <v>6</v>
          </cell>
          <cell r="AB594">
            <v>11</v>
          </cell>
          <cell r="AC594">
            <v>6</v>
          </cell>
          <cell r="AD594">
            <v>2</v>
          </cell>
          <cell r="AE594">
            <v>1</v>
          </cell>
          <cell r="AF594">
            <v>1</v>
          </cell>
          <cell r="AG594" t="str">
            <v/>
          </cell>
          <cell r="AH594">
            <v>3</v>
          </cell>
          <cell r="AI594">
            <v>2</v>
          </cell>
          <cell r="AJ594">
            <v>6</v>
          </cell>
          <cell r="AK594">
            <v>7</v>
          </cell>
          <cell r="AL594">
            <v>9</v>
          </cell>
          <cell r="AM594">
            <v>18</v>
          </cell>
          <cell r="AN594">
            <v>0</v>
          </cell>
          <cell r="AO594">
            <v>130</v>
          </cell>
          <cell r="AP594">
            <v>18</v>
          </cell>
          <cell r="AQ594">
            <v>127.25444444444445</v>
          </cell>
          <cell r="AR594">
            <v>4</v>
          </cell>
          <cell r="AT594">
            <v>5</v>
          </cell>
          <cell r="AV594">
            <v>10</v>
          </cell>
          <cell r="AW594">
            <v>4</v>
          </cell>
          <cell r="AX594">
            <v>5</v>
          </cell>
          <cell r="AY594">
            <v>9</v>
          </cell>
          <cell r="AZ594">
            <v>21</v>
          </cell>
          <cell r="BA594">
            <v>0</v>
          </cell>
          <cell r="BB594">
            <v>120</v>
          </cell>
          <cell r="BC594">
            <v>21</v>
          </cell>
          <cell r="BD594">
            <v>108.68428571428571</v>
          </cell>
          <cell r="BE594">
            <v>1</v>
          </cell>
          <cell r="BF594">
            <v>1</v>
          </cell>
          <cell r="BG594">
            <v>2</v>
          </cell>
          <cell r="BH594" t="str">
            <v/>
          </cell>
          <cell r="BI594">
            <v>2</v>
          </cell>
          <cell r="BJ594">
            <v>0</v>
          </cell>
          <cell r="BK594">
            <v>6</v>
          </cell>
          <cell r="BL594">
            <v>6</v>
          </cell>
          <cell r="BM594">
            <v>6</v>
          </cell>
          <cell r="BN594">
            <v>3</v>
          </cell>
          <cell r="BO594">
            <v>1</v>
          </cell>
          <cell r="BP594">
            <v>1</v>
          </cell>
          <cell r="BQ594">
            <v>0</v>
          </cell>
          <cell r="BR594">
            <v>4</v>
          </cell>
          <cell r="BS594" t="str">
            <v/>
          </cell>
          <cell r="BT594">
            <v>1</v>
          </cell>
          <cell r="BU594">
            <v>2</v>
          </cell>
          <cell r="BV594">
            <v>0</v>
          </cell>
          <cell r="BW594">
            <v>12</v>
          </cell>
          <cell r="BX594">
            <v>12</v>
          </cell>
          <cell r="BY594">
            <v>12</v>
          </cell>
          <cell r="BZ594">
            <v>87.5</v>
          </cell>
          <cell r="CA594">
            <v>2</v>
          </cell>
          <cell r="CB594">
            <v>89.5</v>
          </cell>
        </row>
        <row r="595">
          <cell r="H595" t="str">
            <v>WS-7451-WOV003</v>
          </cell>
          <cell r="I595">
            <v>1</v>
          </cell>
          <cell r="J595" t="str">
            <v>Jan</v>
          </cell>
          <cell r="K595">
            <v>2018</v>
          </cell>
          <cell r="L595" t="str">
            <v>WS-7451-WOV00343126.125</v>
          </cell>
          <cell r="M595" t="str">
            <v>ONR #4</v>
          </cell>
          <cell r="N595" t="str">
            <v>Other</v>
          </cell>
          <cell r="O595" t="str">
            <v>ESP change</v>
          </cell>
          <cell r="P595">
            <v>1</v>
          </cell>
          <cell r="Q595">
            <v>3</v>
          </cell>
          <cell r="R595">
            <v>5</v>
          </cell>
          <cell r="S595" t="str">
            <v/>
          </cell>
          <cell r="T595" t="str">
            <v/>
          </cell>
          <cell r="U595" t="str">
            <v/>
          </cell>
          <cell r="V595">
            <v>0</v>
          </cell>
          <cell r="W595">
            <v>9</v>
          </cell>
          <cell r="X595">
            <v>8</v>
          </cell>
          <cell r="Y595">
            <v>8</v>
          </cell>
          <cell r="Z595" t="str">
            <v/>
          </cell>
          <cell r="AB595">
            <v>11</v>
          </cell>
          <cell r="AC595" t="str">
            <v/>
          </cell>
          <cell r="AD595">
            <v>2</v>
          </cell>
          <cell r="AE595">
            <v>2</v>
          </cell>
          <cell r="AF595">
            <v>1</v>
          </cell>
          <cell r="AG595" t="str">
            <v/>
          </cell>
          <cell r="AH595">
            <v>2</v>
          </cell>
          <cell r="AI595">
            <v>0</v>
          </cell>
          <cell r="AJ595">
            <v>6</v>
          </cell>
          <cell r="AK595">
            <v>7</v>
          </cell>
          <cell r="AL595">
            <v>7</v>
          </cell>
          <cell r="AM595">
            <v>18</v>
          </cell>
          <cell r="AN595">
            <v>0</v>
          </cell>
          <cell r="AO595">
            <v>130</v>
          </cell>
          <cell r="AP595">
            <v>18</v>
          </cell>
          <cell r="AQ595">
            <v>153.05555555555554</v>
          </cell>
          <cell r="AR595">
            <v>4.5</v>
          </cell>
          <cell r="AT595">
            <v>4</v>
          </cell>
          <cell r="AV595">
            <v>10</v>
          </cell>
          <cell r="AW595">
            <v>4.5</v>
          </cell>
          <cell r="AX595">
            <v>4</v>
          </cell>
          <cell r="AY595">
            <v>8.5</v>
          </cell>
          <cell r="AZ595">
            <v>23.5</v>
          </cell>
          <cell r="BA595">
            <v>8</v>
          </cell>
          <cell r="BB595">
            <v>120</v>
          </cell>
          <cell r="BC595">
            <v>31.5</v>
          </cell>
          <cell r="BD595">
            <v>117.31914893617021</v>
          </cell>
          <cell r="BE595">
            <v>1</v>
          </cell>
          <cell r="BF595">
            <v>1</v>
          </cell>
          <cell r="BG595">
            <v>3.5</v>
          </cell>
          <cell r="BH595" t="str">
            <v/>
          </cell>
          <cell r="BI595">
            <v>2</v>
          </cell>
          <cell r="BJ595">
            <v>0</v>
          </cell>
          <cell r="BK595">
            <v>6</v>
          </cell>
          <cell r="BL595">
            <v>7.5</v>
          </cell>
          <cell r="BM595">
            <v>7.5</v>
          </cell>
          <cell r="BN595">
            <v>3</v>
          </cell>
          <cell r="BO595">
            <v>1</v>
          </cell>
          <cell r="BP595">
            <v>1</v>
          </cell>
          <cell r="BQ595">
            <v>0</v>
          </cell>
          <cell r="BR595">
            <v>3.5</v>
          </cell>
          <cell r="BS595" t="str">
            <v/>
          </cell>
          <cell r="BT595">
            <v>3</v>
          </cell>
          <cell r="BU595">
            <v>2</v>
          </cell>
          <cell r="BV595">
            <v>0</v>
          </cell>
          <cell r="BW595">
            <v>12</v>
          </cell>
          <cell r="BX595">
            <v>13.5</v>
          </cell>
          <cell r="BY595">
            <v>13.5</v>
          </cell>
          <cell r="BZ595">
            <v>86</v>
          </cell>
          <cell r="CA595">
            <v>8</v>
          </cell>
          <cell r="CB595">
            <v>94</v>
          </cell>
        </row>
        <row r="596">
          <cell r="H596" t="str">
            <v>WS-1270-WOV010</v>
          </cell>
          <cell r="I596">
            <v>1</v>
          </cell>
          <cell r="J596" t="str">
            <v>Jan</v>
          </cell>
          <cell r="K596">
            <v>2018</v>
          </cell>
          <cell r="L596" t="str">
            <v>WS-1270-WOV01043128</v>
          </cell>
          <cell r="M596" t="str">
            <v>BIRS #14</v>
          </cell>
          <cell r="N596" t="str">
            <v>Other</v>
          </cell>
          <cell r="O596" t="str">
            <v>Other</v>
          </cell>
          <cell r="P596">
            <v>0</v>
          </cell>
          <cell r="Q596">
            <v>3</v>
          </cell>
          <cell r="R596">
            <v>6</v>
          </cell>
          <cell r="S596">
            <v>4.5</v>
          </cell>
          <cell r="T596" t="str">
            <v/>
          </cell>
          <cell r="U596" t="str">
            <v/>
          </cell>
          <cell r="V596">
            <v>0</v>
          </cell>
          <cell r="W596">
            <v>9</v>
          </cell>
          <cell r="X596">
            <v>13.5</v>
          </cell>
          <cell r="Y596">
            <v>13.5</v>
          </cell>
          <cell r="Z596">
            <v>5</v>
          </cell>
          <cell r="AB596">
            <v>11</v>
          </cell>
          <cell r="AC596">
            <v>5</v>
          </cell>
          <cell r="AD596">
            <v>1.5</v>
          </cell>
          <cell r="AE596">
            <v>1</v>
          </cell>
          <cell r="AF596">
            <v>0.5</v>
          </cell>
          <cell r="AG596" t="str">
            <v/>
          </cell>
          <cell r="AH596">
            <v>2</v>
          </cell>
          <cell r="AI596">
            <v>7.5</v>
          </cell>
          <cell r="AJ596">
            <v>6</v>
          </cell>
          <cell r="AK596">
            <v>5</v>
          </cell>
          <cell r="AL596">
            <v>12.5</v>
          </cell>
          <cell r="AM596">
            <v>17</v>
          </cell>
          <cell r="AN596">
            <v>1</v>
          </cell>
          <cell r="AO596">
            <v>130</v>
          </cell>
          <cell r="AP596">
            <v>18</v>
          </cell>
          <cell r="AQ596">
            <v>129.76470588235293</v>
          </cell>
          <cell r="AR596">
            <v>5.5</v>
          </cell>
          <cell r="AT596">
            <v>14</v>
          </cell>
          <cell r="AV596">
            <v>10</v>
          </cell>
          <cell r="AW596">
            <v>5.5</v>
          </cell>
          <cell r="AX596">
            <v>14</v>
          </cell>
          <cell r="AY596">
            <v>19.5</v>
          </cell>
          <cell r="AZ596">
            <v>18</v>
          </cell>
          <cell r="BA596">
            <v>0</v>
          </cell>
          <cell r="BB596">
            <v>120</v>
          </cell>
          <cell r="BC596">
            <v>18</v>
          </cell>
          <cell r="BD596">
            <v>121.77777777777777</v>
          </cell>
          <cell r="BE596">
            <v>1</v>
          </cell>
          <cell r="BF596">
            <v>1.5</v>
          </cell>
          <cell r="BG596">
            <v>2</v>
          </cell>
          <cell r="BH596" t="str">
            <v/>
          </cell>
          <cell r="BI596">
            <v>1.5</v>
          </cell>
          <cell r="BJ596">
            <v>0</v>
          </cell>
          <cell r="BK596">
            <v>6</v>
          </cell>
          <cell r="BL596">
            <v>6</v>
          </cell>
          <cell r="BM596">
            <v>6</v>
          </cell>
          <cell r="BN596">
            <v>3</v>
          </cell>
          <cell r="BO596">
            <v>1</v>
          </cell>
          <cell r="BP596">
            <v>1.5</v>
          </cell>
          <cell r="BQ596">
            <v>0</v>
          </cell>
          <cell r="BR596">
            <v>2</v>
          </cell>
          <cell r="BS596" t="str">
            <v/>
          </cell>
          <cell r="BT596">
            <v>1.5</v>
          </cell>
          <cell r="BU596">
            <v>2</v>
          </cell>
          <cell r="BV596">
            <v>0</v>
          </cell>
          <cell r="BW596">
            <v>12</v>
          </cell>
          <cell r="BX596">
            <v>11</v>
          </cell>
          <cell r="BY596">
            <v>11</v>
          </cell>
          <cell r="BZ596" t="str">
            <v/>
          </cell>
          <cell r="CA596" t="str">
            <v/>
          </cell>
          <cell r="CB596" t="str">
            <v/>
          </cell>
        </row>
        <row r="597">
          <cell r="H597" t="str">
            <v>WS-1410-WOV006</v>
          </cell>
          <cell r="I597">
            <v>1</v>
          </cell>
          <cell r="J597" t="str">
            <v>Jan</v>
          </cell>
          <cell r="K597">
            <v>2018</v>
          </cell>
          <cell r="L597" t="str">
            <v>WS-1410-WOV00643130.75</v>
          </cell>
          <cell r="M597" t="str">
            <v>ONR #9</v>
          </cell>
          <cell r="N597" t="str">
            <v>Simple ESP c/o</v>
          </cell>
          <cell r="O597" t="str">
            <v>ESP change</v>
          </cell>
          <cell r="P597">
            <v>0</v>
          </cell>
          <cell r="Q597">
            <v>4</v>
          </cell>
          <cell r="R597">
            <v>5</v>
          </cell>
          <cell r="S597">
            <v>1.5</v>
          </cell>
          <cell r="T597" t="str">
            <v/>
          </cell>
          <cell r="U597">
            <v>2</v>
          </cell>
          <cell r="V597">
            <v>0</v>
          </cell>
          <cell r="W597">
            <v>9</v>
          </cell>
          <cell r="X597">
            <v>12.5</v>
          </cell>
          <cell r="Y597">
            <v>12.5</v>
          </cell>
          <cell r="Z597">
            <v>11</v>
          </cell>
          <cell r="AB597">
            <v>11</v>
          </cell>
          <cell r="AC597">
            <v>11</v>
          </cell>
          <cell r="AD597">
            <v>2</v>
          </cell>
          <cell r="AE597">
            <v>1</v>
          </cell>
          <cell r="AF597">
            <v>1</v>
          </cell>
          <cell r="AG597" t="str">
            <v/>
          </cell>
          <cell r="AH597">
            <v>2</v>
          </cell>
          <cell r="AI597">
            <v>0</v>
          </cell>
          <cell r="AJ597">
            <v>6</v>
          </cell>
          <cell r="AK597">
            <v>6</v>
          </cell>
          <cell r="AL597">
            <v>6</v>
          </cell>
          <cell r="AM597">
            <v>24</v>
          </cell>
          <cell r="AN597">
            <v>0</v>
          </cell>
          <cell r="AO597">
            <v>130</v>
          </cell>
          <cell r="AP597">
            <v>24</v>
          </cell>
          <cell r="AQ597">
            <v>117.08333333333333</v>
          </cell>
          <cell r="AR597">
            <v>2</v>
          </cell>
          <cell r="AT597">
            <v>3</v>
          </cell>
          <cell r="AV597">
            <v>10</v>
          </cell>
          <cell r="AW597">
            <v>2</v>
          </cell>
          <cell r="AX597">
            <v>3</v>
          </cell>
          <cell r="AY597">
            <v>5</v>
          </cell>
          <cell r="AZ597">
            <v>23.5</v>
          </cell>
          <cell r="BA597">
            <v>0</v>
          </cell>
          <cell r="BB597">
            <v>120</v>
          </cell>
          <cell r="BC597">
            <v>23.5</v>
          </cell>
          <cell r="BD597">
            <v>120.12765957446808</v>
          </cell>
          <cell r="BE597">
            <v>1</v>
          </cell>
          <cell r="BF597">
            <v>1</v>
          </cell>
          <cell r="BG597">
            <v>1</v>
          </cell>
          <cell r="BH597" t="str">
            <v/>
          </cell>
          <cell r="BI597">
            <v>1.5</v>
          </cell>
          <cell r="BJ597">
            <v>0</v>
          </cell>
          <cell r="BK597">
            <v>6</v>
          </cell>
          <cell r="BL597">
            <v>4.5</v>
          </cell>
          <cell r="BM597">
            <v>4.5</v>
          </cell>
          <cell r="BN597">
            <v>2.5</v>
          </cell>
          <cell r="BO597">
            <v>1</v>
          </cell>
          <cell r="BP597">
            <v>1</v>
          </cell>
          <cell r="BQ597">
            <v>2.5</v>
          </cell>
          <cell r="BR597">
            <v>3</v>
          </cell>
          <cell r="BS597" t="str">
            <v/>
          </cell>
          <cell r="BT597">
            <v>2</v>
          </cell>
          <cell r="BU597">
            <v>2</v>
          </cell>
          <cell r="BV597">
            <v>0</v>
          </cell>
          <cell r="BW597">
            <v>12</v>
          </cell>
          <cell r="BX597">
            <v>11.5</v>
          </cell>
          <cell r="BY597">
            <v>14</v>
          </cell>
          <cell r="BZ597">
            <v>98</v>
          </cell>
          <cell r="CA597">
            <v>2.5</v>
          </cell>
          <cell r="CB597">
            <v>100.5</v>
          </cell>
        </row>
        <row r="598">
          <cell r="H598" t="str">
            <v>WS-1554-WOV005</v>
          </cell>
          <cell r="I598">
            <v>1</v>
          </cell>
          <cell r="J598" t="str">
            <v>Jan</v>
          </cell>
          <cell r="K598">
            <v>2018</v>
          </cell>
          <cell r="L598" t="str">
            <v>WS-1554-WOV00543130.9166666667</v>
          </cell>
          <cell r="M598" t="str">
            <v>BIRS #24</v>
          </cell>
          <cell r="N598" t="str">
            <v>Other</v>
          </cell>
          <cell r="O598" t="str">
            <v>ESP change</v>
          </cell>
          <cell r="P598">
            <v>1</v>
          </cell>
          <cell r="Q598">
            <v>2</v>
          </cell>
          <cell r="R598">
            <v>4</v>
          </cell>
          <cell r="S598" t="str">
            <v/>
          </cell>
          <cell r="T598" t="str">
            <v/>
          </cell>
          <cell r="U598" t="str">
            <v/>
          </cell>
          <cell r="V598">
            <v>0</v>
          </cell>
          <cell r="W598">
            <v>9</v>
          </cell>
          <cell r="X598">
            <v>6</v>
          </cell>
          <cell r="Y598">
            <v>6</v>
          </cell>
          <cell r="Z598" t="str">
            <v/>
          </cell>
          <cell r="AB598">
            <v>11</v>
          </cell>
          <cell r="AC598" t="str">
            <v/>
          </cell>
          <cell r="AD598">
            <v>1.5</v>
          </cell>
          <cell r="AE598">
            <v>1</v>
          </cell>
          <cell r="AF598">
            <v>2.5</v>
          </cell>
          <cell r="AG598" t="str">
            <v/>
          </cell>
          <cell r="AH598">
            <v>1.5</v>
          </cell>
          <cell r="AI598">
            <v>0</v>
          </cell>
          <cell r="AJ598">
            <v>6</v>
          </cell>
          <cell r="AK598">
            <v>6.5</v>
          </cell>
          <cell r="AL598">
            <v>6.5</v>
          </cell>
          <cell r="AM598">
            <v>24.5</v>
          </cell>
          <cell r="AN598">
            <v>0</v>
          </cell>
          <cell r="AO598">
            <v>130</v>
          </cell>
          <cell r="AP598">
            <v>24.5</v>
          </cell>
          <cell r="AQ598">
            <v>122.12244897959184</v>
          </cell>
          <cell r="AR598">
            <v>3</v>
          </cell>
          <cell r="AT598">
            <v>4</v>
          </cell>
          <cell r="AV598">
            <v>10</v>
          </cell>
          <cell r="AW598">
            <v>3</v>
          </cell>
          <cell r="AX598">
            <v>4</v>
          </cell>
          <cell r="AY598">
            <v>7</v>
          </cell>
          <cell r="AZ598">
            <v>22.5</v>
          </cell>
          <cell r="BA598">
            <v>4</v>
          </cell>
          <cell r="BB598">
            <v>120</v>
          </cell>
          <cell r="BC598">
            <v>26.5</v>
          </cell>
          <cell r="BD598">
            <v>132.75555555555556</v>
          </cell>
          <cell r="BE598">
            <v>1</v>
          </cell>
          <cell r="BF598">
            <v>1.5</v>
          </cell>
          <cell r="BG598">
            <v>1</v>
          </cell>
          <cell r="BH598" t="str">
            <v/>
          </cell>
          <cell r="BI598">
            <v>2</v>
          </cell>
          <cell r="BJ598">
            <v>0</v>
          </cell>
          <cell r="BK598">
            <v>6</v>
          </cell>
          <cell r="BL598">
            <v>5.5</v>
          </cell>
          <cell r="BM598">
            <v>5.5</v>
          </cell>
          <cell r="BN598">
            <v>3</v>
          </cell>
          <cell r="BO598">
            <v>1</v>
          </cell>
          <cell r="BP598">
            <v>0.5</v>
          </cell>
          <cell r="BQ598">
            <v>0</v>
          </cell>
          <cell r="BR598">
            <v>3.5</v>
          </cell>
          <cell r="BS598" t="str">
            <v/>
          </cell>
          <cell r="BT598">
            <v>1.5</v>
          </cell>
          <cell r="BU598">
            <v>2</v>
          </cell>
          <cell r="BV598">
            <v>0</v>
          </cell>
          <cell r="BW598">
            <v>12</v>
          </cell>
          <cell r="BX598">
            <v>11.5</v>
          </cell>
          <cell r="BY598">
            <v>11.5</v>
          </cell>
          <cell r="BZ598">
            <v>83.5</v>
          </cell>
          <cell r="CA598">
            <v>4</v>
          </cell>
          <cell r="CB598">
            <v>87.5</v>
          </cell>
        </row>
        <row r="599">
          <cell r="H599" t="str">
            <v>US-8171-WOV004</v>
          </cell>
          <cell r="I599">
            <v>2</v>
          </cell>
          <cell r="J599" t="str">
            <v>Feb</v>
          </cell>
          <cell r="K599">
            <v>2018</v>
          </cell>
          <cell r="L599" t="str">
            <v>US-8171-WOV00443132.8333333333</v>
          </cell>
          <cell r="M599" t="str">
            <v>BIRS #26</v>
          </cell>
          <cell r="N599" t="str">
            <v>Other</v>
          </cell>
          <cell r="O599" t="str">
            <v>ESP change</v>
          </cell>
          <cell r="P599">
            <v>1</v>
          </cell>
          <cell r="Q599">
            <v>3</v>
          </cell>
          <cell r="R599">
            <v>5</v>
          </cell>
          <cell r="S599" t="str">
            <v/>
          </cell>
          <cell r="T599" t="str">
            <v/>
          </cell>
          <cell r="U599" t="str">
            <v/>
          </cell>
          <cell r="V599">
            <v>0</v>
          </cell>
          <cell r="W599">
            <v>9</v>
          </cell>
          <cell r="X599">
            <v>8</v>
          </cell>
          <cell r="Y599">
            <v>8</v>
          </cell>
          <cell r="Z599" t="str">
            <v/>
          </cell>
          <cell r="AB599">
            <v>11</v>
          </cell>
          <cell r="AC599" t="str">
            <v/>
          </cell>
          <cell r="AD599">
            <v>2</v>
          </cell>
          <cell r="AE599">
            <v>1</v>
          </cell>
          <cell r="AF599">
            <v>1</v>
          </cell>
          <cell r="AG599" t="str">
            <v/>
          </cell>
          <cell r="AH599">
            <v>2</v>
          </cell>
          <cell r="AI599">
            <v>0</v>
          </cell>
          <cell r="AJ599">
            <v>6</v>
          </cell>
          <cell r="AK599">
            <v>6</v>
          </cell>
          <cell r="AL599">
            <v>6</v>
          </cell>
          <cell r="AM599">
            <v>19</v>
          </cell>
          <cell r="AN599">
            <v>0</v>
          </cell>
          <cell r="AO599">
            <v>130</v>
          </cell>
          <cell r="AP599">
            <v>19</v>
          </cell>
          <cell r="AQ599">
            <v>125.36842105263158</v>
          </cell>
          <cell r="AR599">
            <v>3</v>
          </cell>
          <cell r="AT599">
            <v>4.5</v>
          </cell>
          <cell r="AV599">
            <v>10</v>
          </cell>
          <cell r="AW599">
            <v>3</v>
          </cell>
          <cell r="AX599">
            <v>4.5</v>
          </cell>
          <cell r="AY599">
            <v>7.5</v>
          </cell>
          <cell r="AZ599">
            <v>20.5</v>
          </cell>
          <cell r="BA599">
            <v>14</v>
          </cell>
          <cell r="BB599">
            <v>120</v>
          </cell>
          <cell r="BC599">
            <v>34.5</v>
          </cell>
          <cell r="BD599">
            <v>120.78048780487805</v>
          </cell>
          <cell r="BE599">
            <v>1.5</v>
          </cell>
          <cell r="BF599">
            <v>5</v>
          </cell>
          <cell r="BG599">
            <v>2</v>
          </cell>
          <cell r="BH599" t="str">
            <v/>
          </cell>
          <cell r="BI599">
            <v>2</v>
          </cell>
          <cell r="BJ599">
            <v>0</v>
          </cell>
          <cell r="BK599">
            <v>6</v>
          </cell>
          <cell r="BL599">
            <v>10.5</v>
          </cell>
          <cell r="BM599">
            <v>10.5</v>
          </cell>
          <cell r="BN599">
            <v>3</v>
          </cell>
          <cell r="BO599">
            <v>1</v>
          </cell>
          <cell r="BP599">
            <v>1</v>
          </cell>
          <cell r="BQ599">
            <v>1</v>
          </cell>
          <cell r="BR599">
            <v>3.5</v>
          </cell>
          <cell r="BS599" t="str">
            <v/>
          </cell>
          <cell r="BT599">
            <v>2.5</v>
          </cell>
          <cell r="BU599">
            <v>2</v>
          </cell>
          <cell r="BV599">
            <v>0</v>
          </cell>
          <cell r="BW599">
            <v>12</v>
          </cell>
          <cell r="BX599">
            <v>13</v>
          </cell>
          <cell r="BY599">
            <v>14</v>
          </cell>
          <cell r="BZ599">
            <v>84.5</v>
          </cell>
          <cell r="CA599">
            <v>15</v>
          </cell>
          <cell r="CB599">
            <v>99.5</v>
          </cell>
        </row>
        <row r="600">
          <cell r="H600" t="str">
            <v>WS-1503-WOV004</v>
          </cell>
          <cell r="I600">
            <v>2</v>
          </cell>
          <cell r="J600" t="str">
            <v>Feb</v>
          </cell>
          <cell r="K600">
            <v>2018</v>
          </cell>
          <cell r="L600" t="str">
            <v>WS-1503-WOV00443135.7916666667</v>
          </cell>
          <cell r="M600" t="str">
            <v>ONR #16</v>
          </cell>
          <cell r="N600" t="str">
            <v>Other</v>
          </cell>
          <cell r="O600" t="str">
            <v>ESP change</v>
          </cell>
          <cell r="P600">
            <v>0</v>
          </cell>
          <cell r="Q600">
            <v>3</v>
          </cell>
          <cell r="R600">
            <v>5</v>
          </cell>
          <cell r="S600" t="str">
            <v/>
          </cell>
          <cell r="T600" t="str">
            <v/>
          </cell>
          <cell r="U600">
            <v>1</v>
          </cell>
          <cell r="V600">
            <v>0</v>
          </cell>
          <cell r="W600">
            <v>9</v>
          </cell>
          <cell r="X600">
            <v>9</v>
          </cell>
          <cell r="Y600">
            <v>9</v>
          </cell>
          <cell r="Z600">
            <v>12.5</v>
          </cell>
          <cell r="AB600">
            <v>11</v>
          </cell>
          <cell r="AC600">
            <v>12.5</v>
          </cell>
          <cell r="AD600">
            <v>2</v>
          </cell>
          <cell r="AE600">
            <v>1</v>
          </cell>
          <cell r="AF600">
            <v>1</v>
          </cell>
          <cell r="AG600" t="str">
            <v/>
          </cell>
          <cell r="AH600">
            <v>2</v>
          </cell>
          <cell r="AI600">
            <v>0.5</v>
          </cell>
          <cell r="AJ600">
            <v>6</v>
          </cell>
          <cell r="AK600">
            <v>6</v>
          </cell>
          <cell r="AL600">
            <v>6.5</v>
          </cell>
          <cell r="AM600">
            <v>24.5</v>
          </cell>
          <cell r="AN600">
            <v>0</v>
          </cell>
          <cell r="AO600">
            <v>130</v>
          </cell>
          <cell r="AP600">
            <v>24.5</v>
          </cell>
          <cell r="AQ600">
            <v>127.63265306122449</v>
          </cell>
          <cell r="AR600">
            <v>3</v>
          </cell>
          <cell r="AT600">
            <v>5</v>
          </cell>
          <cell r="AV600">
            <v>10</v>
          </cell>
          <cell r="AW600">
            <v>3</v>
          </cell>
          <cell r="AX600">
            <v>5</v>
          </cell>
          <cell r="AY600">
            <v>8</v>
          </cell>
          <cell r="AZ600">
            <v>32.5</v>
          </cell>
          <cell r="BA600">
            <v>0</v>
          </cell>
          <cell r="BB600">
            <v>120</v>
          </cell>
          <cell r="BC600">
            <v>32.5</v>
          </cell>
          <cell r="BD600">
            <v>97.230769230769226</v>
          </cell>
          <cell r="BE600">
            <v>1</v>
          </cell>
          <cell r="BF600">
            <v>1.5</v>
          </cell>
          <cell r="BG600">
            <v>2</v>
          </cell>
          <cell r="BH600" t="str">
            <v/>
          </cell>
          <cell r="BI600">
            <v>2</v>
          </cell>
          <cell r="BJ600">
            <v>0</v>
          </cell>
          <cell r="BK600">
            <v>6</v>
          </cell>
          <cell r="BL600">
            <v>6.5</v>
          </cell>
          <cell r="BM600">
            <v>6.5</v>
          </cell>
          <cell r="BN600">
            <v>3</v>
          </cell>
          <cell r="BO600">
            <v>1</v>
          </cell>
          <cell r="BP600">
            <v>1</v>
          </cell>
          <cell r="BQ600">
            <v>0</v>
          </cell>
          <cell r="BR600">
            <v>2.5</v>
          </cell>
          <cell r="BS600" t="str">
            <v/>
          </cell>
          <cell r="BT600">
            <v>1.5</v>
          </cell>
          <cell r="BU600">
            <v>2</v>
          </cell>
          <cell r="BV600">
            <v>0</v>
          </cell>
          <cell r="BW600">
            <v>12</v>
          </cell>
          <cell r="BX600">
            <v>11</v>
          </cell>
          <cell r="BY600">
            <v>11</v>
          </cell>
          <cell r="BZ600">
            <v>110</v>
          </cell>
          <cell r="CA600">
            <v>0.5</v>
          </cell>
          <cell r="CB600">
            <v>110.5</v>
          </cell>
        </row>
        <row r="601">
          <cell r="H601" t="str">
            <v>SVA-1043-WOV005</v>
          </cell>
          <cell r="I601">
            <v>2</v>
          </cell>
          <cell r="J601" t="str">
            <v>Feb</v>
          </cell>
          <cell r="K601">
            <v>2018</v>
          </cell>
          <cell r="L601" t="str">
            <v>SVA-1043-WOV00543137.7083333333</v>
          </cell>
          <cell r="M601" t="str">
            <v>ONR #5</v>
          </cell>
          <cell r="N601" t="str">
            <v>Other</v>
          </cell>
          <cell r="O601" t="str">
            <v>ESP change</v>
          </cell>
          <cell r="P601">
            <v>-1</v>
          </cell>
          <cell r="Q601">
            <v>3</v>
          </cell>
          <cell r="R601">
            <v>5</v>
          </cell>
          <cell r="S601" t="str">
            <v/>
          </cell>
          <cell r="T601" t="str">
            <v/>
          </cell>
          <cell r="U601" t="str">
            <v/>
          </cell>
          <cell r="V601">
            <v>0</v>
          </cell>
          <cell r="W601">
            <v>9</v>
          </cell>
          <cell r="X601">
            <v>8</v>
          </cell>
          <cell r="Y601">
            <v>8</v>
          </cell>
          <cell r="Z601">
            <v>7.5</v>
          </cell>
          <cell r="AB601">
            <v>11</v>
          </cell>
          <cell r="AC601">
            <v>7.5</v>
          </cell>
          <cell r="AD601">
            <v>2</v>
          </cell>
          <cell r="AE601">
            <v>1</v>
          </cell>
          <cell r="AF601">
            <v>1</v>
          </cell>
          <cell r="AG601" t="str">
            <v/>
          </cell>
          <cell r="AH601">
            <v>2</v>
          </cell>
          <cell r="AI601">
            <v>0</v>
          </cell>
          <cell r="AJ601">
            <v>6</v>
          </cell>
          <cell r="AK601">
            <v>6</v>
          </cell>
          <cell r="AL601">
            <v>6</v>
          </cell>
          <cell r="AM601">
            <v>20.5</v>
          </cell>
          <cell r="AN601">
            <v>0</v>
          </cell>
          <cell r="AO601">
            <v>130</v>
          </cell>
          <cell r="AP601">
            <v>20.5</v>
          </cell>
          <cell r="AQ601">
            <v>136.73170731707316</v>
          </cell>
          <cell r="AR601">
            <v>4</v>
          </cell>
          <cell r="AT601">
            <v>6</v>
          </cell>
          <cell r="AV601">
            <v>10</v>
          </cell>
          <cell r="AW601">
            <v>4</v>
          </cell>
          <cell r="AX601">
            <v>6</v>
          </cell>
          <cell r="AY601">
            <v>10</v>
          </cell>
          <cell r="AZ601">
            <v>22.5</v>
          </cell>
          <cell r="BA601">
            <v>1.5</v>
          </cell>
          <cell r="BB601">
            <v>120</v>
          </cell>
          <cell r="BC601">
            <v>24</v>
          </cell>
          <cell r="BD601">
            <v>124.08888888888889</v>
          </cell>
          <cell r="BE601">
            <v>1</v>
          </cell>
          <cell r="BF601">
            <v>1.5</v>
          </cell>
          <cell r="BG601">
            <v>1.5</v>
          </cell>
          <cell r="BH601" t="str">
            <v/>
          </cell>
          <cell r="BI601">
            <v>2</v>
          </cell>
          <cell r="BJ601">
            <v>0</v>
          </cell>
          <cell r="BK601">
            <v>6</v>
          </cell>
          <cell r="BL601">
            <v>6</v>
          </cell>
          <cell r="BM601">
            <v>6</v>
          </cell>
          <cell r="BN601">
            <v>3</v>
          </cell>
          <cell r="BO601">
            <v>1</v>
          </cell>
          <cell r="BP601">
            <v>1</v>
          </cell>
          <cell r="BQ601">
            <v>0</v>
          </cell>
          <cell r="BR601">
            <v>3.5</v>
          </cell>
          <cell r="BS601" t="str">
            <v/>
          </cell>
          <cell r="BT601">
            <v>1.5</v>
          </cell>
          <cell r="BU601">
            <v>2</v>
          </cell>
          <cell r="BV601">
            <v>0</v>
          </cell>
          <cell r="BW601">
            <v>12</v>
          </cell>
          <cell r="BX601">
            <v>12</v>
          </cell>
          <cell r="BY601">
            <v>12</v>
          </cell>
          <cell r="BZ601">
            <v>92.5</v>
          </cell>
          <cell r="CA601">
            <v>1.5</v>
          </cell>
          <cell r="CB601">
            <v>94</v>
          </cell>
        </row>
        <row r="602">
          <cell r="H602" t="str">
            <v>WS-7161-WOV003</v>
          </cell>
          <cell r="I602">
            <v>2</v>
          </cell>
          <cell r="J602" t="str">
            <v>Feb</v>
          </cell>
          <cell r="K602">
            <v>2018</v>
          </cell>
          <cell r="L602" t="str">
            <v>WS-7161-WOV00343137.9166666667</v>
          </cell>
          <cell r="M602" t="str">
            <v>ONR #27</v>
          </cell>
          <cell r="N602" t="str">
            <v>Other</v>
          </cell>
          <cell r="O602" t="str">
            <v>ESP change</v>
          </cell>
          <cell r="P602">
            <v>0</v>
          </cell>
          <cell r="Q602">
            <v>3</v>
          </cell>
          <cell r="R602" t="str">
            <v/>
          </cell>
          <cell r="S602">
            <v>1.5</v>
          </cell>
          <cell r="T602" t="str">
            <v/>
          </cell>
          <cell r="U602">
            <v>1</v>
          </cell>
          <cell r="V602">
            <v>0</v>
          </cell>
          <cell r="W602">
            <v>9</v>
          </cell>
          <cell r="X602">
            <v>5.5</v>
          </cell>
          <cell r="Y602">
            <v>5.5</v>
          </cell>
          <cell r="Z602">
            <v>10.5</v>
          </cell>
          <cell r="AB602">
            <v>11</v>
          </cell>
          <cell r="AC602">
            <v>10.5</v>
          </cell>
          <cell r="AD602">
            <v>2</v>
          </cell>
          <cell r="AE602">
            <v>1</v>
          </cell>
          <cell r="AF602">
            <v>1</v>
          </cell>
          <cell r="AG602" t="str">
            <v/>
          </cell>
          <cell r="AH602">
            <v>2</v>
          </cell>
          <cell r="AI602">
            <v>0</v>
          </cell>
          <cell r="AJ602">
            <v>6</v>
          </cell>
          <cell r="AK602">
            <v>6</v>
          </cell>
          <cell r="AL602">
            <v>6</v>
          </cell>
          <cell r="AM602">
            <v>19.5</v>
          </cell>
          <cell r="AN602">
            <v>0</v>
          </cell>
          <cell r="AO602">
            <v>130</v>
          </cell>
          <cell r="AP602">
            <v>19.5</v>
          </cell>
          <cell r="AQ602">
            <v>133.33333333333334</v>
          </cell>
          <cell r="AR602">
            <v>3</v>
          </cell>
          <cell r="AT602">
            <v>6</v>
          </cell>
          <cell r="AV602">
            <v>10</v>
          </cell>
          <cell r="AW602">
            <v>3</v>
          </cell>
          <cell r="AX602">
            <v>6</v>
          </cell>
          <cell r="AY602">
            <v>9</v>
          </cell>
          <cell r="AZ602">
            <v>21.5</v>
          </cell>
          <cell r="BA602">
            <v>0</v>
          </cell>
          <cell r="BB602">
            <v>120</v>
          </cell>
          <cell r="BC602">
            <v>21.5</v>
          </cell>
          <cell r="BD602">
            <v>120.97674418604652</v>
          </cell>
          <cell r="BE602">
            <v>1.5</v>
          </cell>
          <cell r="BF602">
            <v>1.5</v>
          </cell>
          <cell r="BG602">
            <v>1.5</v>
          </cell>
          <cell r="BH602" t="str">
            <v/>
          </cell>
          <cell r="BI602">
            <v>2</v>
          </cell>
          <cell r="BJ602">
            <v>0</v>
          </cell>
          <cell r="BK602">
            <v>6</v>
          </cell>
          <cell r="BL602">
            <v>6.5</v>
          </cell>
          <cell r="BM602">
            <v>6.5</v>
          </cell>
          <cell r="BN602">
            <v>3</v>
          </cell>
          <cell r="BO602">
            <v>1</v>
          </cell>
          <cell r="BP602">
            <v>1</v>
          </cell>
          <cell r="BQ602">
            <v>0</v>
          </cell>
          <cell r="BR602">
            <v>4</v>
          </cell>
          <cell r="BS602" t="str">
            <v/>
          </cell>
          <cell r="BT602">
            <v>2</v>
          </cell>
          <cell r="BU602">
            <v>2</v>
          </cell>
          <cell r="BV602">
            <v>0</v>
          </cell>
          <cell r="BW602">
            <v>12</v>
          </cell>
          <cell r="BX602">
            <v>13</v>
          </cell>
          <cell r="BY602">
            <v>13</v>
          </cell>
          <cell r="BZ602">
            <v>91.5</v>
          </cell>
          <cell r="CA602">
            <v>0</v>
          </cell>
          <cell r="CB602">
            <v>91.5</v>
          </cell>
        </row>
        <row r="603">
          <cell r="H603" t="str">
            <v>WS-7349-WOV009</v>
          </cell>
          <cell r="I603">
            <v>2</v>
          </cell>
          <cell r="J603" t="str">
            <v>Feb</v>
          </cell>
          <cell r="K603">
            <v>2018</v>
          </cell>
          <cell r="L603" t="str">
            <v>WS-7349-WOV00943137.9166666667</v>
          </cell>
          <cell r="M603" t="str">
            <v>BIRS #24</v>
          </cell>
          <cell r="N603" t="str">
            <v>Other</v>
          </cell>
          <cell r="O603" t="str">
            <v>ESP change</v>
          </cell>
          <cell r="P603">
            <v>1</v>
          </cell>
          <cell r="Q603">
            <v>4</v>
          </cell>
          <cell r="R603">
            <v>5</v>
          </cell>
          <cell r="S603" t="str">
            <v/>
          </cell>
          <cell r="T603" t="str">
            <v/>
          </cell>
          <cell r="U603" t="str">
            <v/>
          </cell>
          <cell r="V603">
            <v>0</v>
          </cell>
          <cell r="W603">
            <v>9</v>
          </cell>
          <cell r="X603">
            <v>9</v>
          </cell>
          <cell r="Y603">
            <v>9</v>
          </cell>
          <cell r="Z603" t="str">
            <v/>
          </cell>
          <cell r="AB603">
            <v>11</v>
          </cell>
          <cell r="AC603" t="str">
            <v/>
          </cell>
          <cell r="AD603">
            <v>2</v>
          </cell>
          <cell r="AE603">
            <v>1</v>
          </cell>
          <cell r="AF603">
            <v>1</v>
          </cell>
          <cell r="AG603" t="str">
            <v/>
          </cell>
          <cell r="AH603">
            <v>2</v>
          </cell>
          <cell r="AI603">
            <v>0</v>
          </cell>
          <cell r="AJ603">
            <v>6</v>
          </cell>
          <cell r="AK603">
            <v>6</v>
          </cell>
          <cell r="AL603">
            <v>6</v>
          </cell>
          <cell r="AM603">
            <v>18</v>
          </cell>
          <cell r="AN603">
            <v>0</v>
          </cell>
          <cell r="AO603">
            <v>130</v>
          </cell>
          <cell r="AP603">
            <v>18</v>
          </cell>
          <cell r="AQ603">
            <v>132.33333333333334</v>
          </cell>
          <cell r="AR603">
            <v>4</v>
          </cell>
          <cell r="AT603">
            <v>5</v>
          </cell>
          <cell r="AV603">
            <v>10</v>
          </cell>
          <cell r="AW603">
            <v>4</v>
          </cell>
          <cell r="AX603">
            <v>5</v>
          </cell>
          <cell r="AY603">
            <v>9</v>
          </cell>
          <cell r="AZ603">
            <v>18.5</v>
          </cell>
          <cell r="BA603">
            <v>0</v>
          </cell>
          <cell r="BB603">
            <v>120</v>
          </cell>
          <cell r="BC603">
            <v>18.5</v>
          </cell>
          <cell r="BD603">
            <v>128.81081081081081</v>
          </cell>
          <cell r="BE603">
            <v>1</v>
          </cell>
          <cell r="BF603">
            <v>1.5</v>
          </cell>
          <cell r="BG603">
            <v>1.5</v>
          </cell>
          <cell r="BH603" t="str">
            <v/>
          </cell>
          <cell r="BI603">
            <v>2</v>
          </cell>
          <cell r="BJ603">
            <v>0</v>
          </cell>
          <cell r="BK603">
            <v>6</v>
          </cell>
          <cell r="BL603">
            <v>6</v>
          </cell>
          <cell r="BM603">
            <v>6</v>
          </cell>
          <cell r="BN603">
            <v>3</v>
          </cell>
          <cell r="BO603">
            <v>1</v>
          </cell>
          <cell r="BP603">
            <v>1</v>
          </cell>
          <cell r="BQ603">
            <v>0</v>
          </cell>
          <cell r="BR603">
            <v>3.5</v>
          </cell>
          <cell r="BS603" t="str">
            <v/>
          </cell>
          <cell r="BT603">
            <v>1.5</v>
          </cell>
          <cell r="BU603">
            <v>2</v>
          </cell>
          <cell r="BV603">
            <v>0</v>
          </cell>
          <cell r="BW603">
            <v>12</v>
          </cell>
          <cell r="BX603">
            <v>12</v>
          </cell>
          <cell r="BY603">
            <v>12</v>
          </cell>
          <cell r="BZ603">
            <v>78.5</v>
          </cell>
          <cell r="CA603">
            <v>0</v>
          </cell>
          <cell r="CB603">
            <v>78.5</v>
          </cell>
        </row>
        <row r="604">
          <cell r="H604" t="str">
            <v>US-22021-WIN001</v>
          </cell>
          <cell r="I604">
            <v>2</v>
          </cell>
          <cell r="J604" t="str">
            <v>Feb</v>
          </cell>
          <cell r="K604">
            <v>2018</v>
          </cell>
          <cell r="L604" t="str">
            <v>US-22021-WIN00143138.4166666667</v>
          </cell>
          <cell r="M604" t="str">
            <v>ONR #25</v>
          </cell>
          <cell r="N604" t="str">
            <v>Other</v>
          </cell>
          <cell r="O604" t="str">
            <v>Other</v>
          </cell>
          <cell r="P604" t="str">
            <v/>
          </cell>
          <cell r="Q604" t="str">
            <v/>
          </cell>
          <cell r="R604" t="str">
            <v/>
          </cell>
          <cell r="S604" t="str">
            <v/>
          </cell>
          <cell r="T604" t="str">
            <v/>
          </cell>
          <cell r="U604" t="str">
            <v/>
          </cell>
          <cell r="V604" t="str">
            <v/>
          </cell>
          <cell r="W604">
            <v>9</v>
          </cell>
          <cell r="X604" t="str">
            <v/>
          </cell>
          <cell r="Y604" t="str">
            <v/>
          </cell>
          <cell r="Z604" t="str">
            <v/>
          </cell>
          <cell r="AB604">
            <v>11</v>
          </cell>
          <cell r="AC604" t="str">
            <v/>
          </cell>
          <cell r="AD604" t="str">
            <v/>
          </cell>
          <cell r="AE604" t="str">
            <v/>
          </cell>
          <cell r="AF604" t="str">
            <v/>
          </cell>
          <cell r="AG604" t="str">
            <v/>
          </cell>
          <cell r="AH604" t="str">
            <v/>
          </cell>
          <cell r="AI604" t="str">
            <v/>
          </cell>
          <cell r="AJ604">
            <v>6</v>
          </cell>
          <cell r="AK604" t="str">
            <v/>
          </cell>
          <cell r="AL604" t="str">
            <v/>
          </cell>
          <cell r="AM604" t="str">
            <v/>
          </cell>
          <cell r="AN604" t="str">
            <v/>
          </cell>
          <cell r="AO604">
            <v>130</v>
          </cell>
          <cell r="AP604" t="str">
            <v/>
          </cell>
          <cell r="AQ604" t="str">
            <v/>
          </cell>
          <cell r="AR604" t="str">
            <v/>
          </cell>
          <cell r="AT604" t="str">
            <v/>
          </cell>
          <cell r="AV604">
            <v>10</v>
          </cell>
          <cell r="AW604" t="str">
            <v/>
          </cell>
          <cell r="AX604" t="str">
            <v/>
          </cell>
          <cell r="AY604" t="str">
            <v/>
          </cell>
          <cell r="AZ604" t="str">
            <v/>
          </cell>
          <cell r="BA604" t="str">
            <v/>
          </cell>
          <cell r="BB604">
            <v>120</v>
          </cell>
          <cell r="BC604" t="str">
            <v/>
          </cell>
          <cell r="BD604" t="str">
            <v/>
          </cell>
          <cell r="BE604" t="str">
            <v/>
          </cell>
          <cell r="BF604" t="str">
            <v/>
          </cell>
          <cell r="BG604" t="str">
            <v/>
          </cell>
          <cell r="BH604" t="str">
            <v/>
          </cell>
          <cell r="BI604" t="str">
            <v/>
          </cell>
          <cell r="BJ604" t="str">
            <v/>
          </cell>
          <cell r="BK604">
            <v>6</v>
          </cell>
          <cell r="BL604" t="str">
            <v/>
          </cell>
          <cell r="BM604" t="str">
            <v/>
          </cell>
          <cell r="BN604" t="str">
            <v/>
          </cell>
          <cell r="BO604" t="str">
            <v/>
          </cell>
          <cell r="BP604" t="str">
            <v/>
          </cell>
          <cell r="BQ604" t="str">
            <v/>
          </cell>
          <cell r="BR604" t="str">
            <v/>
          </cell>
          <cell r="BS604" t="str">
            <v/>
          </cell>
          <cell r="BT604" t="str">
            <v/>
          </cell>
          <cell r="BU604" t="str">
            <v/>
          </cell>
          <cell r="BV604" t="str">
            <v/>
          </cell>
          <cell r="BW604">
            <v>12</v>
          </cell>
          <cell r="BX604" t="str">
            <v/>
          </cell>
          <cell r="BY604" t="str">
            <v/>
          </cell>
          <cell r="BZ604" t="str">
            <v/>
          </cell>
          <cell r="CA604" t="str">
            <v/>
          </cell>
          <cell r="CB604" t="str">
            <v/>
          </cell>
        </row>
        <row r="605">
          <cell r="H605" t="str">
            <v>SVA-53328-WOV001</v>
          </cell>
          <cell r="I605">
            <v>2</v>
          </cell>
          <cell r="J605" t="str">
            <v>Feb</v>
          </cell>
          <cell r="K605">
            <v>2018</v>
          </cell>
          <cell r="L605" t="str">
            <v>SVA-53328-WOV00143143.0416666667</v>
          </cell>
          <cell r="M605" t="str">
            <v>ONR #5</v>
          </cell>
          <cell r="N605" t="str">
            <v>Other</v>
          </cell>
          <cell r="O605" t="str">
            <v>ESP change</v>
          </cell>
          <cell r="P605">
            <v>1</v>
          </cell>
          <cell r="Q605">
            <v>4</v>
          </cell>
          <cell r="R605">
            <v>5</v>
          </cell>
          <cell r="S605" t="str">
            <v/>
          </cell>
          <cell r="T605" t="str">
            <v/>
          </cell>
          <cell r="U605" t="str">
            <v/>
          </cell>
          <cell r="V605">
            <v>0</v>
          </cell>
          <cell r="W605">
            <v>9</v>
          </cell>
          <cell r="X605">
            <v>9</v>
          </cell>
          <cell r="Y605">
            <v>9</v>
          </cell>
          <cell r="Z605" t="str">
            <v/>
          </cell>
          <cell r="AB605">
            <v>11</v>
          </cell>
          <cell r="AC605" t="str">
            <v/>
          </cell>
          <cell r="AD605">
            <v>2</v>
          </cell>
          <cell r="AE605">
            <v>1</v>
          </cell>
          <cell r="AF605">
            <v>1</v>
          </cell>
          <cell r="AG605" t="str">
            <v/>
          </cell>
          <cell r="AH605">
            <v>2</v>
          </cell>
          <cell r="AI605">
            <v>0</v>
          </cell>
          <cell r="AJ605">
            <v>6</v>
          </cell>
          <cell r="AK605">
            <v>6</v>
          </cell>
          <cell r="AL605">
            <v>6</v>
          </cell>
          <cell r="AM605">
            <v>22.5</v>
          </cell>
          <cell r="AN605">
            <v>0</v>
          </cell>
          <cell r="AO605">
            <v>130</v>
          </cell>
          <cell r="AP605">
            <v>22.5</v>
          </cell>
          <cell r="AQ605">
            <v>146.88888888888889</v>
          </cell>
          <cell r="AR605">
            <v>4</v>
          </cell>
          <cell r="AT605">
            <v>6</v>
          </cell>
          <cell r="AV605">
            <v>10</v>
          </cell>
          <cell r="AW605">
            <v>4</v>
          </cell>
          <cell r="AX605">
            <v>6</v>
          </cell>
          <cell r="AY605">
            <v>10</v>
          </cell>
          <cell r="AZ605">
            <v>24.5</v>
          </cell>
          <cell r="BA605">
            <v>0</v>
          </cell>
          <cell r="BB605">
            <v>120</v>
          </cell>
          <cell r="BC605">
            <v>24.5</v>
          </cell>
          <cell r="BD605">
            <v>134.85714285714286</v>
          </cell>
          <cell r="BE605">
            <v>1</v>
          </cell>
          <cell r="BF605">
            <v>1</v>
          </cell>
          <cell r="BG605">
            <v>1.5</v>
          </cell>
          <cell r="BH605" t="str">
            <v/>
          </cell>
          <cell r="BI605">
            <v>2</v>
          </cell>
          <cell r="BJ605">
            <v>0</v>
          </cell>
          <cell r="BK605">
            <v>6</v>
          </cell>
          <cell r="BL605">
            <v>5.5</v>
          </cell>
          <cell r="BM605">
            <v>5.5</v>
          </cell>
          <cell r="BN605">
            <v>3</v>
          </cell>
          <cell r="BO605">
            <v>1</v>
          </cell>
          <cell r="BP605">
            <v>1</v>
          </cell>
          <cell r="BQ605">
            <v>0</v>
          </cell>
          <cell r="BR605">
            <v>3.5</v>
          </cell>
          <cell r="BS605" t="str">
            <v/>
          </cell>
          <cell r="BT605">
            <v>1</v>
          </cell>
          <cell r="BU605">
            <v>2</v>
          </cell>
          <cell r="BV605">
            <v>0</v>
          </cell>
          <cell r="BW605">
            <v>12</v>
          </cell>
          <cell r="BX605">
            <v>11.5</v>
          </cell>
          <cell r="BY605">
            <v>11.5</v>
          </cell>
          <cell r="BZ605">
            <v>89</v>
          </cell>
          <cell r="CA605">
            <v>0</v>
          </cell>
          <cell r="CB605">
            <v>89</v>
          </cell>
        </row>
        <row r="606">
          <cell r="H606" t="str">
            <v>US-3004-WOV004</v>
          </cell>
          <cell r="I606">
            <v>2</v>
          </cell>
          <cell r="J606" t="str">
            <v>Feb</v>
          </cell>
          <cell r="K606">
            <v>2018</v>
          </cell>
          <cell r="L606" t="str">
            <v>US-3004-WOV00443143.1666666667</v>
          </cell>
          <cell r="M606" t="str">
            <v>ONR #27</v>
          </cell>
          <cell r="N606" t="str">
            <v>Other</v>
          </cell>
          <cell r="O606" t="str">
            <v>Other</v>
          </cell>
          <cell r="P606">
            <v>1</v>
          </cell>
          <cell r="Q606">
            <v>3.5</v>
          </cell>
          <cell r="R606">
            <v>7</v>
          </cell>
          <cell r="S606" t="str">
            <v/>
          </cell>
          <cell r="T606" t="str">
            <v/>
          </cell>
          <cell r="U606" t="str">
            <v/>
          </cell>
          <cell r="V606">
            <v>0</v>
          </cell>
          <cell r="W606">
            <v>9</v>
          </cell>
          <cell r="X606">
            <v>10.5</v>
          </cell>
          <cell r="Y606">
            <v>10.5</v>
          </cell>
          <cell r="Z606" t="str">
            <v/>
          </cell>
          <cell r="AB606">
            <v>11</v>
          </cell>
          <cell r="AC606" t="str">
            <v/>
          </cell>
          <cell r="AD606">
            <v>2</v>
          </cell>
          <cell r="AE606">
            <v>1.5</v>
          </cell>
          <cell r="AF606">
            <v>1</v>
          </cell>
          <cell r="AG606">
            <v>1.5</v>
          </cell>
          <cell r="AH606" t="str">
            <v/>
          </cell>
          <cell r="AI606">
            <v>0</v>
          </cell>
          <cell r="AJ606">
            <v>6</v>
          </cell>
          <cell r="AK606">
            <v>6</v>
          </cell>
          <cell r="AL606">
            <v>6</v>
          </cell>
          <cell r="AM606">
            <v>7</v>
          </cell>
          <cell r="AN606">
            <v>0</v>
          </cell>
          <cell r="AO606">
            <v>130</v>
          </cell>
          <cell r="AP606">
            <v>7</v>
          </cell>
          <cell r="AQ606">
            <v>120.71428571428571</v>
          </cell>
          <cell r="AR606">
            <v>5</v>
          </cell>
          <cell r="AT606">
            <v>7.5</v>
          </cell>
          <cell r="AV606">
            <v>10</v>
          </cell>
          <cell r="AW606">
            <v>5</v>
          </cell>
          <cell r="AX606">
            <v>7.5</v>
          </cell>
          <cell r="AY606">
            <v>12.5</v>
          </cell>
          <cell r="AZ606">
            <v>10</v>
          </cell>
          <cell r="BA606">
            <v>0</v>
          </cell>
          <cell r="BB606">
            <v>120</v>
          </cell>
          <cell r="BC606">
            <v>10</v>
          </cell>
          <cell r="BD606">
            <v>89.7</v>
          </cell>
          <cell r="BE606">
            <v>1</v>
          </cell>
          <cell r="BF606">
            <v>3</v>
          </cell>
          <cell r="BG606" t="str">
            <v/>
          </cell>
          <cell r="BH606" t="str">
            <v/>
          </cell>
          <cell r="BI606">
            <v>2</v>
          </cell>
          <cell r="BJ606">
            <v>0</v>
          </cell>
          <cell r="BK606">
            <v>6</v>
          </cell>
          <cell r="BL606">
            <v>6</v>
          </cell>
          <cell r="BM606">
            <v>6</v>
          </cell>
          <cell r="BN606">
            <v>3</v>
          </cell>
          <cell r="BO606">
            <v>1</v>
          </cell>
          <cell r="BP606">
            <v>1</v>
          </cell>
          <cell r="BQ606">
            <v>0</v>
          </cell>
          <cell r="BR606">
            <v>2</v>
          </cell>
          <cell r="BS606" t="str">
            <v/>
          </cell>
          <cell r="BT606">
            <v>1</v>
          </cell>
          <cell r="BU606">
            <v>2</v>
          </cell>
          <cell r="BV606">
            <v>0</v>
          </cell>
          <cell r="BW606">
            <v>12</v>
          </cell>
          <cell r="BX606">
            <v>10</v>
          </cell>
          <cell r="BY606">
            <v>10</v>
          </cell>
          <cell r="BZ606" t="str">
            <v/>
          </cell>
          <cell r="CA606" t="str">
            <v/>
          </cell>
          <cell r="CB606" t="str">
            <v/>
          </cell>
        </row>
        <row r="607">
          <cell r="H607" t="str">
            <v>WS-7141-WOV003</v>
          </cell>
          <cell r="I607">
            <v>2</v>
          </cell>
          <cell r="J607" t="str">
            <v>Feb</v>
          </cell>
          <cell r="K607">
            <v>2018</v>
          </cell>
          <cell r="L607" t="str">
            <v>WS-7141-WOV00343143.2916666667</v>
          </cell>
          <cell r="M607" t="str">
            <v>BIRS #23</v>
          </cell>
          <cell r="N607" t="str">
            <v>Other</v>
          </cell>
          <cell r="O607" t="str">
            <v>ESP change</v>
          </cell>
          <cell r="P607">
            <v>1</v>
          </cell>
          <cell r="Q607">
            <v>5.5</v>
          </cell>
          <cell r="R607">
            <v>5</v>
          </cell>
          <cell r="S607" t="str">
            <v/>
          </cell>
          <cell r="T607" t="str">
            <v/>
          </cell>
          <cell r="U607" t="str">
            <v/>
          </cell>
          <cell r="V607">
            <v>0</v>
          </cell>
          <cell r="W607">
            <v>9</v>
          </cell>
          <cell r="X607">
            <v>10.5</v>
          </cell>
          <cell r="Y607">
            <v>10.5</v>
          </cell>
          <cell r="Z607" t="str">
            <v/>
          </cell>
          <cell r="AB607">
            <v>11</v>
          </cell>
          <cell r="AC607" t="str">
            <v/>
          </cell>
          <cell r="AD607">
            <v>1.5</v>
          </cell>
          <cell r="AE607">
            <v>0.5</v>
          </cell>
          <cell r="AF607">
            <v>1</v>
          </cell>
          <cell r="AG607" t="str">
            <v/>
          </cell>
          <cell r="AH607">
            <v>1.5</v>
          </cell>
          <cell r="AI607">
            <v>0</v>
          </cell>
          <cell r="AJ607">
            <v>6</v>
          </cell>
          <cell r="AK607">
            <v>4.5</v>
          </cell>
          <cell r="AL607">
            <v>4.5</v>
          </cell>
          <cell r="AM607">
            <v>24.5</v>
          </cell>
          <cell r="AN607">
            <v>0</v>
          </cell>
          <cell r="AO607">
            <v>130</v>
          </cell>
          <cell r="AP607">
            <v>24.5</v>
          </cell>
          <cell r="AQ607">
            <v>131.30612244897958</v>
          </cell>
          <cell r="AR607">
            <v>3</v>
          </cell>
          <cell r="AT607">
            <v>4</v>
          </cell>
          <cell r="AV607">
            <v>10</v>
          </cell>
          <cell r="AW607">
            <v>3</v>
          </cell>
          <cell r="AX607">
            <v>4</v>
          </cell>
          <cell r="AY607">
            <v>7</v>
          </cell>
          <cell r="AZ607">
            <v>25.5</v>
          </cell>
          <cell r="BA607">
            <v>0</v>
          </cell>
          <cell r="BB607">
            <v>120</v>
          </cell>
          <cell r="BC607">
            <v>25.5</v>
          </cell>
          <cell r="BD607">
            <v>121.64705882352941</v>
          </cell>
          <cell r="BE607">
            <v>1</v>
          </cell>
          <cell r="BF607">
            <v>3</v>
          </cell>
          <cell r="BG607" t="str">
            <v/>
          </cell>
          <cell r="BH607" t="str">
            <v/>
          </cell>
          <cell r="BI607">
            <v>2</v>
          </cell>
          <cell r="BJ607">
            <v>0</v>
          </cell>
          <cell r="BK607">
            <v>6</v>
          </cell>
          <cell r="BL607">
            <v>6</v>
          </cell>
          <cell r="BM607">
            <v>6</v>
          </cell>
          <cell r="BN607">
            <v>2.5</v>
          </cell>
          <cell r="BO607">
            <v>1</v>
          </cell>
          <cell r="BP607">
            <v>1</v>
          </cell>
          <cell r="BQ607">
            <v>0</v>
          </cell>
          <cell r="BR607">
            <v>2.5</v>
          </cell>
          <cell r="BS607" t="str">
            <v/>
          </cell>
          <cell r="BT607">
            <v>2.5</v>
          </cell>
          <cell r="BU607">
            <v>2</v>
          </cell>
          <cell r="BV607">
            <v>0</v>
          </cell>
          <cell r="BW607">
            <v>12</v>
          </cell>
          <cell r="BX607">
            <v>11.5</v>
          </cell>
          <cell r="BY607">
            <v>11.5</v>
          </cell>
          <cell r="BZ607">
            <v>89.5</v>
          </cell>
          <cell r="CA607">
            <v>0</v>
          </cell>
          <cell r="CB607">
            <v>89.5</v>
          </cell>
        </row>
        <row r="608">
          <cell r="H608" t="str">
            <v>US-142-WOV012</v>
          </cell>
          <cell r="I608">
            <v>2</v>
          </cell>
          <cell r="J608" t="str">
            <v>Feb</v>
          </cell>
          <cell r="K608">
            <v>2018</v>
          </cell>
          <cell r="L608" t="str">
            <v>US-142-WOV01243107.5833333333</v>
          </cell>
          <cell r="M608" t="str">
            <v>BIRS #23</v>
          </cell>
          <cell r="N608" t="str">
            <v>Other</v>
          </cell>
          <cell r="O608" t="str">
            <v>Other</v>
          </cell>
          <cell r="P608">
            <v>1</v>
          </cell>
          <cell r="Q608">
            <v>3</v>
          </cell>
          <cell r="R608">
            <v>10</v>
          </cell>
          <cell r="S608" t="str">
            <v/>
          </cell>
          <cell r="T608" t="str">
            <v/>
          </cell>
          <cell r="U608" t="str">
            <v/>
          </cell>
          <cell r="V608">
            <v>0</v>
          </cell>
          <cell r="W608">
            <v>9</v>
          </cell>
          <cell r="X608">
            <v>13</v>
          </cell>
          <cell r="Y608">
            <v>13</v>
          </cell>
          <cell r="Z608" t="str">
            <v/>
          </cell>
          <cell r="AB608">
            <v>11</v>
          </cell>
          <cell r="AC608" t="str">
            <v/>
          </cell>
          <cell r="AD608">
            <v>1.5</v>
          </cell>
          <cell r="AE608">
            <v>1</v>
          </cell>
          <cell r="AF608">
            <v>1</v>
          </cell>
          <cell r="AG608" t="str">
            <v/>
          </cell>
          <cell r="AH608">
            <v>1.5</v>
          </cell>
          <cell r="AI608">
            <v>0</v>
          </cell>
          <cell r="AJ608">
            <v>6</v>
          </cell>
          <cell r="AK608">
            <v>5</v>
          </cell>
          <cell r="AL608">
            <v>5</v>
          </cell>
          <cell r="AM608">
            <v>24</v>
          </cell>
          <cell r="AN608">
            <v>0</v>
          </cell>
          <cell r="AO608">
            <v>130</v>
          </cell>
          <cell r="AP608">
            <v>24</v>
          </cell>
          <cell r="AQ608">
            <v>134.33333333333334</v>
          </cell>
          <cell r="AR608">
            <v>4</v>
          </cell>
          <cell r="AT608" t="str">
            <v/>
          </cell>
          <cell r="AV608">
            <v>10</v>
          </cell>
          <cell r="AW608">
            <v>4</v>
          </cell>
          <cell r="AX608" t="str">
            <v/>
          </cell>
          <cell r="AY608" t="str">
            <v/>
          </cell>
          <cell r="AZ608" t="str">
            <v/>
          </cell>
          <cell r="BA608" t="str">
            <v/>
          </cell>
          <cell r="BB608">
            <v>120</v>
          </cell>
          <cell r="BC608" t="str">
            <v/>
          </cell>
          <cell r="BD608" t="str">
            <v/>
          </cell>
          <cell r="BE608" t="str">
            <v/>
          </cell>
          <cell r="BF608" t="str">
            <v/>
          </cell>
          <cell r="BG608" t="str">
            <v/>
          </cell>
          <cell r="BH608" t="str">
            <v/>
          </cell>
          <cell r="BI608" t="str">
            <v/>
          </cell>
          <cell r="BJ608" t="str">
            <v/>
          </cell>
          <cell r="BK608">
            <v>6</v>
          </cell>
          <cell r="BL608" t="str">
            <v/>
          </cell>
          <cell r="BM608" t="str">
            <v/>
          </cell>
          <cell r="BN608">
            <v>3</v>
          </cell>
          <cell r="BO608">
            <v>1</v>
          </cell>
          <cell r="BP608">
            <v>1</v>
          </cell>
          <cell r="BQ608">
            <v>0</v>
          </cell>
          <cell r="BR608" t="str">
            <v/>
          </cell>
          <cell r="BS608" t="str">
            <v/>
          </cell>
          <cell r="BT608" t="str">
            <v/>
          </cell>
          <cell r="BU608" t="str">
            <v/>
          </cell>
          <cell r="BV608">
            <v>0</v>
          </cell>
          <cell r="BW608">
            <v>12</v>
          </cell>
          <cell r="BX608" t="str">
            <v/>
          </cell>
          <cell r="BY608">
            <v>5</v>
          </cell>
          <cell r="BZ608" t="str">
            <v/>
          </cell>
          <cell r="CA608" t="str">
            <v/>
          </cell>
          <cell r="CB608" t="str">
            <v/>
          </cell>
        </row>
        <row r="609">
          <cell r="H609" t="str">
            <v>US-142-WOV012</v>
          </cell>
          <cell r="I609">
            <v>2</v>
          </cell>
          <cell r="J609" t="str">
            <v>Feb</v>
          </cell>
          <cell r="K609">
            <v>2018</v>
          </cell>
          <cell r="L609" t="str">
            <v>US-142-WOV01243143.375</v>
          </cell>
          <cell r="M609" t="str">
            <v>ONR #16</v>
          </cell>
          <cell r="N609" t="str">
            <v>Other</v>
          </cell>
          <cell r="O609" t="str">
            <v>Other</v>
          </cell>
          <cell r="P609" t="str">
            <v/>
          </cell>
          <cell r="Q609" t="str">
            <v/>
          </cell>
          <cell r="R609" t="str">
            <v/>
          </cell>
          <cell r="S609" t="str">
            <v/>
          </cell>
          <cell r="T609" t="str">
            <v/>
          </cell>
          <cell r="U609" t="str">
            <v/>
          </cell>
          <cell r="V609" t="str">
            <v/>
          </cell>
          <cell r="W609">
            <v>9</v>
          </cell>
          <cell r="X609" t="str">
            <v/>
          </cell>
          <cell r="Y609" t="str">
            <v/>
          </cell>
          <cell r="Z609" t="str">
            <v/>
          </cell>
          <cell r="AB609">
            <v>11</v>
          </cell>
          <cell r="AC609" t="str">
            <v/>
          </cell>
          <cell r="AD609" t="str">
            <v/>
          </cell>
          <cell r="AE609" t="str">
            <v/>
          </cell>
          <cell r="AF609" t="str">
            <v/>
          </cell>
          <cell r="AG609" t="str">
            <v/>
          </cell>
          <cell r="AH609" t="str">
            <v/>
          </cell>
          <cell r="AI609" t="str">
            <v/>
          </cell>
          <cell r="AJ609">
            <v>6</v>
          </cell>
          <cell r="AK609" t="str">
            <v/>
          </cell>
          <cell r="AL609" t="str">
            <v/>
          </cell>
          <cell r="AM609" t="str">
            <v/>
          </cell>
          <cell r="AN609" t="str">
            <v/>
          </cell>
          <cell r="AO609">
            <v>130</v>
          </cell>
          <cell r="AP609" t="str">
            <v/>
          </cell>
          <cell r="AQ609" t="str">
            <v/>
          </cell>
          <cell r="AR609" t="str">
            <v/>
          </cell>
          <cell r="AT609">
            <v>3.5</v>
          </cell>
          <cell r="AV609">
            <v>10</v>
          </cell>
          <cell r="AW609" t="str">
            <v/>
          </cell>
          <cell r="AX609">
            <v>3.5</v>
          </cell>
          <cell r="AY609" t="str">
            <v/>
          </cell>
          <cell r="AZ609">
            <v>30</v>
          </cell>
          <cell r="BA609">
            <v>1</v>
          </cell>
          <cell r="BB609">
            <v>120</v>
          </cell>
          <cell r="BC609">
            <v>31</v>
          </cell>
          <cell r="BD609">
            <v>107.66666666666667</v>
          </cell>
          <cell r="BE609">
            <v>1.5</v>
          </cell>
          <cell r="BF609">
            <v>1</v>
          </cell>
          <cell r="BG609">
            <v>1.5</v>
          </cell>
          <cell r="BH609" t="str">
            <v/>
          </cell>
          <cell r="BI609">
            <v>2</v>
          </cell>
          <cell r="BJ609">
            <v>0</v>
          </cell>
          <cell r="BK609">
            <v>6</v>
          </cell>
          <cell r="BL609">
            <v>6</v>
          </cell>
          <cell r="BM609">
            <v>6</v>
          </cell>
          <cell r="BN609" t="str">
            <v/>
          </cell>
          <cell r="BO609" t="str">
            <v/>
          </cell>
          <cell r="BP609" t="str">
            <v/>
          </cell>
          <cell r="BQ609" t="str">
            <v/>
          </cell>
          <cell r="BR609">
            <v>3.5</v>
          </cell>
          <cell r="BS609" t="str">
            <v/>
          </cell>
          <cell r="BT609">
            <v>2</v>
          </cell>
          <cell r="BU609">
            <v>2</v>
          </cell>
          <cell r="BV609">
            <v>0</v>
          </cell>
          <cell r="BW609">
            <v>12</v>
          </cell>
          <cell r="BX609" t="str">
            <v/>
          </cell>
          <cell r="BY609">
            <v>7.5</v>
          </cell>
          <cell r="BZ609" t="str">
            <v/>
          </cell>
          <cell r="CA609" t="str">
            <v/>
          </cell>
          <cell r="CB609" t="str">
            <v/>
          </cell>
        </row>
        <row r="610">
          <cell r="H610" t="str">
            <v>WS-7577-WOV002</v>
          </cell>
          <cell r="I610">
            <v>2</v>
          </cell>
          <cell r="J610" t="str">
            <v>Feb</v>
          </cell>
          <cell r="K610">
            <v>2018</v>
          </cell>
          <cell r="L610" t="str">
            <v>WS-7577-WOV00243143.625</v>
          </cell>
          <cell r="M610" t="str">
            <v>ONR #4</v>
          </cell>
          <cell r="N610" t="str">
            <v>Other</v>
          </cell>
          <cell r="O610" t="str">
            <v>ESP change</v>
          </cell>
          <cell r="P610">
            <v>1</v>
          </cell>
          <cell r="Q610">
            <v>4</v>
          </cell>
          <cell r="R610">
            <v>5</v>
          </cell>
          <cell r="S610" t="str">
            <v/>
          </cell>
          <cell r="T610" t="str">
            <v/>
          </cell>
          <cell r="U610" t="str">
            <v/>
          </cell>
          <cell r="V610">
            <v>0</v>
          </cell>
          <cell r="W610">
            <v>9</v>
          </cell>
          <cell r="X610">
            <v>9</v>
          </cell>
          <cell r="Y610">
            <v>9</v>
          </cell>
          <cell r="Z610" t="str">
            <v/>
          </cell>
          <cell r="AB610">
            <v>11</v>
          </cell>
          <cell r="AC610" t="str">
            <v/>
          </cell>
          <cell r="AD610">
            <v>2</v>
          </cell>
          <cell r="AE610">
            <v>1</v>
          </cell>
          <cell r="AF610">
            <v>1</v>
          </cell>
          <cell r="AG610" t="str">
            <v/>
          </cell>
          <cell r="AH610">
            <v>2</v>
          </cell>
          <cell r="AI610">
            <v>0</v>
          </cell>
          <cell r="AJ610">
            <v>6</v>
          </cell>
          <cell r="AK610">
            <v>6</v>
          </cell>
          <cell r="AL610">
            <v>6</v>
          </cell>
          <cell r="AM610">
            <v>17</v>
          </cell>
          <cell r="AN610">
            <v>0</v>
          </cell>
          <cell r="AO610">
            <v>130</v>
          </cell>
          <cell r="AP610">
            <v>17</v>
          </cell>
          <cell r="AQ610">
            <v>139</v>
          </cell>
          <cell r="AR610">
            <v>3</v>
          </cell>
          <cell r="AT610">
            <v>5</v>
          </cell>
          <cell r="AV610">
            <v>10</v>
          </cell>
          <cell r="AW610">
            <v>3</v>
          </cell>
          <cell r="AX610">
            <v>5</v>
          </cell>
          <cell r="AY610">
            <v>8</v>
          </cell>
          <cell r="AZ610">
            <v>18.5</v>
          </cell>
          <cell r="BA610">
            <v>0</v>
          </cell>
          <cell r="BB610">
            <v>120</v>
          </cell>
          <cell r="BC610">
            <v>18.5</v>
          </cell>
          <cell r="BD610">
            <v>127.94594594594595</v>
          </cell>
          <cell r="BE610">
            <v>1</v>
          </cell>
          <cell r="BF610">
            <v>1.5</v>
          </cell>
          <cell r="BG610">
            <v>2</v>
          </cell>
          <cell r="BH610" t="str">
            <v/>
          </cell>
          <cell r="BI610">
            <v>1.5</v>
          </cell>
          <cell r="BJ610">
            <v>0</v>
          </cell>
          <cell r="BK610">
            <v>6</v>
          </cell>
          <cell r="BL610">
            <v>6</v>
          </cell>
          <cell r="BM610">
            <v>6</v>
          </cell>
          <cell r="BN610">
            <v>3</v>
          </cell>
          <cell r="BO610">
            <v>1</v>
          </cell>
          <cell r="BP610">
            <v>1</v>
          </cell>
          <cell r="BQ610">
            <v>0</v>
          </cell>
          <cell r="BR610">
            <v>4</v>
          </cell>
          <cell r="BS610" t="str">
            <v/>
          </cell>
          <cell r="BT610">
            <v>2</v>
          </cell>
          <cell r="BU610">
            <v>2</v>
          </cell>
          <cell r="BV610">
            <v>0</v>
          </cell>
          <cell r="BW610">
            <v>12</v>
          </cell>
          <cell r="BX610">
            <v>13</v>
          </cell>
          <cell r="BY610">
            <v>13</v>
          </cell>
          <cell r="BZ610">
            <v>77.5</v>
          </cell>
          <cell r="CA610">
            <v>0</v>
          </cell>
          <cell r="CB610">
            <v>77.5</v>
          </cell>
        </row>
        <row r="611">
          <cell r="H611" t="str">
            <v>WS-1465-WOV003</v>
          </cell>
          <cell r="I611">
            <v>2</v>
          </cell>
          <cell r="J611" t="str">
            <v>Feb</v>
          </cell>
          <cell r="K611">
            <v>2018</v>
          </cell>
          <cell r="L611" t="str">
            <v>WS-1465-WOV00343146</v>
          </cell>
          <cell r="M611" t="str">
            <v>BIRS #29</v>
          </cell>
          <cell r="N611" t="str">
            <v>Simple ESP c/o</v>
          </cell>
          <cell r="O611" t="str">
            <v>ESP change</v>
          </cell>
          <cell r="P611">
            <v>1</v>
          </cell>
          <cell r="Q611">
            <v>2.5</v>
          </cell>
          <cell r="R611">
            <v>6</v>
          </cell>
          <cell r="S611" t="str">
            <v/>
          </cell>
          <cell r="T611" t="str">
            <v/>
          </cell>
          <cell r="U611" t="str">
            <v/>
          </cell>
          <cell r="V611">
            <v>0</v>
          </cell>
          <cell r="W611">
            <v>9</v>
          </cell>
          <cell r="X611">
            <v>8.5</v>
          </cell>
          <cell r="Y611">
            <v>8.5</v>
          </cell>
          <cell r="Z611" t="str">
            <v/>
          </cell>
          <cell r="AB611">
            <v>11</v>
          </cell>
          <cell r="AC611" t="str">
            <v/>
          </cell>
          <cell r="AD611">
            <v>2</v>
          </cell>
          <cell r="AE611">
            <v>1.5</v>
          </cell>
          <cell r="AF611">
            <v>1</v>
          </cell>
          <cell r="AG611" t="str">
            <v/>
          </cell>
          <cell r="AH611">
            <v>1.5</v>
          </cell>
          <cell r="AI611">
            <v>0</v>
          </cell>
          <cell r="AJ611">
            <v>6</v>
          </cell>
          <cell r="AK611">
            <v>6</v>
          </cell>
          <cell r="AL611">
            <v>6</v>
          </cell>
          <cell r="AM611">
            <v>18</v>
          </cell>
          <cell r="AN611">
            <v>0</v>
          </cell>
          <cell r="AO611">
            <v>130</v>
          </cell>
          <cell r="AP611">
            <v>18</v>
          </cell>
          <cell r="AQ611">
            <v>125.77777777777777</v>
          </cell>
          <cell r="AR611">
            <v>4</v>
          </cell>
          <cell r="AT611">
            <v>5.5</v>
          </cell>
          <cell r="AV611">
            <v>10</v>
          </cell>
          <cell r="AW611">
            <v>4</v>
          </cell>
          <cell r="AX611">
            <v>5.5</v>
          </cell>
          <cell r="AY611">
            <v>9.5</v>
          </cell>
          <cell r="AZ611">
            <v>21.5</v>
          </cell>
          <cell r="BA611">
            <v>0</v>
          </cell>
          <cell r="BB611">
            <v>120</v>
          </cell>
          <cell r="BC611">
            <v>21.5</v>
          </cell>
          <cell r="BD611">
            <v>104.97674418604652</v>
          </cell>
          <cell r="BE611">
            <v>1</v>
          </cell>
          <cell r="BF611">
            <v>3</v>
          </cell>
          <cell r="BG611" t="str">
            <v/>
          </cell>
          <cell r="BH611" t="str">
            <v/>
          </cell>
          <cell r="BI611">
            <v>2</v>
          </cell>
          <cell r="BJ611">
            <v>0</v>
          </cell>
          <cell r="BK611">
            <v>6</v>
          </cell>
          <cell r="BL611">
            <v>6</v>
          </cell>
          <cell r="BM611">
            <v>6</v>
          </cell>
          <cell r="BN611">
            <v>3</v>
          </cell>
          <cell r="BO611">
            <v>1</v>
          </cell>
          <cell r="BP611">
            <v>1</v>
          </cell>
          <cell r="BQ611">
            <v>0</v>
          </cell>
          <cell r="BR611">
            <v>3.5</v>
          </cell>
          <cell r="BS611" t="str">
            <v/>
          </cell>
          <cell r="BT611">
            <v>1</v>
          </cell>
          <cell r="BU611">
            <v>2</v>
          </cell>
          <cell r="BV611">
            <v>0</v>
          </cell>
          <cell r="BW611">
            <v>12</v>
          </cell>
          <cell r="BX611">
            <v>11.5</v>
          </cell>
          <cell r="BY611">
            <v>11.5</v>
          </cell>
          <cell r="BZ611">
            <v>81</v>
          </cell>
          <cell r="CA611">
            <v>0</v>
          </cell>
          <cell r="CB611">
            <v>81</v>
          </cell>
        </row>
        <row r="612">
          <cell r="H612" t="str">
            <v>WS-7572-WOV002</v>
          </cell>
          <cell r="I612">
            <v>2</v>
          </cell>
          <cell r="J612" t="str">
            <v>Feb</v>
          </cell>
          <cell r="K612">
            <v>2018</v>
          </cell>
          <cell r="L612" t="str">
            <v>WS-7572-WOV00243148.2083333333</v>
          </cell>
          <cell r="M612" t="str">
            <v>ONR #4</v>
          </cell>
          <cell r="N612" t="str">
            <v>Simple ESP c/o</v>
          </cell>
          <cell r="O612" t="str">
            <v>ESP change</v>
          </cell>
          <cell r="P612">
            <v>1</v>
          </cell>
          <cell r="Q612">
            <v>3</v>
          </cell>
          <cell r="R612">
            <v>4</v>
          </cell>
          <cell r="S612" t="str">
            <v/>
          </cell>
          <cell r="T612" t="str">
            <v/>
          </cell>
          <cell r="U612" t="str">
            <v/>
          </cell>
          <cell r="V612">
            <v>0</v>
          </cell>
          <cell r="W612">
            <v>9</v>
          </cell>
          <cell r="X612">
            <v>7</v>
          </cell>
          <cell r="Y612">
            <v>7</v>
          </cell>
          <cell r="Z612" t="str">
            <v/>
          </cell>
          <cell r="AB612">
            <v>11</v>
          </cell>
          <cell r="AC612" t="str">
            <v/>
          </cell>
          <cell r="AD612">
            <v>2</v>
          </cell>
          <cell r="AE612">
            <v>1</v>
          </cell>
          <cell r="AF612">
            <v>1</v>
          </cell>
          <cell r="AG612" t="str">
            <v/>
          </cell>
          <cell r="AH612">
            <v>2</v>
          </cell>
          <cell r="AI612">
            <v>0</v>
          </cell>
          <cell r="AJ612">
            <v>6</v>
          </cell>
          <cell r="AK612">
            <v>6</v>
          </cell>
          <cell r="AL612">
            <v>6</v>
          </cell>
          <cell r="AM612">
            <v>18</v>
          </cell>
          <cell r="AN612">
            <v>0</v>
          </cell>
          <cell r="AO612">
            <v>130</v>
          </cell>
          <cell r="AP612">
            <v>18</v>
          </cell>
          <cell r="AQ612">
            <v>143.55555555555554</v>
          </cell>
          <cell r="AR612">
            <v>3</v>
          </cell>
          <cell r="AT612">
            <v>4</v>
          </cell>
          <cell r="AV612">
            <v>10</v>
          </cell>
          <cell r="AW612">
            <v>3</v>
          </cell>
          <cell r="AX612">
            <v>4</v>
          </cell>
          <cell r="AY612">
            <v>7</v>
          </cell>
          <cell r="AZ612">
            <v>23</v>
          </cell>
          <cell r="BA612">
            <v>1</v>
          </cell>
          <cell r="BB612">
            <v>120</v>
          </cell>
          <cell r="BC612">
            <v>24</v>
          </cell>
          <cell r="BD612">
            <v>112.08695652173913</v>
          </cell>
          <cell r="BE612">
            <v>1</v>
          </cell>
          <cell r="BF612">
            <v>1</v>
          </cell>
          <cell r="BG612">
            <v>2</v>
          </cell>
          <cell r="BH612" t="str">
            <v/>
          </cell>
          <cell r="BI612">
            <v>1</v>
          </cell>
          <cell r="BJ612">
            <v>0</v>
          </cell>
          <cell r="BK612">
            <v>6</v>
          </cell>
          <cell r="BL612">
            <v>5</v>
          </cell>
          <cell r="BM612">
            <v>5</v>
          </cell>
          <cell r="BN612">
            <v>3</v>
          </cell>
          <cell r="BO612">
            <v>1</v>
          </cell>
          <cell r="BP612">
            <v>1</v>
          </cell>
          <cell r="BQ612">
            <v>0</v>
          </cell>
          <cell r="BR612">
            <v>4</v>
          </cell>
          <cell r="BS612" t="str">
            <v/>
          </cell>
          <cell r="BT612">
            <v>2</v>
          </cell>
          <cell r="BU612">
            <v>2</v>
          </cell>
          <cell r="BV612">
            <v>0</v>
          </cell>
          <cell r="BW612">
            <v>12</v>
          </cell>
          <cell r="BX612">
            <v>13</v>
          </cell>
          <cell r="BY612">
            <v>13</v>
          </cell>
          <cell r="BZ612">
            <v>79</v>
          </cell>
          <cell r="CA612">
            <v>1</v>
          </cell>
          <cell r="CB612">
            <v>80</v>
          </cell>
        </row>
        <row r="613">
          <cell r="H613" t="str">
            <v>WS-1552-WOV009</v>
          </cell>
          <cell r="I613">
            <v>2</v>
          </cell>
          <cell r="J613" t="str">
            <v>Feb</v>
          </cell>
          <cell r="K613">
            <v>2018</v>
          </cell>
          <cell r="L613" t="str">
            <v>WS-1552-WOV00943148.3333333333</v>
          </cell>
          <cell r="M613" t="str">
            <v>ONR #16</v>
          </cell>
          <cell r="N613" t="str">
            <v>Other</v>
          </cell>
          <cell r="O613" t="str">
            <v>Other</v>
          </cell>
          <cell r="P613">
            <v>1</v>
          </cell>
          <cell r="Q613">
            <v>3</v>
          </cell>
          <cell r="R613">
            <v>5</v>
          </cell>
          <cell r="S613" t="str">
            <v/>
          </cell>
          <cell r="T613" t="str">
            <v/>
          </cell>
          <cell r="U613" t="str">
            <v/>
          </cell>
          <cell r="V613">
            <v>0</v>
          </cell>
          <cell r="W613">
            <v>9</v>
          </cell>
          <cell r="X613">
            <v>8</v>
          </cell>
          <cell r="Y613">
            <v>8</v>
          </cell>
          <cell r="Z613" t="str">
            <v/>
          </cell>
          <cell r="AB613">
            <v>11</v>
          </cell>
          <cell r="AC613" t="str">
            <v/>
          </cell>
          <cell r="AD613">
            <v>2</v>
          </cell>
          <cell r="AE613">
            <v>1</v>
          </cell>
          <cell r="AF613">
            <v>1</v>
          </cell>
          <cell r="AG613" t="str">
            <v/>
          </cell>
          <cell r="AH613">
            <v>2</v>
          </cell>
          <cell r="AI613">
            <v>1</v>
          </cell>
          <cell r="AJ613">
            <v>6</v>
          </cell>
          <cell r="AK613">
            <v>6</v>
          </cell>
          <cell r="AL613">
            <v>7</v>
          </cell>
          <cell r="AM613">
            <v>23</v>
          </cell>
          <cell r="AN613">
            <v>4</v>
          </cell>
          <cell r="AO613">
            <v>130</v>
          </cell>
          <cell r="AP613">
            <v>27</v>
          </cell>
          <cell r="AQ613">
            <v>144.78260869565219</v>
          </cell>
          <cell r="AR613">
            <v>6</v>
          </cell>
          <cell r="AT613">
            <v>13</v>
          </cell>
          <cell r="AV613">
            <v>10</v>
          </cell>
          <cell r="AW613">
            <v>6</v>
          </cell>
          <cell r="AX613">
            <v>13</v>
          </cell>
          <cell r="AY613">
            <v>19</v>
          </cell>
          <cell r="AZ613">
            <v>33</v>
          </cell>
          <cell r="BA613">
            <v>0</v>
          </cell>
          <cell r="BB613">
            <v>120</v>
          </cell>
          <cell r="BC613">
            <v>33</v>
          </cell>
          <cell r="BD613">
            <v>82.242424242424249</v>
          </cell>
          <cell r="BE613">
            <v>1</v>
          </cell>
          <cell r="BF613">
            <v>1</v>
          </cell>
          <cell r="BG613">
            <v>1.5</v>
          </cell>
          <cell r="BH613" t="str">
            <v/>
          </cell>
          <cell r="BI613">
            <v>1.5</v>
          </cell>
          <cell r="BJ613">
            <v>0</v>
          </cell>
          <cell r="BK613">
            <v>6</v>
          </cell>
          <cell r="BL613">
            <v>5</v>
          </cell>
          <cell r="BM613">
            <v>5</v>
          </cell>
          <cell r="BN613">
            <v>3</v>
          </cell>
          <cell r="BO613">
            <v>1</v>
          </cell>
          <cell r="BP613">
            <v>1</v>
          </cell>
          <cell r="BQ613">
            <v>0</v>
          </cell>
          <cell r="BR613">
            <v>1.5</v>
          </cell>
          <cell r="BS613" t="str">
            <v/>
          </cell>
          <cell r="BT613">
            <v>2</v>
          </cell>
          <cell r="BU613">
            <v>1.5</v>
          </cell>
          <cell r="BV613">
            <v>0</v>
          </cell>
          <cell r="BW613">
            <v>12</v>
          </cell>
          <cell r="BX613">
            <v>10</v>
          </cell>
          <cell r="BY613">
            <v>10</v>
          </cell>
          <cell r="BZ613" t="str">
            <v/>
          </cell>
          <cell r="CA613" t="str">
            <v/>
          </cell>
          <cell r="CB613" t="str">
            <v/>
          </cell>
        </row>
        <row r="614">
          <cell r="H614" t="str">
            <v>WS-1529-WOV006</v>
          </cell>
          <cell r="I614">
            <v>2</v>
          </cell>
          <cell r="J614" t="str">
            <v>Feb</v>
          </cell>
          <cell r="K614">
            <v>2018</v>
          </cell>
          <cell r="L614" t="str">
            <v>WS-1529-WOV00643148.5833333333</v>
          </cell>
          <cell r="M614" t="str">
            <v>ONR #27</v>
          </cell>
          <cell r="N614" t="str">
            <v>Simple ESP c/o</v>
          </cell>
          <cell r="O614" t="str">
            <v>ESP change</v>
          </cell>
          <cell r="P614">
            <v>0</v>
          </cell>
          <cell r="Q614">
            <v>3</v>
          </cell>
          <cell r="R614">
            <v>5</v>
          </cell>
          <cell r="S614">
            <v>1</v>
          </cell>
          <cell r="T614" t="str">
            <v/>
          </cell>
          <cell r="U614">
            <v>0.5</v>
          </cell>
          <cell r="V614">
            <v>0</v>
          </cell>
          <cell r="W614">
            <v>9</v>
          </cell>
          <cell r="X614">
            <v>9.5</v>
          </cell>
          <cell r="Y614">
            <v>9.5</v>
          </cell>
          <cell r="Z614">
            <v>10.5</v>
          </cell>
          <cell r="AB614">
            <v>11</v>
          </cell>
          <cell r="AC614">
            <v>10.5</v>
          </cell>
          <cell r="AD614">
            <v>2</v>
          </cell>
          <cell r="AE614">
            <v>1</v>
          </cell>
          <cell r="AF614">
            <v>1</v>
          </cell>
          <cell r="AG614" t="str">
            <v/>
          </cell>
          <cell r="AH614">
            <v>2</v>
          </cell>
          <cell r="AI614">
            <v>0</v>
          </cell>
          <cell r="AJ614">
            <v>6</v>
          </cell>
          <cell r="AK614">
            <v>6</v>
          </cell>
          <cell r="AL614">
            <v>6</v>
          </cell>
          <cell r="AM614">
            <v>21</v>
          </cell>
          <cell r="AN614">
            <v>0</v>
          </cell>
          <cell r="AO614">
            <v>130</v>
          </cell>
          <cell r="AP614">
            <v>21</v>
          </cell>
          <cell r="AQ614">
            <v>131.1904761904762</v>
          </cell>
          <cell r="AR614">
            <v>4</v>
          </cell>
          <cell r="AT614">
            <v>3</v>
          </cell>
          <cell r="AV614">
            <v>10</v>
          </cell>
          <cell r="AW614">
            <v>4</v>
          </cell>
          <cell r="AX614">
            <v>3</v>
          </cell>
          <cell r="AY614">
            <v>7</v>
          </cell>
          <cell r="AZ614">
            <v>23</v>
          </cell>
          <cell r="BA614">
            <v>0</v>
          </cell>
          <cell r="BB614">
            <v>120</v>
          </cell>
          <cell r="BC614">
            <v>23</v>
          </cell>
          <cell r="BD614">
            <v>120.1304347826087</v>
          </cell>
          <cell r="BE614">
            <v>1.5</v>
          </cell>
          <cell r="BF614">
            <v>2</v>
          </cell>
          <cell r="BG614">
            <v>2</v>
          </cell>
          <cell r="BH614" t="str">
            <v/>
          </cell>
          <cell r="BI614">
            <v>1</v>
          </cell>
          <cell r="BJ614">
            <v>2</v>
          </cell>
          <cell r="BK614">
            <v>6</v>
          </cell>
          <cell r="BL614">
            <v>6.5</v>
          </cell>
          <cell r="BM614">
            <v>8.5</v>
          </cell>
          <cell r="BN614">
            <v>3</v>
          </cell>
          <cell r="BO614">
            <v>1</v>
          </cell>
          <cell r="BP614">
            <v>1</v>
          </cell>
          <cell r="BQ614">
            <v>0</v>
          </cell>
          <cell r="BR614">
            <v>3.5</v>
          </cell>
          <cell r="BS614" t="str">
            <v/>
          </cell>
          <cell r="BT614">
            <v>2</v>
          </cell>
          <cell r="BU614">
            <v>2</v>
          </cell>
          <cell r="BV614">
            <v>0</v>
          </cell>
          <cell r="BW614">
            <v>12</v>
          </cell>
          <cell r="BX614">
            <v>12.5</v>
          </cell>
          <cell r="BY614">
            <v>12.5</v>
          </cell>
          <cell r="BZ614">
            <v>96</v>
          </cell>
          <cell r="CA614">
            <v>2</v>
          </cell>
          <cell r="CB614">
            <v>98</v>
          </cell>
        </row>
        <row r="615">
          <cell r="H615" t="str">
            <v>US-22022-WOV001</v>
          </cell>
          <cell r="I615">
            <v>2</v>
          </cell>
          <cell r="J615" t="str">
            <v>Feb</v>
          </cell>
          <cell r="K615">
            <v>2018</v>
          </cell>
          <cell r="L615" t="str">
            <v>US-22022-WOV00143132.875</v>
          </cell>
          <cell r="M615" t="str">
            <v>BIRS #30</v>
          </cell>
          <cell r="N615" t="str">
            <v>Other</v>
          </cell>
          <cell r="O615" t="str">
            <v>Other</v>
          </cell>
          <cell r="P615">
            <v>0</v>
          </cell>
          <cell r="Q615">
            <v>4</v>
          </cell>
          <cell r="R615">
            <v>4</v>
          </cell>
          <cell r="S615">
            <v>4</v>
          </cell>
          <cell r="T615" t="str">
            <v/>
          </cell>
          <cell r="U615">
            <v>1.5</v>
          </cell>
          <cell r="V615">
            <v>0</v>
          </cell>
          <cell r="W615">
            <v>9</v>
          </cell>
          <cell r="X615">
            <v>13.5</v>
          </cell>
          <cell r="Y615">
            <v>13.5</v>
          </cell>
          <cell r="Z615">
            <v>4.5</v>
          </cell>
          <cell r="AB615">
            <v>11</v>
          </cell>
          <cell r="AC615">
            <v>4.5</v>
          </cell>
          <cell r="AD615">
            <v>2</v>
          </cell>
          <cell r="AE615">
            <v>1</v>
          </cell>
          <cell r="AF615">
            <v>1</v>
          </cell>
          <cell r="AG615" t="str">
            <v/>
          </cell>
          <cell r="AH615">
            <v>2</v>
          </cell>
          <cell r="AI615">
            <v>0</v>
          </cell>
          <cell r="AJ615">
            <v>6</v>
          </cell>
          <cell r="AK615">
            <v>6</v>
          </cell>
          <cell r="AL615">
            <v>6</v>
          </cell>
          <cell r="AM615">
            <v>18</v>
          </cell>
          <cell r="AN615">
            <v>0.5</v>
          </cell>
          <cell r="AO615">
            <v>130</v>
          </cell>
          <cell r="AP615">
            <v>18.5</v>
          </cell>
          <cell r="AQ615">
            <v>132.72222222222223</v>
          </cell>
          <cell r="AR615">
            <v>4</v>
          </cell>
          <cell r="AT615" t="str">
            <v/>
          </cell>
          <cell r="AV615">
            <v>10</v>
          </cell>
          <cell r="AW615">
            <v>4</v>
          </cell>
          <cell r="AX615" t="str">
            <v/>
          </cell>
          <cell r="AY615" t="str">
            <v/>
          </cell>
          <cell r="AZ615" t="str">
            <v/>
          </cell>
          <cell r="BA615" t="str">
            <v/>
          </cell>
          <cell r="BB615">
            <v>120</v>
          </cell>
          <cell r="BC615" t="str">
            <v/>
          </cell>
          <cell r="BD615" t="str">
            <v/>
          </cell>
          <cell r="BE615" t="str">
            <v/>
          </cell>
          <cell r="BF615" t="str">
            <v/>
          </cell>
          <cell r="BG615" t="str">
            <v/>
          </cell>
          <cell r="BH615" t="str">
            <v/>
          </cell>
          <cell r="BI615" t="str">
            <v/>
          </cell>
          <cell r="BJ615" t="str">
            <v/>
          </cell>
          <cell r="BK615">
            <v>6</v>
          </cell>
          <cell r="BL615" t="str">
            <v/>
          </cell>
          <cell r="BM615" t="str">
            <v/>
          </cell>
          <cell r="BN615">
            <v>3</v>
          </cell>
          <cell r="BO615">
            <v>1</v>
          </cell>
          <cell r="BP615">
            <v>1</v>
          </cell>
          <cell r="BQ615">
            <v>1</v>
          </cell>
          <cell r="BR615" t="str">
            <v/>
          </cell>
          <cell r="BS615" t="str">
            <v/>
          </cell>
          <cell r="BT615" t="str">
            <v/>
          </cell>
          <cell r="BU615" t="str">
            <v/>
          </cell>
          <cell r="BV615">
            <v>0</v>
          </cell>
          <cell r="BW615">
            <v>12</v>
          </cell>
          <cell r="BX615" t="str">
            <v/>
          </cell>
          <cell r="BY615">
            <v>6</v>
          </cell>
          <cell r="BZ615" t="str">
            <v/>
          </cell>
          <cell r="CA615" t="str">
            <v/>
          </cell>
          <cell r="CB615" t="str">
            <v/>
          </cell>
        </row>
        <row r="616">
          <cell r="H616" t="str">
            <v>US-22022-WOV001</v>
          </cell>
          <cell r="I616">
            <v>2</v>
          </cell>
          <cell r="J616" t="str">
            <v>Feb</v>
          </cell>
          <cell r="K616">
            <v>2018</v>
          </cell>
          <cell r="L616" t="str">
            <v>US-22022-WOV00143149.0833333333</v>
          </cell>
          <cell r="M616" t="str">
            <v>BIRS #28</v>
          </cell>
          <cell r="N616" t="str">
            <v>Other</v>
          </cell>
          <cell r="O616" t="str">
            <v>Other</v>
          </cell>
          <cell r="P616" t="str">
            <v/>
          </cell>
          <cell r="Q616" t="str">
            <v/>
          </cell>
          <cell r="R616" t="str">
            <v/>
          </cell>
          <cell r="S616" t="str">
            <v/>
          </cell>
          <cell r="T616" t="str">
            <v/>
          </cell>
          <cell r="U616" t="str">
            <v/>
          </cell>
          <cell r="V616" t="str">
            <v/>
          </cell>
          <cell r="W616">
            <v>9</v>
          </cell>
          <cell r="X616" t="str">
            <v/>
          </cell>
          <cell r="Y616" t="str">
            <v/>
          </cell>
          <cell r="Z616" t="str">
            <v/>
          </cell>
          <cell r="AB616">
            <v>11</v>
          </cell>
          <cell r="AC616" t="str">
            <v/>
          </cell>
          <cell r="AD616" t="str">
            <v/>
          </cell>
          <cell r="AE616" t="str">
            <v/>
          </cell>
          <cell r="AF616" t="str">
            <v/>
          </cell>
          <cell r="AG616" t="str">
            <v/>
          </cell>
          <cell r="AH616" t="str">
            <v/>
          </cell>
          <cell r="AI616" t="str">
            <v/>
          </cell>
          <cell r="AJ616">
            <v>6</v>
          </cell>
          <cell r="AK616" t="str">
            <v/>
          </cell>
          <cell r="AL616" t="str">
            <v/>
          </cell>
          <cell r="AM616" t="str">
            <v/>
          </cell>
          <cell r="AN616" t="str">
            <v/>
          </cell>
          <cell r="AO616">
            <v>130</v>
          </cell>
          <cell r="AP616" t="str">
            <v/>
          </cell>
          <cell r="AQ616" t="str">
            <v/>
          </cell>
          <cell r="AR616" t="str">
            <v/>
          </cell>
          <cell r="AT616">
            <v>3</v>
          </cell>
          <cell r="AV616">
            <v>10</v>
          </cell>
          <cell r="AW616" t="str">
            <v/>
          </cell>
          <cell r="AX616">
            <v>3</v>
          </cell>
          <cell r="AY616" t="str">
            <v/>
          </cell>
          <cell r="AZ616">
            <v>25</v>
          </cell>
          <cell r="BA616">
            <v>0</v>
          </cell>
          <cell r="BB616">
            <v>120</v>
          </cell>
          <cell r="BC616">
            <v>25</v>
          </cell>
          <cell r="BD616">
            <v>95.68</v>
          </cell>
          <cell r="BE616">
            <v>1</v>
          </cell>
          <cell r="BF616">
            <v>1</v>
          </cell>
          <cell r="BG616">
            <v>2</v>
          </cell>
          <cell r="BH616" t="str">
            <v/>
          </cell>
          <cell r="BI616">
            <v>2</v>
          </cell>
          <cell r="BJ616">
            <v>1</v>
          </cell>
          <cell r="BK616">
            <v>6</v>
          </cell>
          <cell r="BL616">
            <v>6</v>
          </cell>
          <cell r="BM616">
            <v>7</v>
          </cell>
          <cell r="BN616" t="str">
            <v/>
          </cell>
          <cell r="BO616" t="str">
            <v/>
          </cell>
          <cell r="BP616" t="str">
            <v/>
          </cell>
          <cell r="BQ616" t="str">
            <v/>
          </cell>
          <cell r="BR616">
            <v>4</v>
          </cell>
          <cell r="BS616" t="str">
            <v/>
          </cell>
          <cell r="BT616">
            <v>1</v>
          </cell>
          <cell r="BU616">
            <v>2</v>
          </cell>
          <cell r="BV616">
            <v>0</v>
          </cell>
          <cell r="BW616">
            <v>12</v>
          </cell>
          <cell r="BX616" t="str">
            <v/>
          </cell>
          <cell r="BY616">
            <v>7</v>
          </cell>
          <cell r="BZ616" t="str">
            <v/>
          </cell>
          <cell r="CA616" t="str">
            <v/>
          </cell>
          <cell r="CB616" t="str">
            <v/>
          </cell>
        </row>
        <row r="617">
          <cell r="H617" t="str">
            <v>WS-1461-WOV005</v>
          </cell>
          <cell r="I617">
            <v>2</v>
          </cell>
          <cell r="J617" t="str">
            <v>Feb</v>
          </cell>
          <cell r="K617">
            <v>2018</v>
          </cell>
          <cell r="L617" t="str">
            <v>WS-1461-WOV00543150.5</v>
          </cell>
          <cell r="M617" t="str">
            <v>BIRS #29</v>
          </cell>
          <cell r="N617" t="str">
            <v>Simple ESP c/o</v>
          </cell>
          <cell r="O617" t="str">
            <v>ESP change</v>
          </cell>
          <cell r="P617">
            <v>0</v>
          </cell>
          <cell r="Q617">
            <v>3</v>
          </cell>
          <cell r="R617">
            <v>4</v>
          </cell>
          <cell r="S617" t="str">
            <v/>
          </cell>
          <cell r="T617" t="str">
            <v/>
          </cell>
          <cell r="U617">
            <v>1</v>
          </cell>
          <cell r="V617">
            <v>4</v>
          </cell>
          <cell r="W617">
            <v>9</v>
          </cell>
          <cell r="X617">
            <v>8</v>
          </cell>
          <cell r="Y617">
            <v>12</v>
          </cell>
          <cell r="Z617">
            <v>9.5</v>
          </cell>
          <cell r="AB617">
            <v>11</v>
          </cell>
          <cell r="AC617">
            <v>9.5</v>
          </cell>
          <cell r="AD617">
            <v>2</v>
          </cell>
          <cell r="AE617">
            <v>1</v>
          </cell>
          <cell r="AF617">
            <v>1</v>
          </cell>
          <cell r="AG617" t="str">
            <v/>
          </cell>
          <cell r="AH617">
            <v>2</v>
          </cell>
          <cell r="AI617">
            <v>0</v>
          </cell>
          <cell r="AJ617">
            <v>6</v>
          </cell>
          <cell r="AK617">
            <v>6</v>
          </cell>
          <cell r="AL617">
            <v>6</v>
          </cell>
          <cell r="AM617">
            <v>21.5</v>
          </cell>
          <cell r="AN617">
            <v>0</v>
          </cell>
          <cell r="AO617">
            <v>130</v>
          </cell>
          <cell r="AP617">
            <v>21.5</v>
          </cell>
          <cell r="AQ617">
            <v>127.02325581395348</v>
          </cell>
          <cell r="AR617">
            <v>4</v>
          </cell>
          <cell r="AT617">
            <v>3</v>
          </cell>
          <cell r="AV617">
            <v>10</v>
          </cell>
          <cell r="AW617">
            <v>4</v>
          </cell>
          <cell r="AX617">
            <v>3</v>
          </cell>
          <cell r="AY617">
            <v>7</v>
          </cell>
          <cell r="AZ617">
            <v>20.5</v>
          </cell>
          <cell r="BA617">
            <v>0</v>
          </cell>
          <cell r="BB617">
            <v>120</v>
          </cell>
          <cell r="BC617">
            <v>20.5</v>
          </cell>
          <cell r="BD617">
            <v>133.36585365853659</v>
          </cell>
          <cell r="BE617">
            <v>1.5</v>
          </cell>
          <cell r="BF617">
            <v>2.5</v>
          </cell>
          <cell r="BG617" t="str">
            <v/>
          </cell>
          <cell r="BH617" t="str">
            <v/>
          </cell>
          <cell r="BI617">
            <v>2</v>
          </cell>
          <cell r="BJ617">
            <v>0</v>
          </cell>
          <cell r="BK617">
            <v>6</v>
          </cell>
          <cell r="BL617">
            <v>6</v>
          </cell>
          <cell r="BM617">
            <v>6</v>
          </cell>
          <cell r="BN617">
            <v>3</v>
          </cell>
          <cell r="BO617">
            <v>1</v>
          </cell>
          <cell r="BP617">
            <v>1</v>
          </cell>
          <cell r="BQ617">
            <v>0</v>
          </cell>
          <cell r="BR617">
            <v>3.5</v>
          </cell>
          <cell r="BS617" t="str">
            <v/>
          </cell>
          <cell r="BT617">
            <v>1</v>
          </cell>
          <cell r="BU617">
            <v>2</v>
          </cell>
          <cell r="BV617">
            <v>0</v>
          </cell>
          <cell r="BW617">
            <v>12</v>
          </cell>
          <cell r="BX617">
            <v>11.5</v>
          </cell>
          <cell r="BY617">
            <v>11.5</v>
          </cell>
          <cell r="BZ617">
            <v>90</v>
          </cell>
          <cell r="CA617">
            <v>4</v>
          </cell>
          <cell r="CB617">
            <v>94</v>
          </cell>
        </row>
        <row r="618">
          <cell r="H618" t="str">
            <v>WS-3032-WOV016</v>
          </cell>
          <cell r="I618">
            <v>2</v>
          </cell>
          <cell r="J618" t="str">
            <v>Feb</v>
          </cell>
          <cell r="K618">
            <v>2018</v>
          </cell>
          <cell r="L618" t="str">
            <v>WS-3032-WOV01643150.875</v>
          </cell>
          <cell r="M618" t="str">
            <v>ONR #9</v>
          </cell>
          <cell r="N618" t="str">
            <v>Other</v>
          </cell>
          <cell r="O618" t="str">
            <v>Other</v>
          </cell>
          <cell r="P618">
            <v>0</v>
          </cell>
          <cell r="Q618">
            <v>4</v>
          </cell>
          <cell r="R618">
            <v>5</v>
          </cell>
          <cell r="S618">
            <v>2</v>
          </cell>
          <cell r="T618" t="str">
            <v/>
          </cell>
          <cell r="U618" t="str">
            <v/>
          </cell>
          <cell r="V618">
            <v>0</v>
          </cell>
          <cell r="W618">
            <v>9</v>
          </cell>
          <cell r="X618">
            <v>11</v>
          </cell>
          <cell r="Y618">
            <v>11</v>
          </cell>
          <cell r="Z618">
            <v>2.5</v>
          </cell>
          <cell r="AB618">
            <v>11</v>
          </cell>
          <cell r="AC618">
            <v>2.5</v>
          </cell>
          <cell r="AD618">
            <v>2</v>
          </cell>
          <cell r="AE618">
            <v>1</v>
          </cell>
          <cell r="AF618">
            <v>1</v>
          </cell>
          <cell r="AG618" t="str">
            <v/>
          </cell>
          <cell r="AH618">
            <v>2</v>
          </cell>
          <cell r="AI618">
            <v>0</v>
          </cell>
          <cell r="AJ618">
            <v>6</v>
          </cell>
          <cell r="AK618">
            <v>6</v>
          </cell>
          <cell r="AL618">
            <v>6</v>
          </cell>
          <cell r="AM618" t="str">
            <v/>
          </cell>
          <cell r="AN618" t="str">
            <v/>
          </cell>
          <cell r="AO618">
            <v>130</v>
          </cell>
          <cell r="AP618" t="str">
            <v/>
          </cell>
          <cell r="AQ618" t="str">
            <v/>
          </cell>
          <cell r="AR618" t="str">
            <v/>
          </cell>
          <cell r="AT618" t="str">
            <v/>
          </cell>
          <cell r="AV618">
            <v>10</v>
          </cell>
          <cell r="AW618" t="str">
            <v/>
          </cell>
          <cell r="AX618" t="str">
            <v/>
          </cell>
          <cell r="AY618" t="str">
            <v/>
          </cell>
          <cell r="AZ618" t="str">
            <v/>
          </cell>
          <cell r="BA618" t="str">
            <v/>
          </cell>
          <cell r="BB618">
            <v>120</v>
          </cell>
          <cell r="BC618" t="str">
            <v/>
          </cell>
          <cell r="BD618" t="str">
            <v/>
          </cell>
          <cell r="BE618">
            <v>1</v>
          </cell>
          <cell r="BF618">
            <v>3</v>
          </cell>
          <cell r="BG618" t="str">
            <v/>
          </cell>
          <cell r="BH618" t="str">
            <v/>
          </cell>
          <cell r="BI618">
            <v>2</v>
          </cell>
          <cell r="BJ618">
            <v>0</v>
          </cell>
          <cell r="BK618">
            <v>6</v>
          </cell>
          <cell r="BL618">
            <v>6</v>
          </cell>
          <cell r="BM618">
            <v>6</v>
          </cell>
          <cell r="BN618">
            <v>3</v>
          </cell>
          <cell r="BO618">
            <v>1</v>
          </cell>
          <cell r="BP618" t="str">
            <v/>
          </cell>
          <cell r="BQ618">
            <v>0</v>
          </cell>
          <cell r="BR618" t="str">
            <v/>
          </cell>
          <cell r="BS618" t="str">
            <v/>
          </cell>
          <cell r="BT618" t="str">
            <v/>
          </cell>
          <cell r="BU618">
            <v>2</v>
          </cell>
          <cell r="BV618">
            <v>0</v>
          </cell>
          <cell r="BW618">
            <v>12</v>
          </cell>
          <cell r="BX618">
            <v>6</v>
          </cell>
          <cell r="BY618">
            <v>6</v>
          </cell>
          <cell r="BZ618" t="str">
            <v/>
          </cell>
          <cell r="CA618" t="str">
            <v/>
          </cell>
          <cell r="CB618" t="str">
            <v/>
          </cell>
        </row>
        <row r="619">
          <cell r="H619" t="str">
            <v>WS-7295-WOV001</v>
          </cell>
          <cell r="I619">
            <v>2</v>
          </cell>
          <cell r="J619" t="str">
            <v>Feb</v>
          </cell>
          <cell r="K619">
            <v>2018</v>
          </cell>
          <cell r="L619" t="str">
            <v>WS-7295-WOV00143152.5416666667</v>
          </cell>
          <cell r="M619" t="str">
            <v>ONR #27</v>
          </cell>
          <cell r="N619" t="str">
            <v>Simple ESP c/o</v>
          </cell>
          <cell r="O619" t="str">
            <v>ESP change</v>
          </cell>
          <cell r="P619">
            <v>1</v>
          </cell>
          <cell r="Q619">
            <v>3</v>
          </cell>
          <cell r="R619">
            <v>4</v>
          </cell>
          <cell r="S619" t="str">
            <v/>
          </cell>
          <cell r="T619" t="str">
            <v/>
          </cell>
          <cell r="U619" t="str">
            <v/>
          </cell>
          <cell r="V619">
            <v>0</v>
          </cell>
          <cell r="W619">
            <v>9</v>
          </cell>
          <cell r="X619">
            <v>7</v>
          </cell>
          <cell r="Y619">
            <v>7</v>
          </cell>
          <cell r="Z619" t="str">
            <v/>
          </cell>
          <cell r="AB619">
            <v>11</v>
          </cell>
          <cell r="AC619" t="str">
            <v/>
          </cell>
          <cell r="AD619">
            <v>2</v>
          </cell>
          <cell r="AE619">
            <v>1</v>
          </cell>
          <cell r="AF619">
            <v>1</v>
          </cell>
          <cell r="AG619" t="str">
            <v/>
          </cell>
          <cell r="AH619">
            <v>2</v>
          </cell>
          <cell r="AI619">
            <v>0</v>
          </cell>
          <cell r="AJ619">
            <v>6</v>
          </cell>
          <cell r="AK619">
            <v>6</v>
          </cell>
          <cell r="AL619">
            <v>6</v>
          </cell>
          <cell r="AM619">
            <v>20.5</v>
          </cell>
          <cell r="AN619">
            <v>1</v>
          </cell>
          <cell r="AO619">
            <v>130</v>
          </cell>
          <cell r="AP619">
            <v>21.5</v>
          </cell>
          <cell r="AQ619">
            <v>135.51219512195121</v>
          </cell>
          <cell r="AR619">
            <v>3</v>
          </cell>
          <cell r="AT619">
            <v>6</v>
          </cell>
          <cell r="AV619">
            <v>10</v>
          </cell>
          <cell r="AW619">
            <v>3</v>
          </cell>
          <cell r="AX619">
            <v>6</v>
          </cell>
          <cell r="AY619">
            <v>9</v>
          </cell>
          <cell r="AZ619">
            <v>23</v>
          </cell>
          <cell r="BA619">
            <v>1</v>
          </cell>
          <cell r="BB619">
            <v>120</v>
          </cell>
          <cell r="BC619">
            <v>24</v>
          </cell>
          <cell r="BD619">
            <v>120.8695652173913</v>
          </cell>
          <cell r="BE619">
            <v>1</v>
          </cell>
          <cell r="BF619">
            <v>1</v>
          </cell>
          <cell r="BG619">
            <v>1.5</v>
          </cell>
          <cell r="BH619" t="str">
            <v/>
          </cell>
          <cell r="BI619">
            <v>2</v>
          </cell>
          <cell r="BJ619">
            <v>0</v>
          </cell>
          <cell r="BK619">
            <v>6</v>
          </cell>
          <cell r="BL619">
            <v>5.5</v>
          </cell>
          <cell r="BM619">
            <v>5.5</v>
          </cell>
          <cell r="BN619">
            <v>3</v>
          </cell>
          <cell r="BO619">
            <v>1</v>
          </cell>
          <cell r="BP619">
            <v>1</v>
          </cell>
          <cell r="BQ619">
            <v>0</v>
          </cell>
          <cell r="BR619">
            <v>2.5</v>
          </cell>
          <cell r="BS619" t="str">
            <v/>
          </cell>
          <cell r="BT619">
            <v>1</v>
          </cell>
          <cell r="BU619">
            <v>2</v>
          </cell>
          <cell r="BV619">
            <v>0</v>
          </cell>
          <cell r="BW619">
            <v>12</v>
          </cell>
          <cell r="BX619">
            <v>10.5</v>
          </cell>
          <cell r="BY619">
            <v>10.5</v>
          </cell>
          <cell r="BZ619">
            <v>81.5</v>
          </cell>
          <cell r="CA619">
            <v>2</v>
          </cell>
          <cell r="CB619">
            <v>83.5</v>
          </cell>
        </row>
        <row r="620">
          <cell r="H620" t="str">
            <v>SVA-1070-WOV004</v>
          </cell>
          <cell r="I620">
            <v>2</v>
          </cell>
          <cell r="J620" t="str">
            <v>Feb</v>
          </cell>
          <cell r="K620">
            <v>2018</v>
          </cell>
          <cell r="L620" t="str">
            <v>SVA-1070-WOV00443104.3333333333</v>
          </cell>
          <cell r="M620" t="str">
            <v>ONR #18</v>
          </cell>
          <cell r="N620" t="str">
            <v>Other</v>
          </cell>
          <cell r="O620" t="str">
            <v>Other</v>
          </cell>
          <cell r="P620">
            <v>0</v>
          </cell>
          <cell r="Q620">
            <v>3</v>
          </cell>
          <cell r="R620">
            <v>5</v>
          </cell>
          <cell r="S620">
            <v>1</v>
          </cell>
          <cell r="T620" t="str">
            <v/>
          </cell>
          <cell r="U620">
            <v>0.5</v>
          </cell>
          <cell r="V620">
            <v>0</v>
          </cell>
          <cell r="W620">
            <v>9</v>
          </cell>
          <cell r="X620">
            <v>9.5</v>
          </cell>
          <cell r="Y620">
            <v>9.5</v>
          </cell>
          <cell r="Z620">
            <v>7.5</v>
          </cell>
          <cell r="AB620">
            <v>11</v>
          </cell>
          <cell r="AC620">
            <v>7.5</v>
          </cell>
          <cell r="AD620">
            <v>2</v>
          </cell>
          <cell r="AE620">
            <v>1</v>
          </cell>
          <cell r="AF620">
            <v>1</v>
          </cell>
          <cell r="AG620" t="str">
            <v/>
          </cell>
          <cell r="AH620">
            <v>2</v>
          </cell>
          <cell r="AI620">
            <v>0</v>
          </cell>
          <cell r="AJ620">
            <v>6</v>
          </cell>
          <cell r="AK620">
            <v>6</v>
          </cell>
          <cell r="AL620">
            <v>6</v>
          </cell>
          <cell r="AM620">
            <v>20.5</v>
          </cell>
          <cell r="AN620">
            <v>0</v>
          </cell>
          <cell r="AO620">
            <v>130</v>
          </cell>
          <cell r="AP620">
            <v>20.5</v>
          </cell>
          <cell r="AQ620">
            <v>138.53658536585365</v>
          </cell>
          <cell r="AR620">
            <v>3.5</v>
          </cell>
          <cell r="AT620" t="str">
            <v/>
          </cell>
          <cell r="AV620">
            <v>10</v>
          </cell>
          <cell r="AW620">
            <v>3.5</v>
          </cell>
          <cell r="AX620" t="str">
            <v/>
          </cell>
          <cell r="AY620" t="str">
            <v/>
          </cell>
          <cell r="AZ620" t="str">
            <v/>
          </cell>
          <cell r="BA620" t="str">
            <v/>
          </cell>
          <cell r="BB620">
            <v>120</v>
          </cell>
          <cell r="BC620" t="str">
            <v/>
          </cell>
          <cell r="BD620" t="str">
            <v/>
          </cell>
          <cell r="BE620" t="str">
            <v/>
          </cell>
          <cell r="BF620" t="str">
            <v/>
          </cell>
          <cell r="BG620" t="str">
            <v/>
          </cell>
          <cell r="BH620" t="str">
            <v/>
          </cell>
          <cell r="BI620" t="str">
            <v/>
          </cell>
          <cell r="BJ620" t="str">
            <v/>
          </cell>
          <cell r="BK620">
            <v>6</v>
          </cell>
          <cell r="BL620" t="str">
            <v/>
          </cell>
          <cell r="BM620" t="str">
            <v/>
          </cell>
          <cell r="BN620">
            <v>3</v>
          </cell>
          <cell r="BO620">
            <v>1</v>
          </cell>
          <cell r="BP620">
            <v>1</v>
          </cell>
          <cell r="BQ620">
            <v>0</v>
          </cell>
          <cell r="BR620" t="str">
            <v/>
          </cell>
          <cell r="BS620" t="str">
            <v/>
          </cell>
          <cell r="BT620" t="str">
            <v/>
          </cell>
          <cell r="BU620" t="str">
            <v/>
          </cell>
          <cell r="BV620">
            <v>0</v>
          </cell>
          <cell r="BW620">
            <v>12</v>
          </cell>
          <cell r="BX620" t="str">
            <v/>
          </cell>
          <cell r="BY620">
            <v>5</v>
          </cell>
          <cell r="BZ620" t="str">
            <v/>
          </cell>
          <cell r="CA620" t="str">
            <v/>
          </cell>
          <cell r="CB620" t="str">
            <v/>
          </cell>
        </row>
        <row r="621">
          <cell r="H621" t="str">
            <v>SVA-1070-WOV004</v>
          </cell>
          <cell r="I621">
            <v>2</v>
          </cell>
          <cell r="J621" t="str">
            <v>Feb</v>
          </cell>
          <cell r="K621">
            <v>2018</v>
          </cell>
          <cell r="L621" t="str">
            <v>SVA-1070-WOV00443152.9166666667</v>
          </cell>
          <cell r="M621" t="str">
            <v>ONR #5</v>
          </cell>
          <cell r="N621" t="str">
            <v>Other</v>
          </cell>
          <cell r="O621" t="str">
            <v>Other</v>
          </cell>
          <cell r="P621" t="str">
            <v/>
          </cell>
          <cell r="Q621" t="str">
            <v/>
          </cell>
          <cell r="R621" t="str">
            <v/>
          </cell>
          <cell r="S621" t="str">
            <v/>
          </cell>
          <cell r="T621" t="str">
            <v/>
          </cell>
          <cell r="U621" t="str">
            <v/>
          </cell>
          <cell r="V621" t="str">
            <v/>
          </cell>
          <cell r="W621">
            <v>9</v>
          </cell>
          <cell r="X621" t="str">
            <v/>
          </cell>
          <cell r="Y621" t="str">
            <v/>
          </cell>
          <cell r="Z621" t="str">
            <v/>
          </cell>
          <cell r="AB621">
            <v>11</v>
          </cell>
          <cell r="AC621" t="str">
            <v/>
          </cell>
          <cell r="AD621" t="str">
            <v/>
          </cell>
          <cell r="AE621" t="str">
            <v/>
          </cell>
          <cell r="AF621" t="str">
            <v/>
          </cell>
          <cell r="AG621" t="str">
            <v/>
          </cell>
          <cell r="AH621" t="str">
            <v/>
          </cell>
          <cell r="AI621" t="str">
            <v/>
          </cell>
          <cell r="AJ621">
            <v>6</v>
          </cell>
          <cell r="AK621" t="str">
            <v/>
          </cell>
          <cell r="AL621" t="str">
            <v/>
          </cell>
          <cell r="AM621" t="str">
            <v/>
          </cell>
          <cell r="AN621" t="str">
            <v/>
          </cell>
          <cell r="AO621">
            <v>130</v>
          </cell>
          <cell r="AP621" t="str">
            <v/>
          </cell>
          <cell r="AQ621" t="str">
            <v/>
          </cell>
          <cell r="AR621" t="str">
            <v/>
          </cell>
          <cell r="AT621">
            <v>6.5</v>
          </cell>
          <cell r="AV621">
            <v>10</v>
          </cell>
          <cell r="AW621" t="str">
            <v/>
          </cell>
          <cell r="AX621">
            <v>6.5</v>
          </cell>
          <cell r="AY621" t="str">
            <v/>
          </cell>
          <cell r="AZ621">
            <v>23.5</v>
          </cell>
          <cell r="BA621">
            <v>0</v>
          </cell>
          <cell r="BB621">
            <v>120</v>
          </cell>
          <cell r="BC621">
            <v>23.5</v>
          </cell>
          <cell r="BD621">
            <v>120.59574468085107</v>
          </cell>
          <cell r="BE621">
            <v>1</v>
          </cell>
          <cell r="BF621">
            <v>1</v>
          </cell>
          <cell r="BG621">
            <v>2</v>
          </cell>
          <cell r="BH621" t="str">
            <v/>
          </cell>
          <cell r="BI621">
            <v>2</v>
          </cell>
          <cell r="BJ621">
            <v>0</v>
          </cell>
          <cell r="BK621">
            <v>6</v>
          </cell>
          <cell r="BL621">
            <v>6</v>
          </cell>
          <cell r="BM621">
            <v>6</v>
          </cell>
          <cell r="BN621" t="str">
            <v/>
          </cell>
          <cell r="BO621" t="str">
            <v/>
          </cell>
          <cell r="BP621" t="str">
            <v/>
          </cell>
          <cell r="BQ621" t="str">
            <v/>
          </cell>
          <cell r="BR621">
            <v>4</v>
          </cell>
          <cell r="BS621" t="str">
            <v/>
          </cell>
          <cell r="BT621">
            <v>1</v>
          </cell>
          <cell r="BU621">
            <v>2</v>
          </cell>
          <cell r="BV621">
            <v>0</v>
          </cell>
          <cell r="BW621">
            <v>12</v>
          </cell>
          <cell r="BX621" t="str">
            <v/>
          </cell>
          <cell r="BY621">
            <v>7</v>
          </cell>
          <cell r="BZ621" t="str">
            <v/>
          </cell>
          <cell r="CA621" t="str">
            <v/>
          </cell>
          <cell r="CB621" t="str">
            <v/>
          </cell>
        </row>
        <row r="622">
          <cell r="H622" t="str">
            <v>US-22011-WOV001</v>
          </cell>
          <cell r="I622">
            <v>2</v>
          </cell>
          <cell r="J622" t="str">
            <v>Feb</v>
          </cell>
          <cell r="K622">
            <v>2018</v>
          </cell>
          <cell r="L622" t="str">
            <v>US-22011-WOV00143153.25</v>
          </cell>
          <cell r="M622" t="str">
            <v>BIRS #28</v>
          </cell>
          <cell r="N622" t="str">
            <v>Simple ESP c/o</v>
          </cell>
          <cell r="O622" t="str">
            <v>ESP change</v>
          </cell>
          <cell r="P622">
            <v>0</v>
          </cell>
          <cell r="Q622">
            <v>3</v>
          </cell>
          <cell r="R622" t="str">
            <v/>
          </cell>
          <cell r="S622">
            <v>1</v>
          </cell>
          <cell r="T622" t="str">
            <v/>
          </cell>
          <cell r="U622">
            <v>2</v>
          </cell>
          <cell r="V622">
            <v>0</v>
          </cell>
          <cell r="W622">
            <v>9</v>
          </cell>
          <cell r="X622">
            <v>6</v>
          </cell>
          <cell r="Y622">
            <v>6</v>
          </cell>
          <cell r="Z622">
            <v>5</v>
          </cell>
          <cell r="AB622">
            <v>11</v>
          </cell>
          <cell r="AC622">
            <v>5</v>
          </cell>
          <cell r="AD622">
            <v>1.5</v>
          </cell>
          <cell r="AE622">
            <v>1</v>
          </cell>
          <cell r="AF622">
            <v>1</v>
          </cell>
          <cell r="AG622" t="str">
            <v/>
          </cell>
          <cell r="AH622">
            <v>1.5</v>
          </cell>
          <cell r="AI622">
            <v>0</v>
          </cell>
          <cell r="AJ622">
            <v>6</v>
          </cell>
          <cell r="AK622">
            <v>5</v>
          </cell>
          <cell r="AL622">
            <v>5</v>
          </cell>
          <cell r="AM622">
            <v>17.5</v>
          </cell>
          <cell r="AN622">
            <v>0</v>
          </cell>
          <cell r="AO622">
            <v>130</v>
          </cell>
          <cell r="AP622">
            <v>17.5</v>
          </cell>
          <cell r="AQ622">
            <v>134.4</v>
          </cell>
          <cell r="AR622">
            <v>3.5</v>
          </cell>
          <cell r="AT622">
            <v>3.5</v>
          </cell>
          <cell r="AV622">
            <v>10</v>
          </cell>
          <cell r="AW622">
            <v>3.5</v>
          </cell>
          <cell r="AX622">
            <v>3.5</v>
          </cell>
          <cell r="AY622">
            <v>7</v>
          </cell>
          <cell r="AZ622">
            <v>18</v>
          </cell>
          <cell r="BA622">
            <v>0</v>
          </cell>
          <cell r="BB622">
            <v>120</v>
          </cell>
          <cell r="BC622">
            <v>18</v>
          </cell>
          <cell r="BD622">
            <v>130.83333333333334</v>
          </cell>
          <cell r="BE622">
            <v>1</v>
          </cell>
          <cell r="BF622">
            <v>1</v>
          </cell>
          <cell r="BG622">
            <v>1</v>
          </cell>
          <cell r="BH622" t="str">
            <v/>
          </cell>
          <cell r="BI622">
            <v>1.5</v>
          </cell>
          <cell r="BJ622">
            <v>0</v>
          </cell>
          <cell r="BK622">
            <v>6</v>
          </cell>
          <cell r="BL622">
            <v>4.5</v>
          </cell>
          <cell r="BM622">
            <v>4.5</v>
          </cell>
          <cell r="BN622">
            <v>3</v>
          </cell>
          <cell r="BO622">
            <v>1</v>
          </cell>
          <cell r="BP622">
            <v>1</v>
          </cell>
          <cell r="BQ622">
            <v>0</v>
          </cell>
          <cell r="BR622">
            <v>3</v>
          </cell>
          <cell r="BS622" t="str">
            <v/>
          </cell>
          <cell r="BT622">
            <v>1</v>
          </cell>
          <cell r="BU622">
            <v>2</v>
          </cell>
          <cell r="BV622">
            <v>0</v>
          </cell>
          <cell r="BW622">
            <v>12</v>
          </cell>
          <cell r="BX622">
            <v>11</v>
          </cell>
          <cell r="BY622">
            <v>11</v>
          </cell>
          <cell r="BZ622">
            <v>74</v>
          </cell>
          <cell r="CA622">
            <v>0</v>
          </cell>
          <cell r="CB622">
            <v>74</v>
          </cell>
        </row>
        <row r="623">
          <cell r="H623" t="str">
            <v>WS-1534-WOV006</v>
          </cell>
          <cell r="I623">
            <v>2</v>
          </cell>
          <cell r="J623" t="str">
            <v>Feb</v>
          </cell>
          <cell r="K623">
            <v>2018</v>
          </cell>
          <cell r="L623" t="str">
            <v>WS-1534-WOV00643108.75</v>
          </cell>
          <cell r="M623" t="str">
            <v>BIRS #28</v>
          </cell>
          <cell r="N623" t="str">
            <v>Other</v>
          </cell>
          <cell r="O623" t="str">
            <v>Other</v>
          </cell>
          <cell r="P623">
            <v>0</v>
          </cell>
          <cell r="Q623">
            <v>3</v>
          </cell>
          <cell r="R623">
            <v>4</v>
          </cell>
          <cell r="S623" t="str">
            <v/>
          </cell>
          <cell r="T623" t="str">
            <v/>
          </cell>
          <cell r="U623">
            <v>1</v>
          </cell>
          <cell r="V623">
            <v>0</v>
          </cell>
          <cell r="W623">
            <v>9</v>
          </cell>
          <cell r="X623">
            <v>8</v>
          </cell>
          <cell r="Y623">
            <v>8</v>
          </cell>
          <cell r="Z623">
            <v>9</v>
          </cell>
          <cell r="AB623">
            <v>11</v>
          </cell>
          <cell r="AC623">
            <v>9</v>
          </cell>
          <cell r="AD623">
            <v>1.5</v>
          </cell>
          <cell r="AE623">
            <v>1</v>
          </cell>
          <cell r="AF623">
            <v>1</v>
          </cell>
          <cell r="AG623" t="str">
            <v/>
          </cell>
          <cell r="AH623">
            <v>2</v>
          </cell>
          <cell r="AI623">
            <v>0</v>
          </cell>
          <cell r="AJ623">
            <v>6</v>
          </cell>
          <cell r="AK623">
            <v>5.5</v>
          </cell>
          <cell r="AL623">
            <v>5.5</v>
          </cell>
          <cell r="AM623">
            <v>19</v>
          </cell>
          <cell r="AN623">
            <v>0</v>
          </cell>
          <cell r="AO623">
            <v>130</v>
          </cell>
          <cell r="AP623">
            <v>19</v>
          </cell>
          <cell r="AQ623">
            <v>131.10526315789474</v>
          </cell>
          <cell r="AR623">
            <v>3</v>
          </cell>
          <cell r="AT623" t="str">
            <v/>
          </cell>
          <cell r="AV623">
            <v>10</v>
          </cell>
          <cell r="AW623">
            <v>3</v>
          </cell>
          <cell r="AX623" t="str">
            <v/>
          </cell>
          <cell r="AY623" t="str">
            <v/>
          </cell>
          <cell r="AZ623" t="str">
            <v/>
          </cell>
          <cell r="BA623" t="str">
            <v/>
          </cell>
          <cell r="BB623">
            <v>120</v>
          </cell>
          <cell r="BC623" t="str">
            <v/>
          </cell>
          <cell r="BD623" t="str">
            <v/>
          </cell>
          <cell r="BE623" t="str">
            <v/>
          </cell>
          <cell r="BF623" t="str">
            <v/>
          </cell>
          <cell r="BG623" t="str">
            <v/>
          </cell>
          <cell r="BH623" t="str">
            <v/>
          </cell>
          <cell r="BI623" t="str">
            <v/>
          </cell>
          <cell r="BJ623" t="str">
            <v/>
          </cell>
          <cell r="BK623">
            <v>6</v>
          </cell>
          <cell r="BL623" t="str">
            <v/>
          </cell>
          <cell r="BM623" t="str">
            <v/>
          </cell>
          <cell r="BN623">
            <v>3</v>
          </cell>
          <cell r="BO623">
            <v>1</v>
          </cell>
          <cell r="BP623">
            <v>0.5</v>
          </cell>
          <cell r="BQ623">
            <v>0</v>
          </cell>
          <cell r="BR623" t="str">
            <v/>
          </cell>
          <cell r="BS623" t="str">
            <v/>
          </cell>
          <cell r="BT623" t="str">
            <v/>
          </cell>
          <cell r="BU623" t="str">
            <v/>
          </cell>
          <cell r="BV623">
            <v>0</v>
          </cell>
          <cell r="BW623">
            <v>12</v>
          </cell>
          <cell r="BX623" t="str">
            <v/>
          </cell>
          <cell r="BY623">
            <v>4.5</v>
          </cell>
          <cell r="BZ623" t="str">
            <v/>
          </cell>
          <cell r="CA623" t="str">
            <v/>
          </cell>
          <cell r="CB623" t="str">
            <v/>
          </cell>
        </row>
        <row r="624">
          <cell r="H624" t="str">
            <v>WS-1534-WOV006</v>
          </cell>
          <cell r="I624">
            <v>2</v>
          </cell>
          <cell r="J624" t="str">
            <v>Feb</v>
          </cell>
          <cell r="K624">
            <v>2018</v>
          </cell>
          <cell r="L624" t="str">
            <v>WS-1534-WOV00643154.3333333333</v>
          </cell>
          <cell r="M624" t="str">
            <v>ONR #16</v>
          </cell>
          <cell r="N624" t="str">
            <v>Other</v>
          </cell>
          <cell r="O624" t="str">
            <v>Other</v>
          </cell>
          <cell r="P624" t="str">
            <v/>
          </cell>
          <cell r="Q624" t="str">
            <v/>
          </cell>
          <cell r="R624" t="str">
            <v/>
          </cell>
          <cell r="S624" t="str">
            <v/>
          </cell>
          <cell r="T624" t="str">
            <v/>
          </cell>
          <cell r="U624" t="str">
            <v/>
          </cell>
          <cell r="V624" t="str">
            <v/>
          </cell>
          <cell r="W624">
            <v>9</v>
          </cell>
          <cell r="X624" t="str">
            <v/>
          </cell>
          <cell r="Y624" t="str">
            <v/>
          </cell>
          <cell r="Z624" t="str">
            <v/>
          </cell>
          <cell r="AB624">
            <v>11</v>
          </cell>
          <cell r="AC624" t="str">
            <v/>
          </cell>
          <cell r="AD624" t="str">
            <v/>
          </cell>
          <cell r="AE624" t="str">
            <v/>
          </cell>
          <cell r="AF624" t="str">
            <v/>
          </cell>
          <cell r="AG624" t="str">
            <v/>
          </cell>
          <cell r="AH624" t="str">
            <v/>
          </cell>
          <cell r="AI624" t="str">
            <v/>
          </cell>
          <cell r="AJ624">
            <v>6</v>
          </cell>
          <cell r="AK624" t="str">
            <v/>
          </cell>
          <cell r="AL624" t="str">
            <v/>
          </cell>
          <cell r="AM624" t="str">
            <v/>
          </cell>
          <cell r="AN624" t="str">
            <v/>
          </cell>
          <cell r="AO624">
            <v>130</v>
          </cell>
          <cell r="AP624" t="str">
            <v/>
          </cell>
          <cell r="AQ624" t="str">
            <v/>
          </cell>
          <cell r="AR624" t="str">
            <v/>
          </cell>
          <cell r="AT624">
            <v>6</v>
          </cell>
          <cell r="AV624">
            <v>10</v>
          </cell>
          <cell r="AW624" t="str">
            <v/>
          </cell>
          <cell r="AX624">
            <v>6</v>
          </cell>
          <cell r="AY624" t="str">
            <v/>
          </cell>
          <cell r="AZ624">
            <v>20</v>
          </cell>
          <cell r="BA624">
            <v>0</v>
          </cell>
          <cell r="BB624">
            <v>120</v>
          </cell>
          <cell r="BC624">
            <v>20</v>
          </cell>
          <cell r="BD624">
            <v>124.1</v>
          </cell>
          <cell r="BE624">
            <v>1</v>
          </cell>
          <cell r="BF624">
            <v>1.5</v>
          </cell>
          <cell r="BG624">
            <v>1.5</v>
          </cell>
          <cell r="BH624" t="str">
            <v/>
          </cell>
          <cell r="BI624">
            <v>2</v>
          </cell>
          <cell r="BJ624">
            <v>0</v>
          </cell>
          <cell r="BK624">
            <v>6</v>
          </cell>
          <cell r="BL624">
            <v>6</v>
          </cell>
          <cell r="BM624">
            <v>6</v>
          </cell>
          <cell r="BN624" t="str">
            <v/>
          </cell>
          <cell r="BO624" t="str">
            <v/>
          </cell>
          <cell r="BP624" t="str">
            <v/>
          </cell>
          <cell r="BQ624" t="str">
            <v/>
          </cell>
          <cell r="BR624">
            <v>3.5</v>
          </cell>
          <cell r="BS624" t="str">
            <v/>
          </cell>
          <cell r="BT624">
            <v>2</v>
          </cell>
          <cell r="BU624">
            <v>2</v>
          </cell>
          <cell r="BV624">
            <v>0</v>
          </cell>
          <cell r="BW624">
            <v>12</v>
          </cell>
          <cell r="BX624" t="str">
            <v/>
          </cell>
          <cell r="BY624">
            <v>7.5</v>
          </cell>
          <cell r="BZ624" t="str">
            <v/>
          </cell>
          <cell r="CA624" t="str">
            <v/>
          </cell>
          <cell r="CB624" t="str">
            <v/>
          </cell>
        </row>
        <row r="625">
          <cell r="H625" t="str">
            <v>WS-1556-WOV005</v>
          </cell>
          <cell r="I625">
            <v>2</v>
          </cell>
          <cell r="J625" t="str">
            <v>Feb</v>
          </cell>
          <cell r="K625">
            <v>2018</v>
          </cell>
          <cell r="L625" t="str">
            <v>WS-1556-WOV00543154.3333333333</v>
          </cell>
          <cell r="M625" t="str">
            <v>BIRS #30</v>
          </cell>
          <cell r="N625" t="str">
            <v>Simple ESP c/o</v>
          </cell>
          <cell r="O625" t="str">
            <v>ESP change</v>
          </cell>
          <cell r="P625">
            <v>-1</v>
          </cell>
          <cell r="Q625">
            <v>3</v>
          </cell>
          <cell r="R625">
            <v>5</v>
          </cell>
          <cell r="S625" t="str">
            <v/>
          </cell>
          <cell r="T625" t="str">
            <v/>
          </cell>
          <cell r="U625" t="str">
            <v/>
          </cell>
          <cell r="V625">
            <v>0</v>
          </cell>
          <cell r="W625">
            <v>9</v>
          </cell>
          <cell r="X625">
            <v>8</v>
          </cell>
          <cell r="Y625">
            <v>8</v>
          </cell>
          <cell r="Z625" t="str">
            <v/>
          </cell>
          <cell r="AB625">
            <v>11</v>
          </cell>
          <cell r="AC625" t="str">
            <v/>
          </cell>
          <cell r="AD625">
            <v>2</v>
          </cell>
          <cell r="AE625">
            <v>1</v>
          </cell>
          <cell r="AF625">
            <v>1</v>
          </cell>
          <cell r="AG625" t="str">
            <v/>
          </cell>
          <cell r="AH625">
            <v>2</v>
          </cell>
          <cell r="AI625">
            <v>0</v>
          </cell>
          <cell r="AJ625">
            <v>6</v>
          </cell>
          <cell r="AK625">
            <v>6</v>
          </cell>
          <cell r="AL625">
            <v>6</v>
          </cell>
          <cell r="AM625">
            <v>17</v>
          </cell>
          <cell r="AN625">
            <v>2</v>
          </cell>
          <cell r="AO625">
            <v>130</v>
          </cell>
          <cell r="AP625">
            <v>19</v>
          </cell>
          <cell r="AQ625">
            <v>133.70588235294119</v>
          </cell>
          <cell r="AR625">
            <v>4</v>
          </cell>
          <cell r="AT625">
            <v>4</v>
          </cell>
          <cell r="AV625">
            <v>10</v>
          </cell>
          <cell r="AW625">
            <v>4</v>
          </cell>
          <cell r="AX625">
            <v>4</v>
          </cell>
          <cell r="AY625">
            <v>8</v>
          </cell>
          <cell r="AZ625">
            <v>18.5</v>
          </cell>
          <cell r="BA625">
            <v>0</v>
          </cell>
          <cell r="BB625">
            <v>120</v>
          </cell>
          <cell r="BC625">
            <v>18.5</v>
          </cell>
          <cell r="BD625">
            <v>121.72972972972973</v>
          </cell>
          <cell r="BE625">
            <v>1</v>
          </cell>
          <cell r="BF625">
            <v>1</v>
          </cell>
          <cell r="BG625">
            <v>2</v>
          </cell>
          <cell r="BH625" t="str">
            <v/>
          </cell>
          <cell r="BI625">
            <v>2</v>
          </cell>
          <cell r="BJ625">
            <v>0</v>
          </cell>
          <cell r="BK625">
            <v>6</v>
          </cell>
          <cell r="BL625">
            <v>6</v>
          </cell>
          <cell r="BM625">
            <v>6</v>
          </cell>
          <cell r="BN625">
            <v>3</v>
          </cell>
          <cell r="BO625">
            <v>1</v>
          </cell>
          <cell r="BP625">
            <v>1</v>
          </cell>
          <cell r="BQ625">
            <v>0</v>
          </cell>
          <cell r="BR625">
            <v>4.5</v>
          </cell>
          <cell r="BS625" t="str">
            <v/>
          </cell>
          <cell r="BT625">
            <v>1.5</v>
          </cell>
          <cell r="BU625">
            <v>2</v>
          </cell>
          <cell r="BV625">
            <v>0</v>
          </cell>
          <cell r="BW625">
            <v>12</v>
          </cell>
          <cell r="BX625">
            <v>13</v>
          </cell>
          <cell r="BY625">
            <v>13</v>
          </cell>
          <cell r="BZ625">
            <v>76.5</v>
          </cell>
          <cell r="CA625">
            <v>2</v>
          </cell>
          <cell r="CB625">
            <v>78.5</v>
          </cell>
        </row>
        <row r="626">
          <cell r="H626" t="str">
            <v>WS-1464-WOV002</v>
          </cell>
          <cell r="I626">
            <v>2</v>
          </cell>
          <cell r="J626" t="str">
            <v>Feb</v>
          </cell>
          <cell r="K626">
            <v>2018</v>
          </cell>
          <cell r="L626" t="str">
            <v>WS-1464-WOV00243155.5833333333</v>
          </cell>
          <cell r="M626" t="str">
            <v>ONR #9</v>
          </cell>
          <cell r="N626" t="str">
            <v>Simple ESP c/o</v>
          </cell>
          <cell r="O626" t="str">
            <v>ESP change</v>
          </cell>
          <cell r="P626">
            <v>0</v>
          </cell>
          <cell r="Q626">
            <v>3</v>
          </cell>
          <cell r="R626">
            <v>5</v>
          </cell>
          <cell r="S626">
            <v>1</v>
          </cell>
          <cell r="T626" t="str">
            <v/>
          </cell>
          <cell r="U626">
            <v>1</v>
          </cell>
          <cell r="V626">
            <v>0</v>
          </cell>
          <cell r="W626">
            <v>9</v>
          </cell>
          <cell r="X626">
            <v>10</v>
          </cell>
          <cell r="Y626">
            <v>10</v>
          </cell>
          <cell r="Z626">
            <v>10.5</v>
          </cell>
          <cell r="AB626">
            <v>11</v>
          </cell>
          <cell r="AC626">
            <v>10.5</v>
          </cell>
          <cell r="AD626">
            <v>2.5</v>
          </cell>
          <cell r="AE626">
            <v>1</v>
          </cell>
          <cell r="AF626">
            <v>1</v>
          </cell>
          <cell r="AG626" t="str">
            <v/>
          </cell>
          <cell r="AH626">
            <v>2</v>
          </cell>
          <cell r="AI626">
            <v>0</v>
          </cell>
          <cell r="AJ626">
            <v>6</v>
          </cell>
          <cell r="AK626">
            <v>6.5</v>
          </cell>
          <cell r="AL626">
            <v>6.5</v>
          </cell>
          <cell r="AM626">
            <v>19</v>
          </cell>
          <cell r="AN626">
            <v>0</v>
          </cell>
          <cell r="AO626">
            <v>130</v>
          </cell>
          <cell r="AP626">
            <v>19</v>
          </cell>
          <cell r="AQ626">
            <v>140.47368421052633</v>
          </cell>
          <cell r="AR626">
            <v>3</v>
          </cell>
          <cell r="AT626">
            <v>4</v>
          </cell>
          <cell r="AV626">
            <v>10</v>
          </cell>
          <cell r="AW626">
            <v>3</v>
          </cell>
          <cell r="AX626">
            <v>4</v>
          </cell>
          <cell r="AY626">
            <v>7</v>
          </cell>
          <cell r="AZ626">
            <v>20.5</v>
          </cell>
          <cell r="BA626">
            <v>0</v>
          </cell>
          <cell r="BB626">
            <v>120</v>
          </cell>
          <cell r="BC626">
            <v>20.5</v>
          </cell>
          <cell r="BD626">
            <v>129.7560975609756</v>
          </cell>
          <cell r="BE626">
            <v>1</v>
          </cell>
          <cell r="BF626">
            <v>1</v>
          </cell>
          <cell r="BG626">
            <v>1</v>
          </cell>
          <cell r="BH626" t="str">
            <v/>
          </cell>
          <cell r="BI626">
            <v>2</v>
          </cell>
          <cell r="BJ626">
            <v>0</v>
          </cell>
          <cell r="BK626">
            <v>6</v>
          </cell>
          <cell r="BL626">
            <v>5</v>
          </cell>
          <cell r="BM626">
            <v>5</v>
          </cell>
          <cell r="BN626">
            <v>4</v>
          </cell>
          <cell r="BO626">
            <v>1</v>
          </cell>
          <cell r="BP626">
            <v>1</v>
          </cell>
          <cell r="BQ626">
            <v>0</v>
          </cell>
          <cell r="BR626">
            <v>3</v>
          </cell>
          <cell r="BS626" t="str">
            <v/>
          </cell>
          <cell r="BT626">
            <v>1</v>
          </cell>
          <cell r="BU626">
            <v>2</v>
          </cell>
          <cell r="BV626">
            <v>0</v>
          </cell>
          <cell r="BW626">
            <v>12</v>
          </cell>
          <cell r="BX626">
            <v>12</v>
          </cell>
          <cell r="BY626">
            <v>12</v>
          </cell>
          <cell r="BZ626">
            <v>90.5</v>
          </cell>
          <cell r="CA626">
            <v>0</v>
          </cell>
          <cell r="CB626">
            <v>90.5</v>
          </cell>
        </row>
        <row r="627">
          <cell r="H627" t="str">
            <v>US-22014-WOV001</v>
          </cell>
          <cell r="I627">
            <v>2</v>
          </cell>
          <cell r="J627" t="str">
            <v>Feb</v>
          </cell>
          <cell r="K627">
            <v>2018</v>
          </cell>
          <cell r="L627" t="str">
            <v>US-22014-WOV00143136.7083333333</v>
          </cell>
          <cell r="M627" t="str">
            <v>ONR #25</v>
          </cell>
          <cell r="N627" t="str">
            <v>Other</v>
          </cell>
          <cell r="O627" t="str">
            <v>Other</v>
          </cell>
          <cell r="P627">
            <v>0</v>
          </cell>
          <cell r="Q627">
            <v>6.5</v>
          </cell>
          <cell r="R627" t="str">
            <v/>
          </cell>
          <cell r="S627">
            <v>6</v>
          </cell>
          <cell r="T627" t="str">
            <v/>
          </cell>
          <cell r="U627">
            <v>0.5</v>
          </cell>
          <cell r="V627">
            <v>0</v>
          </cell>
          <cell r="W627">
            <v>9</v>
          </cell>
          <cell r="X627">
            <v>13</v>
          </cell>
          <cell r="Y627">
            <v>13</v>
          </cell>
          <cell r="Z627">
            <v>8.5</v>
          </cell>
          <cell r="AB627">
            <v>11</v>
          </cell>
          <cell r="AC627">
            <v>8.5</v>
          </cell>
          <cell r="AD627">
            <v>2</v>
          </cell>
          <cell r="AE627">
            <v>1</v>
          </cell>
          <cell r="AF627">
            <v>1</v>
          </cell>
          <cell r="AG627" t="str">
            <v/>
          </cell>
          <cell r="AH627">
            <v>2</v>
          </cell>
          <cell r="AI627">
            <v>0</v>
          </cell>
          <cell r="AJ627">
            <v>6</v>
          </cell>
          <cell r="AK627">
            <v>6</v>
          </cell>
          <cell r="AL627">
            <v>6</v>
          </cell>
          <cell r="AM627">
            <v>16.5</v>
          </cell>
          <cell r="AN627">
            <v>0</v>
          </cell>
          <cell r="AO627">
            <v>130</v>
          </cell>
          <cell r="AP627">
            <v>16.5</v>
          </cell>
          <cell r="AQ627">
            <v>129.5151515151515</v>
          </cell>
          <cell r="AR627">
            <v>4</v>
          </cell>
          <cell r="AT627" t="str">
            <v/>
          </cell>
          <cell r="AV627">
            <v>10</v>
          </cell>
          <cell r="AW627">
            <v>4</v>
          </cell>
          <cell r="AX627" t="str">
            <v/>
          </cell>
          <cell r="AY627" t="str">
            <v/>
          </cell>
          <cell r="AZ627" t="str">
            <v/>
          </cell>
          <cell r="BA627" t="str">
            <v/>
          </cell>
          <cell r="BB627">
            <v>120</v>
          </cell>
          <cell r="BC627" t="str">
            <v/>
          </cell>
          <cell r="BD627" t="str">
            <v/>
          </cell>
          <cell r="BE627" t="str">
            <v/>
          </cell>
          <cell r="BF627" t="str">
            <v/>
          </cell>
          <cell r="BG627" t="str">
            <v/>
          </cell>
          <cell r="BH627" t="str">
            <v/>
          </cell>
          <cell r="BI627" t="str">
            <v/>
          </cell>
          <cell r="BJ627" t="str">
            <v/>
          </cell>
          <cell r="BK627">
            <v>6</v>
          </cell>
          <cell r="BL627" t="str">
            <v/>
          </cell>
          <cell r="BM627" t="str">
            <v/>
          </cell>
          <cell r="BN627">
            <v>3</v>
          </cell>
          <cell r="BO627">
            <v>1</v>
          </cell>
          <cell r="BP627">
            <v>1</v>
          </cell>
          <cell r="BQ627">
            <v>0</v>
          </cell>
          <cell r="BR627" t="str">
            <v/>
          </cell>
          <cell r="BS627" t="str">
            <v/>
          </cell>
          <cell r="BT627" t="str">
            <v/>
          </cell>
          <cell r="BU627" t="str">
            <v/>
          </cell>
          <cell r="BV627">
            <v>0</v>
          </cell>
          <cell r="BW627">
            <v>12</v>
          </cell>
          <cell r="BX627" t="str">
            <v/>
          </cell>
          <cell r="BY627">
            <v>5</v>
          </cell>
          <cell r="BZ627" t="str">
            <v/>
          </cell>
          <cell r="CA627" t="str">
            <v/>
          </cell>
          <cell r="CB627" t="str">
            <v/>
          </cell>
        </row>
        <row r="628">
          <cell r="H628" t="str">
            <v>US-22014-WOV001</v>
          </cell>
          <cell r="I628">
            <v>2</v>
          </cell>
          <cell r="J628" t="str">
            <v>Feb</v>
          </cell>
          <cell r="K628">
            <v>2018</v>
          </cell>
          <cell r="L628" t="str">
            <v>US-22014-WOV00143139.875</v>
          </cell>
          <cell r="M628" t="str">
            <v>ONR #25</v>
          </cell>
          <cell r="N628" t="str">
            <v>Other</v>
          </cell>
          <cell r="O628" t="str">
            <v>Other</v>
          </cell>
          <cell r="P628" t="str">
            <v/>
          </cell>
          <cell r="Q628" t="str">
            <v/>
          </cell>
          <cell r="R628" t="str">
            <v/>
          </cell>
          <cell r="S628" t="str">
            <v/>
          </cell>
          <cell r="T628" t="str">
            <v/>
          </cell>
          <cell r="U628" t="str">
            <v/>
          </cell>
          <cell r="V628" t="str">
            <v/>
          </cell>
          <cell r="W628">
            <v>9</v>
          </cell>
          <cell r="X628" t="str">
            <v/>
          </cell>
          <cell r="Y628" t="str">
            <v/>
          </cell>
          <cell r="Z628" t="str">
            <v/>
          </cell>
          <cell r="AB628">
            <v>11</v>
          </cell>
          <cell r="AC628" t="str">
            <v/>
          </cell>
          <cell r="AD628" t="str">
            <v/>
          </cell>
          <cell r="AE628" t="str">
            <v/>
          </cell>
          <cell r="AF628" t="str">
            <v/>
          </cell>
          <cell r="AG628" t="str">
            <v/>
          </cell>
          <cell r="AH628" t="str">
            <v/>
          </cell>
          <cell r="AI628" t="str">
            <v/>
          </cell>
          <cell r="AJ628">
            <v>6</v>
          </cell>
          <cell r="AK628" t="str">
            <v/>
          </cell>
          <cell r="AL628" t="str">
            <v/>
          </cell>
          <cell r="AM628" t="str">
            <v/>
          </cell>
          <cell r="AN628" t="str">
            <v/>
          </cell>
          <cell r="AO628">
            <v>130</v>
          </cell>
          <cell r="AP628" t="str">
            <v/>
          </cell>
          <cell r="AQ628" t="str">
            <v/>
          </cell>
          <cell r="AR628" t="str">
            <v/>
          </cell>
          <cell r="AT628" t="str">
            <v/>
          </cell>
          <cell r="AV628">
            <v>10</v>
          </cell>
          <cell r="AW628" t="str">
            <v/>
          </cell>
          <cell r="AX628" t="str">
            <v/>
          </cell>
          <cell r="AY628" t="str">
            <v/>
          </cell>
          <cell r="AZ628" t="str">
            <v/>
          </cell>
          <cell r="BA628" t="str">
            <v/>
          </cell>
          <cell r="BB628">
            <v>120</v>
          </cell>
          <cell r="BC628" t="str">
            <v/>
          </cell>
          <cell r="BD628" t="str">
            <v/>
          </cell>
          <cell r="BE628" t="str">
            <v/>
          </cell>
          <cell r="BF628" t="str">
            <v/>
          </cell>
          <cell r="BG628" t="str">
            <v/>
          </cell>
          <cell r="BH628" t="str">
            <v/>
          </cell>
          <cell r="BI628" t="str">
            <v/>
          </cell>
          <cell r="BJ628" t="str">
            <v/>
          </cell>
          <cell r="BK628">
            <v>6</v>
          </cell>
          <cell r="BL628" t="str">
            <v/>
          </cell>
          <cell r="BM628" t="str">
            <v/>
          </cell>
          <cell r="BN628" t="str">
            <v/>
          </cell>
          <cell r="BO628" t="str">
            <v/>
          </cell>
          <cell r="BP628" t="str">
            <v/>
          </cell>
          <cell r="BQ628" t="str">
            <v/>
          </cell>
          <cell r="BR628" t="str">
            <v/>
          </cell>
          <cell r="BS628" t="str">
            <v/>
          </cell>
          <cell r="BT628" t="str">
            <v/>
          </cell>
          <cell r="BU628" t="str">
            <v/>
          </cell>
          <cell r="BV628" t="str">
            <v/>
          </cell>
          <cell r="BW628">
            <v>12</v>
          </cell>
          <cell r="BX628" t="str">
            <v/>
          </cell>
          <cell r="BY628" t="str">
            <v/>
          </cell>
          <cell r="BZ628" t="str">
            <v/>
          </cell>
          <cell r="CA628" t="str">
            <v/>
          </cell>
          <cell r="CB628" t="str">
            <v/>
          </cell>
        </row>
        <row r="629">
          <cell r="H629" t="str">
            <v>US-22014-WOV001</v>
          </cell>
          <cell r="I629">
            <v>2</v>
          </cell>
          <cell r="J629" t="str">
            <v>Feb</v>
          </cell>
          <cell r="K629">
            <v>2018</v>
          </cell>
          <cell r="L629" t="str">
            <v>US-22014-WOV00143156</v>
          </cell>
          <cell r="M629" t="str">
            <v>ONR #25</v>
          </cell>
          <cell r="N629" t="str">
            <v>Other</v>
          </cell>
          <cell r="O629" t="str">
            <v>Other</v>
          </cell>
          <cell r="P629" t="str">
            <v/>
          </cell>
          <cell r="Q629" t="str">
            <v/>
          </cell>
          <cell r="R629" t="str">
            <v/>
          </cell>
          <cell r="S629" t="str">
            <v/>
          </cell>
          <cell r="T629" t="str">
            <v/>
          </cell>
          <cell r="U629" t="str">
            <v/>
          </cell>
          <cell r="V629" t="str">
            <v/>
          </cell>
          <cell r="W629">
            <v>9</v>
          </cell>
          <cell r="X629" t="str">
            <v/>
          </cell>
          <cell r="Y629" t="str">
            <v/>
          </cell>
          <cell r="Z629" t="str">
            <v/>
          </cell>
          <cell r="AB629">
            <v>11</v>
          </cell>
          <cell r="AC629" t="str">
            <v/>
          </cell>
          <cell r="AD629" t="str">
            <v/>
          </cell>
          <cell r="AE629" t="str">
            <v/>
          </cell>
          <cell r="AF629" t="str">
            <v/>
          </cell>
          <cell r="AG629" t="str">
            <v/>
          </cell>
          <cell r="AH629" t="str">
            <v/>
          </cell>
          <cell r="AI629" t="str">
            <v/>
          </cell>
          <cell r="AJ629">
            <v>6</v>
          </cell>
          <cell r="AK629" t="str">
            <v/>
          </cell>
          <cell r="AL629" t="str">
            <v/>
          </cell>
          <cell r="AM629" t="str">
            <v/>
          </cell>
          <cell r="AN629" t="str">
            <v/>
          </cell>
          <cell r="AO629">
            <v>130</v>
          </cell>
          <cell r="AP629" t="str">
            <v/>
          </cell>
          <cell r="AQ629" t="str">
            <v/>
          </cell>
          <cell r="AR629" t="str">
            <v/>
          </cell>
          <cell r="AT629">
            <v>4</v>
          </cell>
          <cell r="AV629">
            <v>10</v>
          </cell>
          <cell r="AW629" t="str">
            <v/>
          </cell>
          <cell r="AX629">
            <v>4</v>
          </cell>
          <cell r="AY629" t="str">
            <v/>
          </cell>
          <cell r="AZ629">
            <v>16.5</v>
          </cell>
          <cell r="BA629">
            <v>0</v>
          </cell>
          <cell r="BB629">
            <v>120</v>
          </cell>
          <cell r="BC629">
            <v>16.5</v>
          </cell>
          <cell r="BD629">
            <v>133.45454545454547</v>
          </cell>
          <cell r="BE629">
            <v>1</v>
          </cell>
          <cell r="BF629">
            <v>1.5</v>
          </cell>
          <cell r="BG629">
            <v>1.5</v>
          </cell>
          <cell r="BH629" t="str">
            <v/>
          </cell>
          <cell r="BI629">
            <v>2</v>
          </cell>
          <cell r="BJ629">
            <v>0</v>
          </cell>
          <cell r="BK629">
            <v>6</v>
          </cell>
          <cell r="BL629">
            <v>6</v>
          </cell>
          <cell r="BM629">
            <v>6</v>
          </cell>
          <cell r="BN629" t="str">
            <v/>
          </cell>
          <cell r="BO629" t="str">
            <v/>
          </cell>
          <cell r="BP629" t="str">
            <v/>
          </cell>
          <cell r="BQ629" t="str">
            <v/>
          </cell>
          <cell r="BR629">
            <v>3</v>
          </cell>
          <cell r="BS629" t="str">
            <v/>
          </cell>
          <cell r="BT629">
            <v>1.5</v>
          </cell>
          <cell r="BU629">
            <v>2</v>
          </cell>
          <cell r="BV629">
            <v>0</v>
          </cell>
          <cell r="BW629">
            <v>12</v>
          </cell>
          <cell r="BX629" t="str">
            <v/>
          </cell>
          <cell r="BY629">
            <v>6.5</v>
          </cell>
          <cell r="BZ629" t="str">
            <v/>
          </cell>
          <cell r="CA629" t="str">
            <v/>
          </cell>
          <cell r="CB629" t="str">
            <v/>
          </cell>
        </row>
        <row r="630">
          <cell r="H630" t="str">
            <v>US-24028-WOV002</v>
          </cell>
          <cell r="I630">
            <v>2</v>
          </cell>
          <cell r="J630" t="str">
            <v>Feb</v>
          </cell>
          <cell r="K630">
            <v>2018</v>
          </cell>
          <cell r="L630" t="str">
            <v>US-24028-WOV00243156.75</v>
          </cell>
          <cell r="M630" t="str">
            <v>ONR #27</v>
          </cell>
          <cell r="N630" t="str">
            <v>Simple ESP c/o</v>
          </cell>
          <cell r="O630" t="str">
            <v>ESP change</v>
          </cell>
          <cell r="P630">
            <v>1</v>
          </cell>
          <cell r="Q630">
            <v>3</v>
          </cell>
          <cell r="R630">
            <v>5</v>
          </cell>
          <cell r="S630" t="str">
            <v/>
          </cell>
          <cell r="T630" t="str">
            <v/>
          </cell>
          <cell r="U630" t="str">
            <v/>
          </cell>
          <cell r="V630">
            <v>0</v>
          </cell>
          <cell r="W630">
            <v>9</v>
          </cell>
          <cell r="X630">
            <v>8</v>
          </cell>
          <cell r="Y630">
            <v>8</v>
          </cell>
          <cell r="Z630" t="str">
            <v/>
          </cell>
          <cell r="AB630">
            <v>11</v>
          </cell>
          <cell r="AC630" t="str">
            <v/>
          </cell>
          <cell r="AD630">
            <v>2</v>
          </cell>
          <cell r="AE630">
            <v>1</v>
          </cell>
          <cell r="AF630">
            <v>1</v>
          </cell>
          <cell r="AG630" t="str">
            <v/>
          </cell>
          <cell r="AH630">
            <v>2</v>
          </cell>
          <cell r="AI630">
            <v>0</v>
          </cell>
          <cell r="AJ630">
            <v>6</v>
          </cell>
          <cell r="AK630">
            <v>6</v>
          </cell>
          <cell r="AL630">
            <v>6</v>
          </cell>
          <cell r="AM630">
            <v>22.5</v>
          </cell>
          <cell r="AN630">
            <v>0</v>
          </cell>
          <cell r="AO630">
            <v>130</v>
          </cell>
          <cell r="AP630">
            <v>22.5</v>
          </cell>
          <cell r="AQ630">
            <v>132.62222222222223</v>
          </cell>
          <cell r="AR630">
            <v>3</v>
          </cell>
          <cell r="AT630">
            <v>3.5</v>
          </cell>
          <cell r="AV630">
            <v>10</v>
          </cell>
          <cell r="AW630">
            <v>3</v>
          </cell>
          <cell r="AX630">
            <v>3.5</v>
          </cell>
          <cell r="AY630">
            <v>6.5</v>
          </cell>
          <cell r="AZ630">
            <v>25.5</v>
          </cell>
          <cell r="BA630">
            <v>0.5</v>
          </cell>
          <cell r="BB630">
            <v>120</v>
          </cell>
          <cell r="BC630">
            <v>26</v>
          </cell>
          <cell r="BD630">
            <v>117.09803921568627</v>
          </cell>
          <cell r="BE630">
            <v>1</v>
          </cell>
          <cell r="BF630">
            <v>1.5</v>
          </cell>
          <cell r="BG630">
            <v>3</v>
          </cell>
          <cell r="BH630" t="str">
            <v/>
          </cell>
          <cell r="BI630">
            <v>2</v>
          </cell>
          <cell r="BJ630">
            <v>0</v>
          </cell>
          <cell r="BK630">
            <v>6</v>
          </cell>
          <cell r="BL630">
            <v>7.5</v>
          </cell>
          <cell r="BM630">
            <v>7.5</v>
          </cell>
          <cell r="BN630">
            <v>3</v>
          </cell>
          <cell r="BO630">
            <v>1</v>
          </cell>
          <cell r="BP630">
            <v>1</v>
          </cell>
          <cell r="BQ630">
            <v>0</v>
          </cell>
          <cell r="BR630">
            <v>3.5</v>
          </cell>
          <cell r="BS630" t="str">
            <v/>
          </cell>
          <cell r="BT630">
            <v>1.5</v>
          </cell>
          <cell r="BU630">
            <v>2</v>
          </cell>
          <cell r="BV630">
            <v>0</v>
          </cell>
          <cell r="BW630">
            <v>12</v>
          </cell>
          <cell r="BX630">
            <v>12</v>
          </cell>
          <cell r="BY630">
            <v>12</v>
          </cell>
          <cell r="BZ630">
            <v>88</v>
          </cell>
          <cell r="CA630">
            <v>0.5</v>
          </cell>
          <cell r="CB630">
            <v>88.5</v>
          </cell>
        </row>
        <row r="631">
          <cell r="H631" t="str">
            <v>US-24025-WOV002</v>
          </cell>
          <cell r="I631">
            <v>2</v>
          </cell>
          <cell r="J631" t="str">
            <v>Feb</v>
          </cell>
          <cell r="K631">
            <v>2018</v>
          </cell>
          <cell r="L631" t="str">
            <v>US-24025-WOV00243157.625</v>
          </cell>
          <cell r="M631" t="str">
            <v>BIRS #29</v>
          </cell>
          <cell r="N631" t="str">
            <v>Simple ESP c/o</v>
          </cell>
          <cell r="O631" t="str">
            <v>ESP change</v>
          </cell>
          <cell r="P631">
            <v>0</v>
          </cell>
          <cell r="Q631">
            <v>3</v>
          </cell>
          <cell r="R631">
            <v>5</v>
          </cell>
          <cell r="S631">
            <v>1</v>
          </cell>
          <cell r="T631" t="str">
            <v/>
          </cell>
          <cell r="U631">
            <v>1</v>
          </cell>
          <cell r="V631">
            <v>0</v>
          </cell>
          <cell r="W631">
            <v>9</v>
          </cell>
          <cell r="X631">
            <v>10</v>
          </cell>
          <cell r="Y631">
            <v>10</v>
          </cell>
          <cell r="Z631">
            <v>10</v>
          </cell>
          <cell r="AB631">
            <v>11</v>
          </cell>
          <cell r="AC631">
            <v>10</v>
          </cell>
          <cell r="AD631">
            <v>2</v>
          </cell>
          <cell r="AE631">
            <v>1</v>
          </cell>
          <cell r="AF631">
            <v>1</v>
          </cell>
          <cell r="AG631" t="str">
            <v/>
          </cell>
          <cell r="AH631">
            <v>2</v>
          </cell>
          <cell r="AI631">
            <v>0</v>
          </cell>
          <cell r="AJ631">
            <v>6</v>
          </cell>
          <cell r="AK631">
            <v>6</v>
          </cell>
          <cell r="AL631">
            <v>6</v>
          </cell>
          <cell r="AM631">
            <v>24.5</v>
          </cell>
          <cell r="AN631">
            <v>0</v>
          </cell>
          <cell r="AO631">
            <v>130</v>
          </cell>
          <cell r="AP631">
            <v>24.5</v>
          </cell>
          <cell r="AQ631">
            <v>151.0612244897959</v>
          </cell>
          <cell r="AR631">
            <v>4</v>
          </cell>
          <cell r="AT631">
            <v>9</v>
          </cell>
          <cell r="AV631">
            <v>10</v>
          </cell>
          <cell r="AW631">
            <v>4</v>
          </cell>
          <cell r="AX631">
            <v>9</v>
          </cell>
          <cell r="AY631">
            <v>13</v>
          </cell>
          <cell r="AZ631">
            <v>30</v>
          </cell>
          <cell r="BA631">
            <v>0</v>
          </cell>
          <cell r="BB631">
            <v>120</v>
          </cell>
          <cell r="BC631">
            <v>30</v>
          </cell>
          <cell r="BD631">
            <v>123.36666666666666</v>
          </cell>
          <cell r="BE631">
            <v>1</v>
          </cell>
          <cell r="BF631">
            <v>1.5</v>
          </cell>
          <cell r="BG631">
            <v>1</v>
          </cell>
          <cell r="BH631" t="str">
            <v/>
          </cell>
          <cell r="BI631">
            <v>2</v>
          </cell>
          <cell r="BJ631">
            <v>0</v>
          </cell>
          <cell r="BK631">
            <v>6</v>
          </cell>
          <cell r="BL631">
            <v>5.5</v>
          </cell>
          <cell r="BM631">
            <v>5.5</v>
          </cell>
          <cell r="BN631">
            <v>3</v>
          </cell>
          <cell r="BO631">
            <v>1</v>
          </cell>
          <cell r="BP631">
            <v>1</v>
          </cell>
          <cell r="BQ631">
            <v>0</v>
          </cell>
          <cell r="BR631">
            <v>3.5</v>
          </cell>
          <cell r="BS631" t="str">
            <v/>
          </cell>
          <cell r="BT631">
            <v>1.5</v>
          </cell>
          <cell r="BU631">
            <v>2</v>
          </cell>
          <cell r="BV631">
            <v>0</v>
          </cell>
          <cell r="BW631">
            <v>12</v>
          </cell>
          <cell r="BX631">
            <v>12</v>
          </cell>
          <cell r="BY631">
            <v>12</v>
          </cell>
          <cell r="BZ631">
            <v>111</v>
          </cell>
          <cell r="CA631">
            <v>0</v>
          </cell>
          <cell r="CB631">
            <v>111</v>
          </cell>
        </row>
        <row r="632">
          <cell r="H632" t="str">
            <v>WS-7789-WOV003</v>
          </cell>
          <cell r="I632">
            <v>2</v>
          </cell>
          <cell r="J632" t="str">
            <v>Feb</v>
          </cell>
          <cell r="K632">
            <v>2018</v>
          </cell>
          <cell r="L632" t="str">
            <v>WS-7789-WOV00343159.3333333333</v>
          </cell>
          <cell r="M632" t="str">
            <v>BIRS #30</v>
          </cell>
          <cell r="N632" t="str">
            <v>Simple ESP c/o</v>
          </cell>
          <cell r="O632" t="str">
            <v>ESP change</v>
          </cell>
          <cell r="P632">
            <v>1</v>
          </cell>
          <cell r="Q632">
            <v>3</v>
          </cell>
          <cell r="R632">
            <v>5</v>
          </cell>
          <cell r="S632" t="str">
            <v/>
          </cell>
          <cell r="T632" t="str">
            <v/>
          </cell>
          <cell r="U632" t="str">
            <v/>
          </cell>
          <cell r="V632">
            <v>0</v>
          </cell>
          <cell r="W632">
            <v>9</v>
          </cell>
          <cell r="X632">
            <v>8</v>
          </cell>
          <cell r="Y632">
            <v>8</v>
          </cell>
          <cell r="Z632" t="str">
            <v/>
          </cell>
          <cell r="AB632">
            <v>11</v>
          </cell>
          <cell r="AC632" t="str">
            <v/>
          </cell>
          <cell r="AD632">
            <v>2</v>
          </cell>
          <cell r="AE632">
            <v>1</v>
          </cell>
          <cell r="AF632">
            <v>1</v>
          </cell>
          <cell r="AG632" t="str">
            <v/>
          </cell>
          <cell r="AH632">
            <v>2</v>
          </cell>
          <cell r="AI632">
            <v>0</v>
          </cell>
          <cell r="AJ632">
            <v>6</v>
          </cell>
          <cell r="AK632">
            <v>6</v>
          </cell>
          <cell r="AL632">
            <v>6</v>
          </cell>
          <cell r="AM632">
            <v>18.5</v>
          </cell>
          <cell r="AN632">
            <v>0</v>
          </cell>
          <cell r="AO632">
            <v>130</v>
          </cell>
          <cell r="AP632">
            <v>18.5</v>
          </cell>
          <cell r="AQ632">
            <v>129.78378378378378</v>
          </cell>
          <cell r="AR632">
            <v>4</v>
          </cell>
          <cell r="AT632">
            <v>6.5</v>
          </cell>
          <cell r="AV632">
            <v>10</v>
          </cell>
          <cell r="AW632">
            <v>4</v>
          </cell>
          <cell r="AX632">
            <v>6.5</v>
          </cell>
          <cell r="AY632">
            <v>10.5</v>
          </cell>
          <cell r="AZ632">
            <v>20</v>
          </cell>
          <cell r="BA632">
            <v>0</v>
          </cell>
          <cell r="BB632">
            <v>120</v>
          </cell>
          <cell r="BC632">
            <v>20</v>
          </cell>
          <cell r="BD632">
            <v>119.95</v>
          </cell>
          <cell r="BE632">
            <v>1</v>
          </cell>
          <cell r="BF632">
            <v>1.5</v>
          </cell>
          <cell r="BG632">
            <v>1.5</v>
          </cell>
          <cell r="BH632" t="str">
            <v/>
          </cell>
          <cell r="BI632">
            <v>1.5</v>
          </cell>
          <cell r="BJ632">
            <v>0</v>
          </cell>
          <cell r="BK632">
            <v>6</v>
          </cell>
          <cell r="BL632">
            <v>5.5</v>
          </cell>
          <cell r="BM632">
            <v>5.5</v>
          </cell>
          <cell r="BN632">
            <v>3</v>
          </cell>
          <cell r="BO632">
            <v>1</v>
          </cell>
          <cell r="BP632">
            <v>1</v>
          </cell>
          <cell r="BQ632">
            <v>0</v>
          </cell>
          <cell r="BR632">
            <v>3.5</v>
          </cell>
          <cell r="BS632" t="str">
            <v/>
          </cell>
          <cell r="BT632">
            <v>2</v>
          </cell>
          <cell r="BU632">
            <v>2</v>
          </cell>
          <cell r="BV632">
            <v>0</v>
          </cell>
          <cell r="BW632">
            <v>12</v>
          </cell>
          <cell r="BX632">
            <v>12.5</v>
          </cell>
          <cell r="BY632">
            <v>12.5</v>
          </cell>
          <cell r="BZ632">
            <v>81</v>
          </cell>
          <cell r="CA632">
            <v>0</v>
          </cell>
          <cell r="CB632">
            <v>81</v>
          </cell>
        </row>
        <row r="633">
          <cell r="H633" t="str">
            <v>US-2119-WOV006</v>
          </cell>
          <cell r="I633">
            <v>2</v>
          </cell>
          <cell r="J633" t="str">
            <v>Feb</v>
          </cell>
          <cell r="K633">
            <v>2018</v>
          </cell>
          <cell r="L633" t="str">
            <v>US-2119-WOV00643103.2916666667</v>
          </cell>
          <cell r="M633" t="str">
            <v>BIRS #14</v>
          </cell>
          <cell r="N633" t="str">
            <v>Other</v>
          </cell>
          <cell r="O633" t="str">
            <v>Other</v>
          </cell>
          <cell r="P633">
            <v>1</v>
          </cell>
          <cell r="Q633">
            <v>4</v>
          </cell>
          <cell r="R633">
            <v>5</v>
          </cell>
          <cell r="S633" t="str">
            <v/>
          </cell>
          <cell r="T633" t="str">
            <v/>
          </cell>
          <cell r="U633" t="str">
            <v/>
          </cell>
          <cell r="V633">
            <v>0</v>
          </cell>
          <cell r="W633">
            <v>9</v>
          </cell>
          <cell r="X633">
            <v>9</v>
          </cell>
          <cell r="Y633">
            <v>9</v>
          </cell>
          <cell r="Z633" t="str">
            <v/>
          </cell>
          <cell r="AB633">
            <v>11</v>
          </cell>
          <cell r="AC633" t="str">
            <v/>
          </cell>
          <cell r="AD633">
            <v>3</v>
          </cell>
          <cell r="AE633">
            <v>1</v>
          </cell>
          <cell r="AF633">
            <v>1</v>
          </cell>
          <cell r="AG633" t="str">
            <v/>
          </cell>
          <cell r="AH633">
            <v>3</v>
          </cell>
          <cell r="AI633">
            <v>0</v>
          </cell>
          <cell r="AJ633">
            <v>6</v>
          </cell>
          <cell r="AK633">
            <v>8</v>
          </cell>
          <cell r="AL633">
            <v>8</v>
          </cell>
          <cell r="AM633">
            <v>24</v>
          </cell>
          <cell r="AN633">
            <v>0.5</v>
          </cell>
          <cell r="AO633">
            <v>130</v>
          </cell>
          <cell r="AP633">
            <v>24.5</v>
          </cell>
          <cell r="AQ633">
            <v>110.33333333333333</v>
          </cell>
          <cell r="AR633">
            <v>4</v>
          </cell>
          <cell r="AT633" t="str">
            <v/>
          </cell>
          <cell r="AV633">
            <v>10</v>
          </cell>
          <cell r="AW633">
            <v>4</v>
          </cell>
          <cell r="AX633" t="str">
            <v/>
          </cell>
          <cell r="AY633" t="str">
            <v/>
          </cell>
          <cell r="AZ633" t="str">
            <v/>
          </cell>
          <cell r="BA633" t="str">
            <v/>
          </cell>
          <cell r="BB633">
            <v>120</v>
          </cell>
          <cell r="BC633" t="str">
            <v/>
          </cell>
          <cell r="BD633" t="str">
            <v/>
          </cell>
          <cell r="BE633" t="str">
            <v/>
          </cell>
          <cell r="BF633" t="str">
            <v/>
          </cell>
          <cell r="BG633" t="str">
            <v/>
          </cell>
          <cell r="BH633" t="str">
            <v/>
          </cell>
          <cell r="BI633" t="str">
            <v/>
          </cell>
          <cell r="BJ633" t="str">
            <v/>
          </cell>
          <cell r="BK633">
            <v>6</v>
          </cell>
          <cell r="BL633" t="str">
            <v/>
          </cell>
          <cell r="BM633" t="str">
            <v/>
          </cell>
          <cell r="BN633">
            <v>3</v>
          </cell>
          <cell r="BO633">
            <v>1</v>
          </cell>
          <cell r="BP633">
            <v>1</v>
          </cell>
          <cell r="BQ633">
            <v>0</v>
          </cell>
          <cell r="BR633" t="str">
            <v/>
          </cell>
          <cell r="BS633" t="str">
            <v/>
          </cell>
          <cell r="BT633" t="str">
            <v/>
          </cell>
          <cell r="BU633" t="str">
            <v/>
          </cell>
          <cell r="BV633">
            <v>0</v>
          </cell>
          <cell r="BW633">
            <v>12</v>
          </cell>
          <cell r="BX633" t="str">
            <v/>
          </cell>
          <cell r="BY633">
            <v>5</v>
          </cell>
          <cell r="BZ633" t="str">
            <v/>
          </cell>
          <cell r="CA633" t="str">
            <v/>
          </cell>
          <cell r="CB633" t="str">
            <v/>
          </cell>
        </row>
        <row r="634">
          <cell r="H634" t="str">
            <v>US-2119-WOV006</v>
          </cell>
          <cell r="I634">
            <v>2</v>
          </cell>
          <cell r="J634" t="str">
            <v>Feb</v>
          </cell>
          <cell r="K634">
            <v>2018</v>
          </cell>
          <cell r="L634" t="str">
            <v>US-2119-WOV00643158.1666666667</v>
          </cell>
          <cell r="M634" t="str">
            <v>ONR #5</v>
          </cell>
          <cell r="N634" t="str">
            <v>Other</v>
          </cell>
          <cell r="O634" t="str">
            <v>Other</v>
          </cell>
          <cell r="P634" t="str">
            <v/>
          </cell>
          <cell r="Q634" t="str">
            <v/>
          </cell>
          <cell r="R634" t="str">
            <v/>
          </cell>
          <cell r="S634" t="str">
            <v/>
          </cell>
          <cell r="T634" t="str">
            <v/>
          </cell>
          <cell r="U634" t="str">
            <v/>
          </cell>
          <cell r="V634" t="str">
            <v/>
          </cell>
          <cell r="W634">
            <v>9</v>
          </cell>
          <cell r="X634" t="str">
            <v/>
          </cell>
          <cell r="Y634" t="str">
            <v/>
          </cell>
          <cell r="Z634" t="str">
            <v/>
          </cell>
          <cell r="AB634">
            <v>11</v>
          </cell>
          <cell r="AC634" t="str">
            <v/>
          </cell>
          <cell r="AD634" t="str">
            <v/>
          </cell>
          <cell r="AE634" t="str">
            <v/>
          </cell>
          <cell r="AF634" t="str">
            <v/>
          </cell>
          <cell r="AG634" t="str">
            <v/>
          </cell>
          <cell r="AH634" t="str">
            <v/>
          </cell>
          <cell r="AI634" t="str">
            <v/>
          </cell>
          <cell r="AJ634">
            <v>6</v>
          </cell>
          <cell r="AK634" t="str">
            <v/>
          </cell>
          <cell r="AL634" t="str">
            <v/>
          </cell>
          <cell r="AM634" t="str">
            <v/>
          </cell>
          <cell r="AN634" t="str">
            <v/>
          </cell>
          <cell r="AO634">
            <v>130</v>
          </cell>
          <cell r="AP634" t="str">
            <v/>
          </cell>
          <cell r="AQ634" t="str">
            <v/>
          </cell>
          <cell r="AR634" t="str">
            <v/>
          </cell>
          <cell r="AT634">
            <v>4</v>
          </cell>
          <cell r="AV634">
            <v>10</v>
          </cell>
          <cell r="AW634" t="str">
            <v/>
          </cell>
          <cell r="AX634">
            <v>4</v>
          </cell>
          <cell r="AY634" t="str">
            <v/>
          </cell>
          <cell r="AZ634">
            <v>22.5</v>
          </cell>
          <cell r="BA634">
            <v>0</v>
          </cell>
          <cell r="BB634">
            <v>120</v>
          </cell>
          <cell r="BC634">
            <v>22.5</v>
          </cell>
          <cell r="BD634">
            <v>120.08888888888889</v>
          </cell>
          <cell r="BE634">
            <v>1</v>
          </cell>
          <cell r="BF634">
            <v>1</v>
          </cell>
          <cell r="BG634">
            <v>1</v>
          </cell>
          <cell r="BH634" t="str">
            <v/>
          </cell>
          <cell r="BI634">
            <v>2</v>
          </cell>
          <cell r="BJ634">
            <v>0</v>
          </cell>
          <cell r="BK634">
            <v>6</v>
          </cell>
          <cell r="BL634">
            <v>5</v>
          </cell>
          <cell r="BM634">
            <v>5</v>
          </cell>
          <cell r="BN634" t="str">
            <v/>
          </cell>
          <cell r="BO634" t="str">
            <v/>
          </cell>
          <cell r="BP634" t="str">
            <v/>
          </cell>
          <cell r="BQ634" t="str">
            <v/>
          </cell>
          <cell r="BR634">
            <v>4</v>
          </cell>
          <cell r="BS634" t="str">
            <v/>
          </cell>
          <cell r="BT634">
            <v>1.5</v>
          </cell>
          <cell r="BU634">
            <v>2</v>
          </cell>
          <cell r="BV634">
            <v>0</v>
          </cell>
          <cell r="BW634">
            <v>12</v>
          </cell>
          <cell r="BX634" t="str">
            <v/>
          </cell>
          <cell r="BY634">
            <v>7.5</v>
          </cell>
          <cell r="BZ634" t="str">
            <v/>
          </cell>
          <cell r="CA634" t="str">
            <v/>
          </cell>
          <cell r="CB634" t="str">
            <v/>
          </cell>
        </row>
        <row r="635">
          <cell r="H635" t="str">
            <v>US-193-WOV008</v>
          </cell>
          <cell r="I635">
            <v>3</v>
          </cell>
          <cell r="J635" t="str">
            <v>Mar</v>
          </cell>
          <cell r="K635">
            <v>2018</v>
          </cell>
          <cell r="L635" t="str">
            <v>US-193-WOV00843084.25</v>
          </cell>
          <cell r="M635" t="str">
            <v>ONR #27</v>
          </cell>
          <cell r="N635" t="str">
            <v>Other</v>
          </cell>
          <cell r="O635" t="str">
            <v>Other</v>
          </cell>
          <cell r="P635">
            <v>0</v>
          </cell>
          <cell r="Q635">
            <v>2</v>
          </cell>
          <cell r="R635">
            <v>5</v>
          </cell>
          <cell r="S635">
            <v>1</v>
          </cell>
          <cell r="T635" t="str">
            <v/>
          </cell>
          <cell r="U635">
            <v>0.5</v>
          </cell>
          <cell r="V635">
            <v>0</v>
          </cell>
          <cell r="W635">
            <v>9</v>
          </cell>
          <cell r="X635">
            <v>8.5</v>
          </cell>
          <cell r="Y635">
            <v>8.5</v>
          </cell>
          <cell r="Z635">
            <v>9</v>
          </cell>
          <cell r="AB635">
            <v>11</v>
          </cell>
          <cell r="AC635">
            <v>9</v>
          </cell>
          <cell r="AD635">
            <v>2</v>
          </cell>
          <cell r="AE635">
            <v>1</v>
          </cell>
          <cell r="AF635">
            <v>1</v>
          </cell>
          <cell r="AG635" t="str">
            <v/>
          </cell>
          <cell r="AH635">
            <v>2</v>
          </cell>
          <cell r="AI635">
            <v>0</v>
          </cell>
          <cell r="AJ635">
            <v>6</v>
          </cell>
          <cell r="AK635">
            <v>6</v>
          </cell>
          <cell r="AL635">
            <v>6</v>
          </cell>
          <cell r="AM635">
            <v>16</v>
          </cell>
          <cell r="AN635">
            <v>0</v>
          </cell>
          <cell r="AO635">
            <v>130</v>
          </cell>
          <cell r="AP635">
            <v>16</v>
          </cell>
          <cell r="AQ635">
            <v>143.25</v>
          </cell>
          <cell r="AR635">
            <v>4</v>
          </cell>
          <cell r="AT635" t="str">
            <v/>
          </cell>
          <cell r="AV635">
            <v>10</v>
          </cell>
          <cell r="AW635">
            <v>4</v>
          </cell>
          <cell r="AX635" t="str">
            <v/>
          </cell>
          <cell r="AY635" t="str">
            <v/>
          </cell>
          <cell r="AZ635" t="str">
            <v/>
          </cell>
          <cell r="BA635" t="str">
            <v/>
          </cell>
          <cell r="BB635">
            <v>120</v>
          </cell>
          <cell r="BC635" t="str">
            <v/>
          </cell>
          <cell r="BD635" t="str">
            <v/>
          </cell>
          <cell r="BE635" t="str">
            <v/>
          </cell>
          <cell r="BF635" t="str">
            <v/>
          </cell>
          <cell r="BG635" t="str">
            <v/>
          </cell>
          <cell r="BH635" t="str">
            <v/>
          </cell>
          <cell r="BI635" t="str">
            <v/>
          </cell>
          <cell r="BJ635" t="str">
            <v/>
          </cell>
          <cell r="BK635">
            <v>6</v>
          </cell>
          <cell r="BL635" t="str">
            <v/>
          </cell>
          <cell r="BM635" t="str">
            <v/>
          </cell>
          <cell r="BN635">
            <v>3</v>
          </cell>
          <cell r="BO635">
            <v>1</v>
          </cell>
          <cell r="BP635">
            <v>1</v>
          </cell>
          <cell r="BQ635">
            <v>0</v>
          </cell>
          <cell r="BR635" t="str">
            <v/>
          </cell>
          <cell r="BS635" t="str">
            <v/>
          </cell>
          <cell r="BT635" t="str">
            <v/>
          </cell>
          <cell r="BU635" t="str">
            <v/>
          </cell>
          <cell r="BV635">
            <v>0</v>
          </cell>
          <cell r="BW635">
            <v>12</v>
          </cell>
          <cell r="BX635" t="str">
            <v/>
          </cell>
          <cell r="BY635">
            <v>5</v>
          </cell>
          <cell r="BZ635" t="str">
            <v/>
          </cell>
          <cell r="CA635" t="str">
            <v/>
          </cell>
          <cell r="CB635" t="str">
            <v/>
          </cell>
        </row>
        <row r="636">
          <cell r="H636" t="str">
            <v>US-193-WOV008</v>
          </cell>
          <cell r="I636">
            <v>3</v>
          </cell>
          <cell r="J636" t="str">
            <v>Mar</v>
          </cell>
          <cell r="K636">
            <v>2018</v>
          </cell>
          <cell r="L636" t="str">
            <v>US-193-WOV00843160.3333333333</v>
          </cell>
          <cell r="M636" t="str">
            <v>ONR #16</v>
          </cell>
          <cell r="N636" t="str">
            <v>Other</v>
          </cell>
          <cell r="O636" t="str">
            <v>Other</v>
          </cell>
          <cell r="P636" t="str">
            <v/>
          </cell>
          <cell r="Q636" t="str">
            <v/>
          </cell>
          <cell r="R636" t="str">
            <v/>
          </cell>
          <cell r="S636" t="str">
            <v/>
          </cell>
          <cell r="T636" t="str">
            <v/>
          </cell>
          <cell r="U636" t="str">
            <v/>
          </cell>
          <cell r="V636" t="str">
            <v/>
          </cell>
          <cell r="W636">
            <v>9</v>
          </cell>
          <cell r="X636" t="str">
            <v/>
          </cell>
          <cell r="Y636" t="str">
            <v/>
          </cell>
          <cell r="Z636" t="str">
            <v/>
          </cell>
          <cell r="AB636">
            <v>11</v>
          </cell>
          <cell r="AC636" t="str">
            <v/>
          </cell>
          <cell r="AD636" t="str">
            <v/>
          </cell>
          <cell r="AE636" t="str">
            <v/>
          </cell>
          <cell r="AF636" t="str">
            <v/>
          </cell>
          <cell r="AG636" t="str">
            <v/>
          </cell>
          <cell r="AH636" t="str">
            <v/>
          </cell>
          <cell r="AI636" t="str">
            <v/>
          </cell>
          <cell r="AJ636">
            <v>6</v>
          </cell>
          <cell r="AK636" t="str">
            <v/>
          </cell>
          <cell r="AL636" t="str">
            <v/>
          </cell>
          <cell r="AM636" t="str">
            <v/>
          </cell>
          <cell r="AN636" t="str">
            <v/>
          </cell>
          <cell r="AO636">
            <v>130</v>
          </cell>
          <cell r="AP636" t="str">
            <v/>
          </cell>
          <cell r="AQ636" t="str">
            <v/>
          </cell>
          <cell r="AR636" t="str">
            <v/>
          </cell>
          <cell r="AT636">
            <v>5</v>
          </cell>
          <cell r="AV636">
            <v>10</v>
          </cell>
          <cell r="AW636" t="str">
            <v/>
          </cell>
          <cell r="AX636">
            <v>5</v>
          </cell>
          <cell r="AY636" t="str">
            <v/>
          </cell>
          <cell r="AZ636">
            <v>18</v>
          </cell>
          <cell r="BA636">
            <v>0</v>
          </cell>
          <cell r="BB636">
            <v>120</v>
          </cell>
          <cell r="BC636">
            <v>18</v>
          </cell>
          <cell r="BD636">
            <v>129.05555555555554</v>
          </cell>
          <cell r="BE636">
            <v>1</v>
          </cell>
          <cell r="BF636">
            <v>1.5</v>
          </cell>
          <cell r="BG636">
            <v>1.5</v>
          </cell>
          <cell r="BH636" t="str">
            <v/>
          </cell>
          <cell r="BI636">
            <v>2</v>
          </cell>
          <cell r="BJ636">
            <v>0</v>
          </cell>
          <cell r="BK636">
            <v>6</v>
          </cell>
          <cell r="BL636">
            <v>6</v>
          </cell>
          <cell r="BM636">
            <v>6</v>
          </cell>
          <cell r="BN636" t="str">
            <v/>
          </cell>
          <cell r="BO636" t="str">
            <v/>
          </cell>
          <cell r="BP636" t="str">
            <v/>
          </cell>
          <cell r="BQ636" t="str">
            <v/>
          </cell>
          <cell r="BR636">
            <v>2.5</v>
          </cell>
          <cell r="BS636" t="str">
            <v/>
          </cell>
          <cell r="BT636">
            <v>2</v>
          </cell>
          <cell r="BU636">
            <v>2</v>
          </cell>
          <cell r="BV636">
            <v>0</v>
          </cell>
          <cell r="BW636">
            <v>12</v>
          </cell>
          <cell r="BX636" t="str">
            <v/>
          </cell>
          <cell r="BY636">
            <v>6.5</v>
          </cell>
          <cell r="BZ636" t="str">
            <v/>
          </cell>
          <cell r="CA636" t="str">
            <v/>
          </cell>
          <cell r="CB636" t="str">
            <v/>
          </cell>
        </row>
        <row r="637">
          <cell r="H637" t="str">
            <v>SVA-9070-WOV011</v>
          </cell>
          <cell r="I637">
            <v>3</v>
          </cell>
          <cell r="J637" t="str">
            <v>Mar</v>
          </cell>
          <cell r="K637">
            <v>2018</v>
          </cell>
          <cell r="L637" t="str">
            <v>SVA-9070-WOV01143161.1875</v>
          </cell>
          <cell r="M637" t="str">
            <v>ONR #27</v>
          </cell>
          <cell r="N637" t="str">
            <v>Other</v>
          </cell>
          <cell r="O637" t="str">
            <v>Other</v>
          </cell>
          <cell r="P637">
            <v>1</v>
          </cell>
          <cell r="Q637">
            <v>3</v>
          </cell>
          <cell r="R637">
            <v>3</v>
          </cell>
          <cell r="S637" t="str">
            <v/>
          </cell>
          <cell r="T637" t="str">
            <v/>
          </cell>
          <cell r="U637" t="str">
            <v/>
          </cell>
          <cell r="V637">
            <v>0</v>
          </cell>
          <cell r="W637">
            <v>9</v>
          </cell>
          <cell r="X637">
            <v>6</v>
          </cell>
          <cell r="Y637">
            <v>6</v>
          </cell>
          <cell r="Z637" t="str">
            <v/>
          </cell>
          <cell r="AB637">
            <v>11</v>
          </cell>
          <cell r="AC637" t="str">
            <v/>
          </cell>
          <cell r="AD637">
            <v>2</v>
          </cell>
          <cell r="AE637">
            <v>1</v>
          </cell>
          <cell r="AF637">
            <v>1</v>
          </cell>
          <cell r="AG637" t="str">
            <v/>
          </cell>
          <cell r="AH637">
            <v>2</v>
          </cell>
          <cell r="AI637">
            <v>0</v>
          </cell>
          <cell r="AJ637">
            <v>6</v>
          </cell>
          <cell r="AK637">
            <v>6</v>
          </cell>
          <cell r="AL637">
            <v>6</v>
          </cell>
          <cell r="AM637">
            <v>7</v>
          </cell>
          <cell r="AN637">
            <v>0</v>
          </cell>
          <cell r="AO637">
            <v>130</v>
          </cell>
          <cell r="AP637">
            <v>7</v>
          </cell>
          <cell r="AQ637">
            <v>137.71428571428572</v>
          </cell>
          <cell r="AR637">
            <v>4</v>
          </cell>
          <cell r="AT637">
            <v>11</v>
          </cell>
          <cell r="AV637">
            <v>10</v>
          </cell>
          <cell r="AW637">
            <v>4</v>
          </cell>
          <cell r="AX637">
            <v>11</v>
          </cell>
          <cell r="AY637">
            <v>15</v>
          </cell>
          <cell r="AZ637">
            <v>8</v>
          </cell>
          <cell r="BA637">
            <v>0</v>
          </cell>
          <cell r="BB637">
            <v>120</v>
          </cell>
          <cell r="BC637">
            <v>8</v>
          </cell>
          <cell r="BD637">
            <v>120.375</v>
          </cell>
          <cell r="BE637">
            <v>1</v>
          </cell>
          <cell r="BF637">
            <v>1</v>
          </cell>
          <cell r="BG637">
            <v>0.5</v>
          </cell>
          <cell r="BH637" t="str">
            <v/>
          </cell>
          <cell r="BI637">
            <v>2</v>
          </cell>
          <cell r="BJ637">
            <v>0</v>
          </cell>
          <cell r="BK637">
            <v>6</v>
          </cell>
          <cell r="BL637">
            <v>4.5</v>
          </cell>
          <cell r="BM637">
            <v>4.5</v>
          </cell>
          <cell r="BN637">
            <v>3</v>
          </cell>
          <cell r="BO637">
            <v>1</v>
          </cell>
          <cell r="BP637">
            <v>1</v>
          </cell>
          <cell r="BQ637">
            <v>0</v>
          </cell>
          <cell r="BR637">
            <v>2</v>
          </cell>
          <cell r="BS637" t="str">
            <v/>
          </cell>
          <cell r="BT637">
            <v>2</v>
          </cell>
          <cell r="BU637">
            <v>2</v>
          </cell>
          <cell r="BV637">
            <v>0</v>
          </cell>
          <cell r="BW637">
            <v>12</v>
          </cell>
          <cell r="BX637">
            <v>11</v>
          </cell>
          <cell r="BY637">
            <v>11</v>
          </cell>
          <cell r="BZ637" t="str">
            <v/>
          </cell>
          <cell r="CA637" t="str">
            <v/>
          </cell>
          <cell r="CB637" t="str">
            <v/>
          </cell>
        </row>
        <row r="638">
          <cell r="H638" t="str">
            <v>WS-1417-WOV007</v>
          </cell>
          <cell r="I638">
            <v>3</v>
          </cell>
          <cell r="J638" t="str">
            <v>Mar</v>
          </cell>
          <cell r="K638">
            <v>2018</v>
          </cell>
          <cell r="L638" t="str">
            <v>WS-1417-WOV00743161.6875</v>
          </cell>
          <cell r="M638" t="str">
            <v>BIRS #24</v>
          </cell>
          <cell r="N638" t="str">
            <v>Other</v>
          </cell>
          <cell r="O638" t="str">
            <v>ESP change</v>
          </cell>
          <cell r="P638">
            <v>0</v>
          </cell>
          <cell r="Q638">
            <v>7</v>
          </cell>
          <cell r="R638" t="str">
            <v/>
          </cell>
          <cell r="S638" t="str">
            <v/>
          </cell>
          <cell r="T638" t="str">
            <v/>
          </cell>
          <cell r="U638">
            <v>1</v>
          </cell>
          <cell r="V638">
            <v>0</v>
          </cell>
          <cell r="W638">
            <v>9</v>
          </cell>
          <cell r="X638">
            <v>8</v>
          </cell>
          <cell r="Y638">
            <v>8</v>
          </cell>
          <cell r="Z638">
            <v>11</v>
          </cell>
          <cell r="AB638">
            <v>11</v>
          </cell>
          <cell r="AC638">
            <v>11</v>
          </cell>
          <cell r="AD638">
            <v>2</v>
          </cell>
          <cell r="AE638">
            <v>1</v>
          </cell>
          <cell r="AF638">
            <v>1</v>
          </cell>
          <cell r="AG638" t="str">
            <v/>
          </cell>
          <cell r="AH638">
            <v>2</v>
          </cell>
          <cell r="AI638">
            <v>0</v>
          </cell>
          <cell r="AJ638">
            <v>6</v>
          </cell>
          <cell r="AK638">
            <v>6</v>
          </cell>
          <cell r="AL638">
            <v>6</v>
          </cell>
          <cell r="AM638">
            <v>26</v>
          </cell>
          <cell r="AN638">
            <v>0</v>
          </cell>
          <cell r="AO638">
            <v>130</v>
          </cell>
          <cell r="AP638">
            <v>26</v>
          </cell>
          <cell r="AQ638">
            <v>117.57692307692308</v>
          </cell>
          <cell r="AR638">
            <v>5</v>
          </cell>
          <cell r="AT638">
            <v>4</v>
          </cell>
          <cell r="AV638">
            <v>10</v>
          </cell>
          <cell r="AW638">
            <v>5</v>
          </cell>
          <cell r="AX638">
            <v>4</v>
          </cell>
          <cell r="AY638">
            <v>9</v>
          </cell>
          <cell r="AZ638">
            <v>25</v>
          </cell>
          <cell r="BA638">
            <v>0</v>
          </cell>
          <cell r="BB638">
            <v>120</v>
          </cell>
          <cell r="BC638">
            <v>25</v>
          </cell>
          <cell r="BD638">
            <v>122.28</v>
          </cell>
          <cell r="BE638">
            <v>1</v>
          </cell>
          <cell r="BF638">
            <v>1.5</v>
          </cell>
          <cell r="BG638">
            <v>2</v>
          </cell>
          <cell r="BH638" t="str">
            <v/>
          </cell>
          <cell r="BI638">
            <v>2</v>
          </cell>
          <cell r="BJ638">
            <v>0</v>
          </cell>
          <cell r="BK638">
            <v>6</v>
          </cell>
          <cell r="BL638">
            <v>6.5</v>
          </cell>
          <cell r="BM638">
            <v>6.5</v>
          </cell>
          <cell r="BN638">
            <v>3</v>
          </cell>
          <cell r="BO638">
            <v>1</v>
          </cell>
          <cell r="BP638">
            <v>1</v>
          </cell>
          <cell r="BQ638">
            <v>0</v>
          </cell>
          <cell r="BR638">
            <v>3.5</v>
          </cell>
          <cell r="BS638">
            <v>2</v>
          </cell>
          <cell r="BT638">
            <v>1.5</v>
          </cell>
          <cell r="BU638">
            <v>2</v>
          </cell>
          <cell r="BV638">
            <v>0</v>
          </cell>
          <cell r="BW638">
            <v>12</v>
          </cell>
          <cell r="BX638">
            <v>14</v>
          </cell>
          <cell r="BY638">
            <v>14</v>
          </cell>
          <cell r="BZ638">
            <v>105.5</v>
          </cell>
          <cell r="CA638">
            <v>0</v>
          </cell>
          <cell r="CB638">
            <v>105.5</v>
          </cell>
        </row>
        <row r="639">
          <cell r="H639" t="str">
            <v>US-24040-WOV001</v>
          </cell>
          <cell r="I639">
            <v>3</v>
          </cell>
          <cell r="J639" t="str">
            <v>Mar</v>
          </cell>
          <cell r="K639">
            <v>2018</v>
          </cell>
          <cell r="L639" t="str">
            <v>US-24040-WOV00143165.3333333333</v>
          </cell>
          <cell r="M639" t="str">
            <v>BIRS #14</v>
          </cell>
          <cell r="N639" t="str">
            <v>Other</v>
          </cell>
          <cell r="O639" t="str">
            <v>Other</v>
          </cell>
          <cell r="P639">
            <v>1</v>
          </cell>
          <cell r="Q639">
            <v>4</v>
          </cell>
          <cell r="R639">
            <v>5</v>
          </cell>
          <cell r="S639" t="str">
            <v/>
          </cell>
          <cell r="T639" t="str">
            <v/>
          </cell>
          <cell r="U639" t="str">
            <v/>
          </cell>
          <cell r="V639">
            <v>0</v>
          </cell>
          <cell r="W639">
            <v>9</v>
          </cell>
          <cell r="X639">
            <v>9</v>
          </cell>
          <cell r="Y639">
            <v>9</v>
          </cell>
          <cell r="Z639" t="str">
            <v/>
          </cell>
          <cell r="AB639">
            <v>11</v>
          </cell>
          <cell r="AC639" t="str">
            <v/>
          </cell>
          <cell r="AD639">
            <v>3</v>
          </cell>
          <cell r="AE639">
            <v>1</v>
          </cell>
          <cell r="AF639">
            <v>1</v>
          </cell>
          <cell r="AG639" t="str">
            <v/>
          </cell>
          <cell r="AH639">
            <v>2</v>
          </cell>
          <cell r="AI639">
            <v>0</v>
          </cell>
          <cell r="AJ639">
            <v>6</v>
          </cell>
          <cell r="AK639">
            <v>7</v>
          </cell>
          <cell r="AL639">
            <v>7</v>
          </cell>
          <cell r="AM639">
            <v>21.5</v>
          </cell>
          <cell r="AN639">
            <v>0</v>
          </cell>
          <cell r="AO639">
            <v>130</v>
          </cell>
          <cell r="AP639">
            <v>21.5</v>
          </cell>
          <cell r="AQ639">
            <v>128.23255813953489</v>
          </cell>
          <cell r="AR639">
            <v>3</v>
          </cell>
          <cell r="AT639" t="str">
            <v/>
          </cell>
          <cell r="AV639">
            <v>10</v>
          </cell>
          <cell r="AW639">
            <v>3</v>
          </cell>
          <cell r="AX639" t="str">
            <v/>
          </cell>
          <cell r="AY639" t="str">
            <v/>
          </cell>
          <cell r="AZ639" t="str">
            <v/>
          </cell>
          <cell r="BA639" t="str">
            <v/>
          </cell>
          <cell r="BB639">
            <v>120</v>
          </cell>
          <cell r="BC639" t="str">
            <v/>
          </cell>
          <cell r="BD639" t="str">
            <v/>
          </cell>
          <cell r="BE639">
            <v>1</v>
          </cell>
          <cell r="BF639">
            <v>1.5</v>
          </cell>
          <cell r="BG639">
            <v>1.5</v>
          </cell>
          <cell r="BH639" t="str">
            <v/>
          </cell>
          <cell r="BI639">
            <v>1.5</v>
          </cell>
          <cell r="BJ639">
            <v>0</v>
          </cell>
          <cell r="BK639">
            <v>6</v>
          </cell>
          <cell r="BL639">
            <v>5.5</v>
          </cell>
          <cell r="BM639">
            <v>5.5</v>
          </cell>
          <cell r="BN639">
            <v>3</v>
          </cell>
          <cell r="BO639">
            <v>1</v>
          </cell>
          <cell r="BP639">
            <v>1</v>
          </cell>
          <cell r="BQ639">
            <v>0</v>
          </cell>
          <cell r="BR639" t="str">
            <v/>
          </cell>
          <cell r="BS639" t="str">
            <v/>
          </cell>
          <cell r="BT639" t="str">
            <v/>
          </cell>
          <cell r="BU639">
            <v>2</v>
          </cell>
          <cell r="BV639">
            <v>0</v>
          </cell>
          <cell r="BW639">
            <v>12</v>
          </cell>
          <cell r="BX639">
            <v>7</v>
          </cell>
          <cell r="BY639">
            <v>7</v>
          </cell>
          <cell r="BZ639" t="str">
            <v/>
          </cell>
          <cell r="CA639" t="str">
            <v/>
          </cell>
          <cell r="CB639" t="str">
            <v/>
          </cell>
        </row>
        <row r="640">
          <cell r="H640" t="str">
            <v>US-22015-WOV001</v>
          </cell>
          <cell r="I640">
            <v>3</v>
          </cell>
          <cell r="J640" t="str">
            <v>Mar</v>
          </cell>
          <cell r="K640">
            <v>2018</v>
          </cell>
          <cell r="L640" t="str">
            <v>US-22015-WOV00143166.125</v>
          </cell>
          <cell r="M640" t="str">
            <v>ONR #9</v>
          </cell>
          <cell r="N640" t="str">
            <v>Other</v>
          </cell>
          <cell r="O640" t="str">
            <v>Other</v>
          </cell>
          <cell r="P640">
            <v>1</v>
          </cell>
          <cell r="Q640">
            <v>3</v>
          </cell>
          <cell r="R640">
            <v>5</v>
          </cell>
          <cell r="S640" t="str">
            <v/>
          </cell>
          <cell r="T640" t="str">
            <v/>
          </cell>
          <cell r="U640" t="str">
            <v/>
          </cell>
          <cell r="V640">
            <v>0</v>
          </cell>
          <cell r="W640">
            <v>9</v>
          </cell>
          <cell r="X640">
            <v>8</v>
          </cell>
          <cell r="Y640">
            <v>8</v>
          </cell>
          <cell r="Z640" t="str">
            <v/>
          </cell>
          <cell r="AB640">
            <v>11</v>
          </cell>
          <cell r="AC640" t="str">
            <v/>
          </cell>
          <cell r="AD640">
            <v>2</v>
          </cell>
          <cell r="AE640">
            <v>1</v>
          </cell>
          <cell r="AF640">
            <v>1</v>
          </cell>
          <cell r="AG640" t="str">
            <v/>
          </cell>
          <cell r="AH640">
            <v>2</v>
          </cell>
          <cell r="AI640">
            <v>0</v>
          </cell>
          <cell r="AJ640">
            <v>6</v>
          </cell>
          <cell r="AK640">
            <v>6</v>
          </cell>
          <cell r="AL640">
            <v>6</v>
          </cell>
          <cell r="AM640">
            <v>18</v>
          </cell>
          <cell r="AN640">
            <v>25.5</v>
          </cell>
          <cell r="AO640">
            <v>130</v>
          </cell>
          <cell r="AP640">
            <v>43.5</v>
          </cell>
          <cell r="AQ640">
            <v>133</v>
          </cell>
          <cell r="AR640">
            <v>4</v>
          </cell>
          <cell r="AT640" t="str">
            <v/>
          </cell>
          <cell r="AV640">
            <v>10</v>
          </cell>
          <cell r="AW640">
            <v>4</v>
          </cell>
          <cell r="AX640" t="str">
            <v/>
          </cell>
          <cell r="AY640" t="str">
            <v/>
          </cell>
          <cell r="AZ640" t="str">
            <v/>
          </cell>
          <cell r="BA640" t="str">
            <v/>
          </cell>
          <cell r="BB640">
            <v>120</v>
          </cell>
          <cell r="BC640" t="str">
            <v/>
          </cell>
          <cell r="BD640" t="str">
            <v/>
          </cell>
          <cell r="BE640">
            <v>1</v>
          </cell>
          <cell r="BF640">
            <v>2</v>
          </cell>
          <cell r="BG640" t="str">
            <v/>
          </cell>
          <cell r="BH640" t="str">
            <v/>
          </cell>
          <cell r="BI640">
            <v>2</v>
          </cell>
          <cell r="BJ640">
            <v>0</v>
          </cell>
          <cell r="BK640">
            <v>6</v>
          </cell>
          <cell r="BL640">
            <v>5</v>
          </cell>
          <cell r="BM640">
            <v>5</v>
          </cell>
          <cell r="BN640">
            <v>3</v>
          </cell>
          <cell r="BO640">
            <v>1</v>
          </cell>
          <cell r="BP640">
            <v>1</v>
          </cell>
          <cell r="BQ640">
            <v>0</v>
          </cell>
          <cell r="BR640" t="str">
            <v/>
          </cell>
          <cell r="BS640" t="str">
            <v/>
          </cell>
          <cell r="BT640" t="str">
            <v/>
          </cell>
          <cell r="BU640">
            <v>2</v>
          </cell>
          <cell r="BV640">
            <v>0</v>
          </cell>
          <cell r="BW640">
            <v>12</v>
          </cell>
          <cell r="BX640">
            <v>7</v>
          </cell>
          <cell r="BY640">
            <v>7</v>
          </cell>
          <cell r="BZ640" t="str">
            <v/>
          </cell>
          <cell r="CA640" t="str">
            <v/>
          </cell>
          <cell r="CB640" t="str">
            <v/>
          </cell>
        </row>
        <row r="641">
          <cell r="H641" t="str">
            <v>SVA-51150-WOV002</v>
          </cell>
          <cell r="I641">
            <v>3</v>
          </cell>
          <cell r="J641" t="str">
            <v>Mar</v>
          </cell>
          <cell r="K641">
            <v>2018</v>
          </cell>
          <cell r="L641" t="str">
            <v>SVA-51150-WOV00243167.2083333333</v>
          </cell>
          <cell r="M641" t="str">
            <v>ONR #27</v>
          </cell>
          <cell r="N641" t="str">
            <v>Simple ESP c/o</v>
          </cell>
          <cell r="O641" t="str">
            <v>ESP change</v>
          </cell>
          <cell r="P641">
            <v>0</v>
          </cell>
          <cell r="Q641">
            <v>2.75</v>
          </cell>
          <cell r="R641">
            <v>5</v>
          </cell>
          <cell r="S641" t="str">
            <v/>
          </cell>
          <cell r="T641" t="str">
            <v/>
          </cell>
          <cell r="U641">
            <v>1</v>
          </cell>
          <cell r="V641">
            <v>0</v>
          </cell>
          <cell r="W641">
            <v>9</v>
          </cell>
          <cell r="X641">
            <v>8.75</v>
          </cell>
          <cell r="Y641">
            <v>8.75</v>
          </cell>
          <cell r="Z641">
            <v>11</v>
          </cell>
          <cell r="AB641">
            <v>11</v>
          </cell>
          <cell r="AC641">
            <v>11</v>
          </cell>
          <cell r="AD641">
            <v>2</v>
          </cell>
          <cell r="AE641">
            <v>1</v>
          </cell>
          <cell r="AF641">
            <v>1</v>
          </cell>
          <cell r="AG641" t="str">
            <v/>
          </cell>
          <cell r="AH641">
            <v>2</v>
          </cell>
          <cell r="AI641">
            <v>0</v>
          </cell>
          <cell r="AJ641">
            <v>6</v>
          </cell>
          <cell r="AK641">
            <v>6</v>
          </cell>
          <cell r="AL641">
            <v>6</v>
          </cell>
          <cell r="AM641">
            <v>21</v>
          </cell>
          <cell r="AN641">
            <v>0</v>
          </cell>
          <cell r="AO641">
            <v>130</v>
          </cell>
          <cell r="AP641">
            <v>21</v>
          </cell>
          <cell r="AQ641">
            <v>133.28571428571428</v>
          </cell>
          <cell r="AR641">
            <v>3.5</v>
          </cell>
          <cell r="AT641">
            <v>2.5</v>
          </cell>
          <cell r="AV641">
            <v>10</v>
          </cell>
          <cell r="AW641">
            <v>3.5</v>
          </cell>
          <cell r="AX641">
            <v>2.5</v>
          </cell>
          <cell r="AY641">
            <v>6</v>
          </cell>
          <cell r="AZ641">
            <v>23</v>
          </cell>
          <cell r="BA641">
            <v>0</v>
          </cell>
          <cell r="BB641">
            <v>120</v>
          </cell>
          <cell r="BC641">
            <v>23</v>
          </cell>
          <cell r="BD641">
            <v>122.08695652173913</v>
          </cell>
          <cell r="BE641">
            <v>1</v>
          </cell>
          <cell r="BF641">
            <v>1</v>
          </cell>
          <cell r="BG641">
            <v>1.5</v>
          </cell>
          <cell r="BH641" t="str">
            <v/>
          </cell>
          <cell r="BI641">
            <v>2</v>
          </cell>
          <cell r="BJ641">
            <v>0</v>
          </cell>
          <cell r="BK641">
            <v>6</v>
          </cell>
          <cell r="BL641">
            <v>5.5</v>
          </cell>
          <cell r="BM641">
            <v>5.5</v>
          </cell>
          <cell r="BN641">
            <v>2.75</v>
          </cell>
          <cell r="BO641">
            <v>1</v>
          </cell>
          <cell r="BP641">
            <v>1</v>
          </cell>
          <cell r="BQ641">
            <v>0.5</v>
          </cell>
          <cell r="BR641">
            <v>3.5</v>
          </cell>
          <cell r="BS641" t="str">
            <v/>
          </cell>
          <cell r="BT641">
            <v>1.5</v>
          </cell>
          <cell r="BU641">
            <v>2</v>
          </cell>
          <cell r="BV641">
            <v>0</v>
          </cell>
          <cell r="BW641">
            <v>12</v>
          </cell>
          <cell r="BX641">
            <v>11.75</v>
          </cell>
          <cell r="BY641">
            <v>12.25</v>
          </cell>
          <cell r="BZ641">
            <v>93</v>
          </cell>
          <cell r="CA641">
            <v>0.5</v>
          </cell>
          <cell r="CB641">
            <v>93.5</v>
          </cell>
        </row>
        <row r="642">
          <cell r="H642" t="str">
            <v>US-3003-WOV005</v>
          </cell>
          <cell r="I642">
            <v>3</v>
          </cell>
          <cell r="J642" t="str">
            <v>Mar</v>
          </cell>
          <cell r="K642">
            <v>2018</v>
          </cell>
          <cell r="L642" t="str">
            <v>US-3003-WOV00543170.3333333333</v>
          </cell>
          <cell r="M642" t="str">
            <v>ONR #9</v>
          </cell>
          <cell r="N642" t="str">
            <v>Other</v>
          </cell>
          <cell r="O642" t="str">
            <v>Other</v>
          </cell>
          <cell r="P642">
            <v>1</v>
          </cell>
          <cell r="Q642">
            <v>3</v>
          </cell>
          <cell r="R642">
            <v>5</v>
          </cell>
          <cell r="S642" t="str">
            <v/>
          </cell>
          <cell r="T642" t="str">
            <v/>
          </cell>
          <cell r="U642" t="str">
            <v/>
          </cell>
          <cell r="V642">
            <v>0</v>
          </cell>
          <cell r="W642">
            <v>9</v>
          </cell>
          <cell r="X642">
            <v>8</v>
          </cell>
          <cell r="Y642">
            <v>8</v>
          </cell>
          <cell r="Z642" t="str">
            <v/>
          </cell>
          <cell r="AB642">
            <v>11</v>
          </cell>
          <cell r="AC642" t="str">
            <v/>
          </cell>
          <cell r="AD642">
            <v>2</v>
          </cell>
          <cell r="AE642">
            <v>1</v>
          </cell>
          <cell r="AF642">
            <v>1</v>
          </cell>
          <cell r="AG642">
            <v>1</v>
          </cell>
          <cell r="AH642">
            <v>1</v>
          </cell>
          <cell r="AI642">
            <v>0</v>
          </cell>
          <cell r="AJ642">
            <v>6</v>
          </cell>
          <cell r="AK642">
            <v>6</v>
          </cell>
          <cell r="AL642">
            <v>6</v>
          </cell>
          <cell r="AM642">
            <v>5</v>
          </cell>
          <cell r="AN642">
            <v>0</v>
          </cell>
          <cell r="AO642">
            <v>130</v>
          </cell>
          <cell r="AP642">
            <v>5</v>
          </cell>
          <cell r="AQ642">
            <v>154.19999999999999</v>
          </cell>
          <cell r="AR642">
            <v>4.5</v>
          </cell>
          <cell r="AT642">
            <v>10.5</v>
          </cell>
          <cell r="AV642">
            <v>10</v>
          </cell>
          <cell r="AW642">
            <v>4.5</v>
          </cell>
          <cell r="AX642">
            <v>10.5</v>
          </cell>
          <cell r="AY642">
            <v>15</v>
          </cell>
          <cell r="AZ642">
            <v>6</v>
          </cell>
          <cell r="BA642">
            <v>0</v>
          </cell>
          <cell r="BB642">
            <v>120</v>
          </cell>
          <cell r="BC642">
            <v>6</v>
          </cell>
          <cell r="BD642">
            <v>128</v>
          </cell>
          <cell r="BE642">
            <v>1</v>
          </cell>
          <cell r="BF642">
            <v>2.5</v>
          </cell>
          <cell r="BG642">
            <v>4</v>
          </cell>
          <cell r="BH642">
            <v>1</v>
          </cell>
          <cell r="BI642">
            <v>2</v>
          </cell>
          <cell r="BJ642">
            <v>0</v>
          </cell>
          <cell r="BK642">
            <v>6</v>
          </cell>
          <cell r="BL642">
            <v>10.5</v>
          </cell>
          <cell r="BM642">
            <v>10.5</v>
          </cell>
          <cell r="BN642">
            <v>2.5</v>
          </cell>
          <cell r="BO642">
            <v>1</v>
          </cell>
          <cell r="BP642">
            <v>1</v>
          </cell>
          <cell r="BQ642">
            <v>0</v>
          </cell>
          <cell r="BR642" t="str">
            <v/>
          </cell>
          <cell r="BS642" t="str">
            <v/>
          </cell>
          <cell r="BT642">
            <v>1.5</v>
          </cell>
          <cell r="BU642">
            <v>2</v>
          </cell>
          <cell r="BV642">
            <v>0</v>
          </cell>
          <cell r="BW642">
            <v>12</v>
          </cell>
          <cell r="BX642">
            <v>8</v>
          </cell>
          <cell r="BY642">
            <v>8</v>
          </cell>
          <cell r="BZ642" t="str">
            <v/>
          </cell>
          <cell r="CA642" t="str">
            <v/>
          </cell>
          <cell r="CB642" t="str">
            <v/>
          </cell>
        </row>
        <row r="643">
          <cell r="H643" t="str">
            <v>SVA-53046-WIN001</v>
          </cell>
          <cell r="I643">
            <v>3</v>
          </cell>
          <cell r="J643" t="str">
            <v>Mar</v>
          </cell>
          <cell r="K643">
            <v>2018</v>
          </cell>
          <cell r="L643" t="str">
            <v>SVA-53046-WIN00143171.25</v>
          </cell>
          <cell r="M643" t="str">
            <v>ONR #6</v>
          </cell>
          <cell r="N643" t="str">
            <v>Other</v>
          </cell>
          <cell r="O643" t="str">
            <v>Other</v>
          </cell>
          <cell r="P643" t="str">
            <v/>
          </cell>
          <cell r="Q643" t="str">
            <v/>
          </cell>
          <cell r="R643" t="str">
            <v/>
          </cell>
          <cell r="S643" t="str">
            <v/>
          </cell>
          <cell r="T643" t="str">
            <v/>
          </cell>
          <cell r="U643" t="str">
            <v/>
          </cell>
          <cell r="V643" t="str">
            <v/>
          </cell>
          <cell r="W643">
            <v>9</v>
          </cell>
          <cell r="X643" t="str">
            <v/>
          </cell>
          <cell r="Y643" t="str">
            <v/>
          </cell>
          <cell r="Z643" t="str">
            <v/>
          </cell>
          <cell r="AB643">
            <v>11</v>
          </cell>
          <cell r="AC643" t="str">
            <v/>
          </cell>
          <cell r="AD643" t="str">
            <v/>
          </cell>
          <cell r="AE643" t="str">
            <v/>
          </cell>
          <cell r="AF643" t="str">
            <v/>
          </cell>
          <cell r="AG643" t="str">
            <v/>
          </cell>
          <cell r="AH643" t="str">
            <v/>
          </cell>
          <cell r="AI643" t="str">
            <v/>
          </cell>
          <cell r="AJ643">
            <v>6</v>
          </cell>
          <cell r="AK643" t="str">
            <v/>
          </cell>
          <cell r="AL643" t="str">
            <v/>
          </cell>
          <cell r="AM643" t="str">
            <v/>
          </cell>
          <cell r="AN643" t="str">
            <v/>
          </cell>
          <cell r="AO643">
            <v>130</v>
          </cell>
          <cell r="AP643" t="str">
            <v/>
          </cell>
          <cell r="AQ643" t="str">
            <v/>
          </cell>
          <cell r="AR643" t="str">
            <v/>
          </cell>
          <cell r="AT643" t="str">
            <v/>
          </cell>
          <cell r="AV643">
            <v>10</v>
          </cell>
          <cell r="AW643" t="str">
            <v/>
          </cell>
          <cell r="AX643" t="str">
            <v/>
          </cell>
          <cell r="AY643" t="str">
            <v/>
          </cell>
          <cell r="AZ643" t="str">
            <v/>
          </cell>
          <cell r="BA643" t="str">
            <v/>
          </cell>
          <cell r="BB643">
            <v>120</v>
          </cell>
          <cell r="BC643" t="str">
            <v/>
          </cell>
          <cell r="BD643" t="str">
            <v/>
          </cell>
          <cell r="BE643" t="str">
            <v/>
          </cell>
          <cell r="BF643" t="str">
            <v/>
          </cell>
          <cell r="BG643" t="str">
            <v/>
          </cell>
          <cell r="BH643" t="str">
            <v/>
          </cell>
          <cell r="BI643" t="str">
            <v/>
          </cell>
          <cell r="BJ643" t="str">
            <v/>
          </cell>
          <cell r="BK643">
            <v>6</v>
          </cell>
          <cell r="BL643" t="str">
            <v/>
          </cell>
          <cell r="BM643" t="str">
            <v/>
          </cell>
          <cell r="BN643" t="str">
            <v/>
          </cell>
          <cell r="BO643" t="str">
            <v/>
          </cell>
          <cell r="BP643" t="str">
            <v/>
          </cell>
          <cell r="BQ643" t="str">
            <v/>
          </cell>
          <cell r="BR643" t="str">
            <v/>
          </cell>
          <cell r="BS643" t="str">
            <v/>
          </cell>
          <cell r="BT643" t="str">
            <v/>
          </cell>
          <cell r="BU643" t="str">
            <v/>
          </cell>
          <cell r="BV643" t="str">
            <v/>
          </cell>
          <cell r="BW643">
            <v>12</v>
          </cell>
          <cell r="BX643" t="str">
            <v/>
          </cell>
          <cell r="BY643" t="str">
            <v/>
          </cell>
          <cell r="BZ643" t="str">
            <v/>
          </cell>
          <cell r="CA643" t="str">
            <v/>
          </cell>
          <cell r="CB643" t="str">
            <v/>
          </cell>
        </row>
        <row r="644">
          <cell r="H644" t="str">
            <v>SVA-51327-WOV002</v>
          </cell>
          <cell r="I644">
            <v>3</v>
          </cell>
          <cell r="J644" t="str">
            <v>Mar</v>
          </cell>
          <cell r="K644">
            <v>2018</v>
          </cell>
          <cell r="L644" t="str">
            <v>SVA-51327-WOV00243171.6666666667</v>
          </cell>
          <cell r="M644" t="str">
            <v>BIRS #24</v>
          </cell>
          <cell r="N644" t="str">
            <v>Other</v>
          </cell>
          <cell r="O644" t="str">
            <v>ESP change</v>
          </cell>
          <cell r="P644">
            <v>-1</v>
          </cell>
          <cell r="Q644">
            <v>3</v>
          </cell>
          <cell r="R644">
            <v>5</v>
          </cell>
          <cell r="S644" t="str">
            <v/>
          </cell>
          <cell r="T644" t="str">
            <v/>
          </cell>
          <cell r="U644" t="str">
            <v/>
          </cell>
          <cell r="V644">
            <v>0</v>
          </cell>
          <cell r="W644">
            <v>9</v>
          </cell>
          <cell r="X644">
            <v>8</v>
          </cell>
          <cell r="Y644">
            <v>8</v>
          </cell>
          <cell r="Z644" t="str">
            <v/>
          </cell>
          <cell r="AB644">
            <v>11</v>
          </cell>
          <cell r="AC644" t="str">
            <v/>
          </cell>
          <cell r="AD644">
            <v>2</v>
          </cell>
          <cell r="AE644">
            <v>1</v>
          </cell>
          <cell r="AF644">
            <v>1</v>
          </cell>
          <cell r="AG644" t="str">
            <v/>
          </cell>
          <cell r="AH644">
            <v>2</v>
          </cell>
          <cell r="AI644">
            <v>0</v>
          </cell>
          <cell r="AJ644">
            <v>6</v>
          </cell>
          <cell r="AK644">
            <v>6</v>
          </cell>
          <cell r="AL644">
            <v>6</v>
          </cell>
          <cell r="AM644">
            <v>23</v>
          </cell>
          <cell r="AN644">
            <v>0</v>
          </cell>
          <cell r="AO644">
            <v>130</v>
          </cell>
          <cell r="AP644">
            <v>23</v>
          </cell>
          <cell r="AQ644">
            <v>142.78260869565219</v>
          </cell>
          <cell r="AR644">
            <v>4</v>
          </cell>
          <cell r="AT644">
            <v>6.5</v>
          </cell>
          <cell r="AV644">
            <v>10</v>
          </cell>
          <cell r="AW644">
            <v>4</v>
          </cell>
          <cell r="AX644">
            <v>6.5</v>
          </cell>
          <cell r="AY644">
            <v>10.5</v>
          </cell>
          <cell r="AZ644">
            <v>28</v>
          </cell>
          <cell r="BA644">
            <v>0.5</v>
          </cell>
          <cell r="BB644">
            <v>120</v>
          </cell>
          <cell r="BC644">
            <v>28.5</v>
          </cell>
          <cell r="BD644">
            <v>116.89285714285714</v>
          </cell>
          <cell r="BE644">
            <v>1</v>
          </cell>
          <cell r="BF644">
            <v>1.5</v>
          </cell>
          <cell r="BG644">
            <v>1.5</v>
          </cell>
          <cell r="BH644" t="str">
            <v/>
          </cell>
          <cell r="BI644">
            <v>2</v>
          </cell>
          <cell r="BJ644">
            <v>0</v>
          </cell>
          <cell r="BK644">
            <v>6</v>
          </cell>
          <cell r="BL644">
            <v>6</v>
          </cell>
          <cell r="BM644">
            <v>6</v>
          </cell>
          <cell r="BN644">
            <v>3</v>
          </cell>
          <cell r="BO644">
            <v>1</v>
          </cell>
          <cell r="BP644">
            <v>1</v>
          </cell>
          <cell r="BQ644">
            <v>0</v>
          </cell>
          <cell r="BR644">
            <v>3</v>
          </cell>
          <cell r="BS644" t="str">
            <v/>
          </cell>
          <cell r="BT644">
            <v>2.5</v>
          </cell>
          <cell r="BU644">
            <v>2</v>
          </cell>
          <cell r="BV644">
            <v>0</v>
          </cell>
          <cell r="BW644">
            <v>12</v>
          </cell>
          <cell r="BX644">
            <v>12.5</v>
          </cell>
          <cell r="BY644">
            <v>12.5</v>
          </cell>
          <cell r="BZ644">
            <v>94</v>
          </cell>
          <cell r="CA644">
            <v>0.5</v>
          </cell>
          <cell r="CB644">
            <v>94.5</v>
          </cell>
        </row>
        <row r="645">
          <cell r="H645" t="str">
            <v>WS-1570-WOV003</v>
          </cell>
          <cell r="I645">
            <v>3</v>
          </cell>
          <cell r="J645" t="str">
            <v>Mar</v>
          </cell>
          <cell r="K645">
            <v>2018</v>
          </cell>
          <cell r="L645" t="str">
            <v>WS-1570-WOV00343172.0833333333</v>
          </cell>
          <cell r="M645" t="str">
            <v>ONR #27</v>
          </cell>
          <cell r="N645" t="str">
            <v>Simple ESP c/o</v>
          </cell>
          <cell r="O645" t="str">
            <v>ESP change</v>
          </cell>
          <cell r="P645">
            <v>1</v>
          </cell>
          <cell r="Q645">
            <v>3</v>
          </cell>
          <cell r="R645">
            <v>5</v>
          </cell>
          <cell r="S645" t="str">
            <v/>
          </cell>
          <cell r="T645" t="str">
            <v/>
          </cell>
          <cell r="U645" t="str">
            <v/>
          </cell>
          <cell r="V645">
            <v>0</v>
          </cell>
          <cell r="W645">
            <v>9</v>
          </cell>
          <cell r="X645">
            <v>8</v>
          </cell>
          <cell r="Y645">
            <v>8</v>
          </cell>
          <cell r="Z645" t="str">
            <v/>
          </cell>
          <cell r="AB645">
            <v>11</v>
          </cell>
          <cell r="AC645" t="str">
            <v/>
          </cell>
          <cell r="AD645">
            <v>2</v>
          </cell>
          <cell r="AE645">
            <v>1</v>
          </cell>
          <cell r="AF645">
            <v>1</v>
          </cell>
          <cell r="AG645" t="str">
            <v/>
          </cell>
          <cell r="AH645">
            <v>2</v>
          </cell>
          <cell r="AI645">
            <v>0</v>
          </cell>
          <cell r="AJ645">
            <v>6</v>
          </cell>
          <cell r="AK645">
            <v>6</v>
          </cell>
          <cell r="AL645">
            <v>6</v>
          </cell>
          <cell r="AM645">
            <v>21</v>
          </cell>
          <cell r="AN645">
            <v>0</v>
          </cell>
          <cell r="AO645">
            <v>130</v>
          </cell>
          <cell r="AP645">
            <v>21</v>
          </cell>
          <cell r="AQ645">
            <v>135</v>
          </cell>
          <cell r="AR645">
            <v>3</v>
          </cell>
          <cell r="AT645">
            <v>3</v>
          </cell>
          <cell r="AV645">
            <v>10</v>
          </cell>
          <cell r="AW645">
            <v>3</v>
          </cell>
          <cell r="AX645">
            <v>3</v>
          </cell>
          <cell r="AY645">
            <v>6</v>
          </cell>
          <cell r="AZ645">
            <v>24</v>
          </cell>
          <cell r="BA645">
            <v>0</v>
          </cell>
          <cell r="BB645">
            <v>120</v>
          </cell>
          <cell r="BC645">
            <v>24</v>
          </cell>
          <cell r="BD645">
            <v>120.20833333333333</v>
          </cell>
          <cell r="BE645">
            <v>1</v>
          </cell>
          <cell r="BF645">
            <v>1.5</v>
          </cell>
          <cell r="BG645">
            <v>1.5</v>
          </cell>
          <cell r="BH645" t="str">
            <v/>
          </cell>
          <cell r="BI645">
            <v>2</v>
          </cell>
          <cell r="BJ645">
            <v>0</v>
          </cell>
          <cell r="BK645">
            <v>6</v>
          </cell>
          <cell r="BL645">
            <v>6</v>
          </cell>
          <cell r="BM645">
            <v>6</v>
          </cell>
          <cell r="BN645">
            <v>3</v>
          </cell>
          <cell r="BO645">
            <v>1</v>
          </cell>
          <cell r="BP645">
            <v>0.5</v>
          </cell>
          <cell r="BQ645">
            <v>0</v>
          </cell>
          <cell r="BR645">
            <v>3.5</v>
          </cell>
          <cell r="BS645" t="str">
            <v/>
          </cell>
          <cell r="BT645">
            <v>1.5</v>
          </cell>
          <cell r="BU645">
            <v>2</v>
          </cell>
          <cell r="BV645">
            <v>0</v>
          </cell>
          <cell r="BW645">
            <v>12</v>
          </cell>
          <cell r="BX645">
            <v>11.5</v>
          </cell>
          <cell r="BY645">
            <v>11.5</v>
          </cell>
          <cell r="BZ645">
            <v>82.5</v>
          </cell>
          <cell r="CA645">
            <v>0</v>
          </cell>
          <cell r="CB645">
            <v>82.5</v>
          </cell>
        </row>
        <row r="646">
          <cell r="H646" t="str">
            <v>SVA-51178-WOV003</v>
          </cell>
          <cell r="I646">
            <v>3</v>
          </cell>
          <cell r="J646" t="str">
            <v>Mar</v>
          </cell>
          <cell r="K646">
            <v>2018</v>
          </cell>
          <cell r="L646" t="str">
            <v>SVA-51178-WOV00343172.3333333333</v>
          </cell>
          <cell r="M646" t="str">
            <v>BIRS #28</v>
          </cell>
          <cell r="N646" t="str">
            <v>Other</v>
          </cell>
          <cell r="O646" t="str">
            <v>Other</v>
          </cell>
          <cell r="P646">
            <v>0</v>
          </cell>
          <cell r="Q646">
            <v>3</v>
          </cell>
          <cell r="R646">
            <v>5</v>
          </cell>
          <cell r="S646">
            <v>2</v>
          </cell>
          <cell r="T646" t="str">
            <v/>
          </cell>
          <cell r="U646" t="str">
            <v/>
          </cell>
          <cell r="V646">
            <v>0</v>
          </cell>
          <cell r="W646">
            <v>9</v>
          </cell>
          <cell r="X646">
            <v>10</v>
          </cell>
          <cell r="Y646">
            <v>10</v>
          </cell>
          <cell r="Z646">
            <v>5</v>
          </cell>
          <cell r="AB646">
            <v>11</v>
          </cell>
          <cell r="AC646">
            <v>5</v>
          </cell>
          <cell r="AD646">
            <v>3</v>
          </cell>
          <cell r="AE646">
            <v>1</v>
          </cell>
          <cell r="AF646">
            <v>1</v>
          </cell>
          <cell r="AG646" t="str">
            <v/>
          </cell>
          <cell r="AH646">
            <v>1.5</v>
          </cell>
          <cell r="AI646">
            <v>0</v>
          </cell>
          <cell r="AJ646">
            <v>6</v>
          </cell>
          <cell r="AK646">
            <v>6.5</v>
          </cell>
          <cell r="AL646">
            <v>6.5</v>
          </cell>
          <cell r="AM646" t="str">
            <v/>
          </cell>
          <cell r="AN646" t="str">
            <v/>
          </cell>
          <cell r="AO646">
            <v>130</v>
          </cell>
          <cell r="AP646" t="str">
            <v/>
          </cell>
          <cell r="AQ646" t="str">
            <v/>
          </cell>
          <cell r="AR646" t="str">
            <v/>
          </cell>
          <cell r="AT646" t="str">
            <v/>
          </cell>
          <cell r="AV646">
            <v>10</v>
          </cell>
          <cell r="AW646" t="str">
            <v/>
          </cell>
          <cell r="AX646" t="str">
            <v/>
          </cell>
          <cell r="AY646" t="str">
            <v/>
          </cell>
          <cell r="AZ646" t="str">
            <v/>
          </cell>
          <cell r="BA646" t="str">
            <v/>
          </cell>
          <cell r="BB646">
            <v>120</v>
          </cell>
          <cell r="BC646" t="str">
            <v/>
          </cell>
          <cell r="BD646" t="str">
            <v/>
          </cell>
          <cell r="BE646">
            <v>1</v>
          </cell>
          <cell r="BF646">
            <v>1.5</v>
          </cell>
          <cell r="BG646">
            <v>2</v>
          </cell>
          <cell r="BH646" t="str">
            <v/>
          </cell>
          <cell r="BI646">
            <v>2</v>
          </cell>
          <cell r="BJ646">
            <v>0</v>
          </cell>
          <cell r="BK646">
            <v>6</v>
          </cell>
          <cell r="BL646">
            <v>6.5</v>
          </cell>
          <cell r="BM646">
            <v>6.5</v>
          </cell>
          <cell r="BN646">
            <v>3</v>
          </cell>
          <cell r="BO646">
            <v>1</v>
          </cell>
          <cell r="BP646" t="str">
            <v/>
          </cell>
          <cell r="BQ646">
            <v>0</v>
          </cell>
          <cell r="BR646" t="str">
            <v/>
          </cell>
          <cell r="BS646" t="str">
            <v/>
          </cell>
          <cell r="BT646" t="str">
            <v/>
          </cell>
          <cell r="BU646">
            <v>2</v>
          </cell>
          <cell r="BV646">
            <v>0</v>
          </cell>
          <cell r="BW646">
            <v>12</v>
          </cell>
          <cell r="BX646">
            <v>6</v>
          </cell>
          <cell r="BY646">
            <v>6</v>
          </cell>
          <cell r="BZ646" t="str">
            <v/>
          </cell>
          <cell r="CA646" t="str">
            <v/>
          </cell>
          <cell r="CB646" t="str">
            <v/>
          </cell>
        </row>
        <row r="647">
          <cell r="H647" t="str">
            <v>US-22021-WOV001</v>
          </cell>
          <cell r="I647">
            <v>3</v>
          </cell>
          <cell r="J647" t="str">
            <v>Mar</v>
          </cell>
          <cell r="K647">
            <v>2018</v>
          </cell>
          <cell r="L647" t="str">
            <v>US-22021-WOV00143173.3333333333</v>
          </cell>
          <cell r="M647" t="str">
            <v>ONR #25</v>
          </cell>
          <cell r="N647" t="str">
            <v>Other</v>
          </cell>
          <cell r="O647" t="str">
            <v>Other</v>
          </cell>
          <cell r="P647">
            <v>0</v>
          </cell>
          <cell r="Q647">
            <v>7</v>
          </cell>
          <cell r="R647" t="str">
            <v/>
          </cell>
          <cell r="S647">
            <v>2</v>
          </cell>
          <cell r="T647" t="str">
            <v/>
          </cell>
          <cell r="U647">
            <v>0.5</v>
          </cell>
          <cell r="V647">
            <v>0</v>
          </cell>
          <cell r="W647">
            <v>9</v>
          </cell>
          <cell r="X647">
            <v>9.5</v>
          </cell>
          <cell r="Y647">
            <v>9.5</v>
          </cell>
          <cell r="Z647">
            <v>8.5</v>
          </cell>
          <cell r="AB647">
            <v>11</v>
          </cell>
          <cell r="AC647">
            <v>8.5</v>
          </cell>
          <cell r="AD647">
            <v>2</v>
          </cell>
          <cell r="AE647">
            <v>1</v>
          </cell>
          <cell r="AF647">
            <v>1</v>
          </cell>
          <cell r="AG647" t="str">
            <v/>
          </cell>
          <cell r="AH647">
            <v>2</v>
          </cell>
          <cell r="AI647">
            <v>12</v>
          </cell>
          <cell r="AJ647">
            <v>6</v>
          </cell>
          <cell r="AK647">
            <v>6</v>
          </cell>
          <cell r="AL647">
            <v>18</v>
          </cell>
          <cell r="AM647" t="str">
            <v/>
          </cell>
          <cell r="AN647" t="str">
            <v/>
          </cell>
          <cell r="AO647">
            <v>130</v>
          </cell>
          <cell r="AP647" t="str">
            <v/>
          </cell>
          <cell r="AQ647" t="str">
            <v/>
          </cell>
          <cell r="AR647" t="str">
            <v/>
          </cell>
          <cell r="AT647" t="str">
            <v/>
          </cell>
          <cell r="AV647">
            <v>10</v>
          </cell>
          <cell r="AW647" t="str">
            <v/>
          </cell>
          <cell r="AX647" t="str">
            <v/>
          </cell>
          <cell r="AY647" t="str">
            <v/>
          </cell>
          <cell r="AZ647" t="str">
            <v/>
          </cell>
          <cell r="BA647" t="str">
            <v/>
          </cell>
          <cell r="BB647">
            <v>120</v>
          </cell>
          <cell r="BC647" t="str">
            <v/>
          </cell>
          <cell r="BD647" t="str">
            <v/>
          </cell>
          <cell r="BE647">
            <v>1</v>
          </cell>
          <cell r="BF647">
            <v>2</v>
          </cell>
          <cell r="BG647">
            <v>3</v>
          </cell>
          <cell r="BH647" t="str">
            <v/>
          </cell>
          <cell r="BI647">
            <v>2</v>
          </cell>
          <cell r="BJ647">
            <v>0</v>
          </cell>
          <cell r="BK647">
            <v>6</v>
          </cell>
          <cell r="BL647">
            <v>8</v>
          </cell>
          <cell r="BM647">
            <v>8</v>
          </cell>
          <cell r="BN647">
            <v>3</v>
          </cell>
          <cell r="BO647">
            <v>0.5</v>
          </cell>
          <cell r="BP647" t="str">
            <v/>
          </cell>
          <cell r="BQ647">
            <v>0</v>
          </cell>
          <cell r="BR647" t="str">
            <v/>
          </cell>
          <cell r="BS647" t="str">
            <v/>
          </cell>
          <cell r="BT647" t="str">
            <v/>
          </cell>
          <cell r="BU647">
            <v>2</v>
          </cell>
          <cell r="BV647">
            <v>0</v>
          </cell>
          <cell r="BW647">
            <v>12</v>
          </cell>
          <cell r="BX647">
            <v>5.5</v>
          </cell>
          <cell r="BY647">
            <v>5.5</v>
          </cell>
          <cell r="BZ647" t="str">
            <v/>
          </cell>
          <cell r="CA647" t="str">
            <v/>
          </cell>
          <cell r="CB647" t="str">
            <v/>
          </cell>
        </row>
        <row r="648">
          <cell r="H648" t="str">
            <v>WS-7294-WOV001</v>
          </cell>
          <cell r="I648">
            <v>3</v>
          </cell>
          <cell r="J648" t="str">
            <v>Mar</v>
          </cell>
          <cell r="K648">
            <v>2018</v>
          </cell>
          <cell r="L648" t="str">
            <v>WS-7294-WOV00143173.6666666667</v>
          </cell>
          <cell r="M648" t="str">
            <v>ONR #5</v>
          </cell>
          <cell r="N648" t="str">
            <v>Other</v>
          </cell>
          <cell r="O648" t="str">
            <v>Other</v>
          </cell>
          <cell r="P648">
            <v>1</v>
          </cell>
          <cell r="Q648">
            <v>3</v>
          </cell>
          <cell r="R648">
            <v>5</v>
          </cell>
          <cell r="S648" t="str">
            <v/>
          </cell>
          <cell r="T648" t="str">
            <v/>
          </cell>
          <cell r="U648" t="str">
            <v/>
          </cell>
          <cell r="V648">
            <v>0</v>
          </cell>
          <cell r="W648">
            <v>9</v>
          </cell>
          <cell r="X648">
            <v>8</v>
          </cell>
          <cell r="Y648">
            <v>8</v>
          </cell>
          <cell r="Z648" t="str">
            <v/>
          </cell>
          <cell r="AB648">
            <v>11</v>
          </cell>
          <cell r="AC648" t="str">
            <v/>
          </cell>
          <cell r="AD648">
            <v>2</v>
          </cell>
          <cell r="AE648">
            <v>1</v>
          </cell>
          <cell r="AF648">
            <v>1</v>
          </cell>
          <cell r="AG648" t="str">
            <v/>
          </cell>
          <cell r="AH648">
            <v>2</v>
          </cell>
          <cell r="AI648">
            <v>0</v>
          </cell>
          <cell r="AJ648">
            <v>6</v>
          </cell>
          <cell r="AK648">
            <v>6</v>
          </cell>
          <cell r="AL648">
            <v>6</v>
          </cell>
          <cell r="AM648">
            <v>18</v>
          </cell>
          <cell r="AN648">
            <v>0</v>
          </cell>
          <cell r="AO648">
            <v>130</v>
          </cell>
          <cell r="AP648">
            <v>18</v>
          </cell>
          <cell r="AQ648">
            <v>133.72222222222223</v>
          </cell>
          <cell r="AR648">
            <v>4</v>
          </cell>
          <cell r="AT648" t="str">
            <v/>
          </cell>
          <cell r="AV648">
            <v>10</v>
          </cell>
          <cell r="AW648">
            <v>4</v>
          </cell>
          <cell r="AX648" t="str">
            <v/>
          </cell>
          <cell r="AY648" t="str">
            <v/>
          </cell>
          <cell r="AZ648" t="str">
            <v/>
          </cell>
          <cell r="BA648" t="str">
            <v/>
          </cell>
          <cell r="BB648">
            <v>120</v>
          </cell>
          <cell r="BC648" t="str">
            <v/>
          </cell>
          <cell r="BD648" t="str">
            <v/>
          </cell>
          <cell r="BE648">
            <v>1</v>
          </cell>
          <cell r="BF648">
            <v>1</v>
          </cell>
          <cell r="BG648">
            <v>2</v>
          </cell>
          <cell r="BH648" t="str">
            <v/>
          </cell>
          <cell r="BI648">
            <v>2</v>
          </cell>
          <cell r="BJ648">
            <v>0</v>
          </cell>
          <cell r="BK648">
            <v>6</v>
          </cell>
          <cell r="BL648">
            <v>6</v>
          </cell>
          <cell r="BM648">
            <v>6</v>
          </cell>
          <cell r="BN648">
            <v>3</v>
          </cell>
          <cell r="BO648">
            <v>1</v>
          </cell>
          <cell r="BP648">
            <v>1</v>
          </cell>
          <cell r="BQ648">
            <v>0</v>
          </cell>
          <cell r="BR648" t="str">
            <v/>
          </cell>
          <cell r="BS648" t="str">
            <v/>
          </cell>
          <cell r="BT648" t="str">
            <v/>
          </cell>
          <cell r="BU648">
            <v>2</v>
          </cell>
          <cell r="BV648">
            <v>0</v>
          </cell>
          <cell r="BW648">
            <v>12</v>
          </cell>
          <cell r="BX648">
            <v>7</v>
          </cell>
          <cell r="BY648">
            <v>7</v>
          </cell>
          <cell r="BZ648" t="str">
            <v/>
          </cell>
          <cell r="CA648" t="str">
            <v/>
          </cell>
          <cell r="CB648" t="str">
            <v/>
          </cell>
        </row>
        <row r="649">
          <cell r="H649" t="str">
            <v>WS-7302-WOV002</v>
          </cell>
          <cell r="I649">
            <v>3</v>
          </cell>
          <cell r="J649" t="str">
            <v>Mar</v>
          </cell>
          <cell r="K649">
            <v>2018</v>
          </cell>
          <cell r="L649" t="str">
            <v>WS-7302-WOV00243177.375</v>
          </cell>
          <cell r="M649" t="str">
            <v>ONR #9</v>
          </cell>
          <cell r="N649" t="str">
            <v>Other</v>
          </cell>
          <cell r="O649" t="str">
            <v>ESP change</v>
          </cell>
          <cell r="P649">
            <v>1</v>
          </cell>
          <cell r="Q649">
            <v>3</v>
          </cell>
          <cell r="R649">
            <v>5</v>
          </cell>
          <cell r="S649" t="str">
            <v/>
          </cell>
          <cell r="T649" t="str">
            <v/>
          </cell>
          <cell r="U649" t="str">
            <v/>
          </cell>
          <cell r="V649">
            <v>0</v>
          </cell>
          <cell r="W649">
            <v>9</v>
          </cell>
          <cell r="X649">
            <v>8</v>
          </cell>
          <cell r="Y649">
            <v>8</v>
          </cell>
          <cell r="Z649" t="str">
            <v/>
          </cell>
          <cell r="AB649">
            <v>11</v>
          </cell>
          <cell r="AC649" t="str">
            <v/>
          </cell>
          <cell r="AD649">
            <v>2</v>
          </cell>
          <cell r="AE649">
            <v>1</v>
          </cell>
          <cell r="AF649">
            <v>1</v>
          </cell>
          <cell r="AG649" t="str">
            <v/>
          </cell>
          <cell r="AH649">
            <v>2</v>
          </cell>
          <cell r="AI649">
            <v>0</v>
          </cell>
          <cell r="AJ649">
            <v>6</v>
          </cell>
          <cell r="AK649">
            <v>6</v>
          </cell>
          <cell r="AL649">
            <v>6</v>
          </cell>
          <cell r="AM649">
            <v>23</v>
          </cell>
          <cell r="AN649">
            <v>0</v>
          </cell>
          <cell r="AO649">
            <v>130</v>
          </cell>
          <cell r="AP649">
            <v>23</v>
          </cell>
          <cell r="AQ649">
            <v>128.82608695652175</v>
          </cell>
          <cell r="AR649">
            <v>5</v>
          </cell>
          <cell r="AT649">
            <v>8.5</v>
          </cell>
          <cell r="AV649">
            <v>10</v>
          </cell>
          <cell r="AW649">
            <v>5</v>
          </cell>
          <cell r="AX649">
            <v>8.5</v>
          </cell>
          <cell r="AY649">
            <v>13.5</v>
          </cell>
          <cell r="AZ649">
            <v>29.5</v>
          </cell>
          <cell r="BA649">
            <v>0</v>
          </cell>
          <cell r="BB649">
            <v>120</v>
          </cell>
          <cell r="BC649">
            <v>29.5</v>
          </cell>
          <cell r="BD649">
            <v>100.13559322033899</v>
          </cell>
          <cell r="BE649">
            <v>1</v>
          </cell>
          <cell r="BF649">
            <v>1.5</v>
          </cell>
          <cell r="BG649">
            <v>2</v>
          </cell>
          <cell r="BH649" t="str">
            <v/>
          </cell>
          <cell r="BI649">
            <v>1.5</v>
          </cell>
          <cell r="BJ649">
            <v>0</v>
          </cell>
          <cell r="BK649">
            <v>6</v>
          </cell>
          <cell r="BL649">
            <v>6</v>
          </cell>
          <cell r="BM649">
            <v>6</v>
          </cell>
          <cell r="BN649">
            <v>3</v>
          </cell>
          <cell r="BO649">
            <v>1</v>
          </cell>
          <cell r="BP649">
            <v>1</v>
          </cell>
          <cell r="BQ649">
            <v>0</v>
          </cell>
          <cell r="BR649">
            <v>2.5</v>
          </cell>
          <cell r="BS649">
            <v>2.5</v>
          </cell>
          <cell r="BT649">
            <v>1.5</v>
          </cell>
          <cell r="BU649">
            <v>2</v>
          </cell>
          <cell r="BV649">
            <v>0</v>
          </cell>
          <cell r="BW649">
            <v>12</v>
          </cell>
          <cell r="BX649">
            <v>13.5</v>
          </cell>
          <cell r="BY649">
            <v>13.5</v>
          </cell>
          <cell r="BZ649">
            <v>99.5</v>
          </cell>
          <cell r="CA649">
            <v>0</v>
          </cell>
          <cell r="CB649">
            <v>99.5</v>
          </cell>
        </row>
        <row r="650">
          <cell r="H650" t="str">
            <v>US-22016-WOV001</v>
          </cell>
          <cell r="I650">
            <v>3</v>
          </cell>
          <cell r="J650" t="str">
            <v>Mar</v>
          </cell>
          <cell r="K650">
            <v>2018</v>
          </cell>
          <cell r="L650" t="str">
            <v>US-22016-WOV00143161.75</v>
          </cell>
          <cell r="M650" t="str">
            <v>ONR #6</v>
          </cell>
          <cell r="N650" t="str">
            <v>Other</v>
          </cell>
          <cell r="O650" t="str">
            <v>Other</v>
          </cell>
          <cell r="P650">
            <v>0</v>
          </cell>
          <cell r="Q650">
            <v>3</v>
          </cell>
          <cell r="R650">
            <v>5</v>
          </cell>
          <cell r="S650">
            <v>2</v>
          </cell>
          <cell r="T650" t="str">
            <v/>
          </cell>
          <cell r="U650">
            <v>1</v>
          </cell>
          <cell r="V650">
            <v>0</v>
          </cell>
          <cell r="W650">
            <v>9</v>
          </cell>
          <cell r="X650">
            <v>11</v>
          </cell>
          <cell r="Y650">
            <v>11</v>
          </cell>
          <cell r="Z650">
            <v>7</v>
          </cell>
          <cell r="AB650">
            <v>11</v>
          </cell>
          <cell r="AC650">
            <v>7</v>
          </cell>
          <cell r="AD650">
            <v>2</v>
          </cell>
          <cell r="AE650">
            <v>1</v>
          </cell>
          <cell r="AF650">
            <v>2</v>
          </cell>
          <cell r="AG650" t="str">
            <v/>
          </cell>
          <cell r="AH650">
            <v>2</v>
          </cell>
          <cell r="AI650">
            <v>0</v>
          </cell>
          <cell r="AJ650">
            <v>6</v>
          </cell>
          <cell r="AK650">
            <v>7</v>
          </cell>
          <cell r="AL650">
            <v>7</v>
          </cell>
          <cell r="AM650">
            <v>15.5</v>
          </cell>
          <cell r="AN650">
            <v>0</v>
          </cell>
          <cell r="AO650">
            <v>130</v>
          </cell>
          <cell r="AP650">
            <v>15.5</v>
          </cell>
          <cell r="AQ650">
            <v>142.96774193548387</v>
          </cell>
          <cell r="AR650">
            <v>5</v>
          </cell>
          <cell r="AT650" t="str">
            <v/>
          </cell>
          <cell r="AV650">
            <v>10</v>
          </cell>
          <cell r="AW650">
            <v>5</v>
          </cell>
          <cell r="AX650" t="str">
            <v/>
          </cell>
          <cell r="AY650" t="str">
            <v/>
          </cell>
          <cell r="AZ650" t="str">
            <v/>
          </cell>
          <cell r="BA650" t="str">
            <v/>
          </cell>
          <cell r="BB650">
            <v>120</v>
          </cell>
          <cell r="BC650" t="str">
            <v/>
          </cell>
          <cell r="BD650" t="str">
            <v/>
          </cell>
          <cell r="BE650" t="str">
            <v/>
          </cell>
          <cell r="BF650" t="str">
            <v/>
          </cell>
          <cell r="BG650" t="str">
            <v/>
          </cell>
          <cell r="BH650" t="str">
            <v/>
          </cell>
          <cell r="BI650" t="str">
            <v/>
          </cell>
          <cell r="BJ650" t="str">
            <v/>
          </cell>
          <cell r="BK650">
            <v>6</v>
          </cell>
          <cell r="BL650" t="str">
            <v/>
          </cell>
          <cell r="BM650" t="str">
            <v/>
          </cell>
          <cell r="BN650">
            <v>3</v>
          </cell>
          <cell r="BO650">
            <v>1</v>
          </cell>
          <cell r="BP650">
            <v>1</v>
          </cell>
          <cell r="BQ650">
            <v>0</v>
          </cell>
          <cell r="BR650" t="str">
            <v/>
          </cell>
          <cell r="BS650" t="str">
            <v/>
          </cell>
          <cell r="BT650" t="str">
            <v/>
          </cell>
          <cell r="BU650" t="str">
            <v/>
          </cell>
          <cell r="BV650">
            <v>0</v>
          </cell>
          <cell r="BW650">
            <v>12</v>
          </cell>
          <cell r="BX650" t="str">
            <v/>
          </cell>
          <cell r="BY650">
            <v>5</v>
          </cell>
          <cell r="BZ650" t="str">
            <v/>
          </cell>
          <cell r="CA650" t="str">
            <v/>
          </cell>
          <cell r="CB650" t="str">
            <v/>
          </cell>
        </row>
        <row r="651">
          <cell r="H651" t="str">
            <v>US-22016-WOV001</v>
          </cell>
          <cell r="I651">
            <v>3</v>
          </cell>
          <cell r="J651" t="str">
            <v>Mar</v>
          </cell>
          <cell r="K651">
            <v>2018</v>
          </cell>
          <cell r="L651" t="str">
            <v>US-22016-WOV00143178.7083333333</v>
          </cell>
          <cell r="M651" t="str">
            <v>ONR #25</v>
          </cell>
          <cell r="N651" t="str">
            <v>Other</v>
          </cell>
          <cell r="O651" t="str">
            <v>Other</v>
          </cell>
          <cell r="P651">
            <v>0</v>
          </cell>
          <cell r="Q651" t="str">
            <v/>
          </cell>
          <cell r="R651" t="str">
            <v/>
          </cell>
          <cell r="S651" t="str">
            <v/>
          </cell>
          <cell r="T651" t="str">
            <v/>
          </cell>
          <cell r="U651" t="str">
            <v/>
          </cell>
          <cell r="V651" t="str">
            <v/>
          </cell>
          <cell r="W651">
            <v>9</v>
          </cell>
          <cell r="X651" t="str">
            <v/>
          </cell>
          <cell r="Y651" t="str">
            <v/>
          </cell>
          <cell r="Z651" t="str">
            <v/>
          </cell>
          <cell r="AB651">
            <v>11</v>
          </cell>
          <cell r="AC651" t="str">
            <v/>
          </cell>
          <cell r="AD651" t="str">
            <v/>
          </cell>
          <cell r="AE651" t="str">
            <v/>
          </cell>
          <cell r="AF651" t="str">
            <v/>
          </cell>
          <cell r="AG651" t="str">
            <v/>
          </cell>
          <cell r="AH651" t="str">
            <v/>
          </cell>
          <cell r="AI651" t="str">
            <v/>
          </cell>
          <cell r="AJ651">
            <v>6</v>
          </cell>
          <cell r="AK651" t="str">
            <v/>
          </cell>
          <cell r="AL651" t="str">
            <v/>
          </cell>
          <cell r="AM651" t="str">
            <v/>
          </cell>
          <cell r="AN651" t="str">
            <v/>
          </cell>
          <cell r="AO651">
            <v>130</v>
          </cell>
          <cell r="AP651" t="str">
            <v/>
          </cell>
          <cell r="AQ651" t="str">
            <v/>
          </cell>
          <cell r="AR651" t="str">
            <v/>
          </cell>
          <cell r="AT651">
            <v>6</v>
          </cell>
          <cell r="AV651">
            <v>10</v>
          </cell>
          <cell r="AW651" t="str">
            <v/>
          </cell>
          <cell r="AX651">
            <v>6</v>
          </cell>
          <cell r="AY651" t="str">
            <v/>
          </cell>
          <cell r="AZ651">
            <v>19</v>
          </cell>
          <cell r="BA651">
            <v>0</v>
          </cell>
          <cell r="BB651">
            <v>120</v>
          </cell>
          <cell r="BC651">
            <v>19</v>
          </cell>
          <cell r="BD651">
            <v>115.80578947368421</v>
          </cell>
          <cell r="BE651">
            <v>1</v>
          </cell>
          <cell r="BF651">
            <v>1.5</v>
          </cell>
          <cell r="BG651">
            <v>1.5</v>
          </cell>
          <cell r="BH651" t="str">
            <v/>
          </cell>
          <cell r="BI651">
            <v>2</v>
          </cell>
          <cell r="BJ651">
            <v>0</v>
          </cell>
          <cell r="BK651">
            <v>6</v>
          </cell>
          <cell r="BL651">
            <v>6</v>
          </cell>
          <cell r="BM651">
            <v>6</v>
          </cell>
          <cell r="BN651" t="str">
            <v/>
          </cell>
          <cell r="BO651" t="str">
            <v/>
          </cell>
          <cell r="BP651" t="str">
            <v/>
          </cell>
          <cell r="BQ651" t="str">
            <v/>
          </cell>
          <cell r="BR651">
            <v>4</v>
          </cell>
          <cell r="BS651" t="str">
            <v/>
          </cell>
          <cell r="BT651">
            <v>3</v>
          </cell>
          <cell r="BU651">
            <v>2</v>
          </cell>
          <cell r="BV651">
            <v>0</v>
          </cell>
          <cell r="BW651">
            <v>12</v>
          </cell>
          <cell r="BX651" t="str">
            <v/>
          </cell>
          <cell r="BY651">
            <v>9</v>
          </cell>
          <cell r="BZ651" t="str">
            <v/>
          </cell>
          <cell r="CA651" t="str">
            <v/>
          </cell>
          <cell r="CB651" t="str">
            <v/>
          </cell>
        </row>
        <row r="652">
          <cell r="H652" t="str">
            <v>WS-1311-WOV009</v>
          </cell>
          <cell r="I652">
            <v>3</v>
          </cell>
          <cell r="J652" t="str">
            <v>Mar</v>
          </cell>
          <cell r="K652">
            <v>2018</v>
          </cell>
          <cell r="L652" t="str">
            <v>WS-1311-WOV00943147.9166666667</v>
          </cell>
          <cell r="M652" t="str">
            <v>ONR #5</v>
          </cell>
          <cell r="N652" t="str">
            <v>Other</v>
          </cell>
          <cell r="O652" t="str">
            <v>Other</v>
          </cell>
          <cell r="P652">
            <v>-1</v>
          </cell>
          <cell r="Q652">
            <v>3</v>
          </cell>
          <cell r="R652">
            <v>5</v>
          </cell>
          <cell r="S652" t="str">
            <v/>
          </cell>
          <cell r="T652" t="str">
            <v/>
          </cell>
          <cell r="U652" t="str">
            <v/>
          </cell>
          <cell r="V652">
            <v>0</v>
          </cell>
          <cell r="W652">
            <v>9</v>
          </cell>
          <cell r="X652">
            <v>8</v>
          </cell>
          <cell r="Y652">
            <v>8</v>
          </cell>
          <cell r="Z652" t="str">
            <v/>
          </cell>
          <cell r="AB652">
            <v>11</v>
          </cell>
          <cell r="AC652" t="str">
            <v/>
          </cell>
          <cell r="AD652">
            <v>2</v>
          </cell>
          <cell r="AE652">
            <v>1</v>
          </cell>
          <cell r="AF652">
            <v>1</v>
          </cell>
          <cell r="AG652" t="str">
            <v/>
          </cell>
          <cell r="AH652">
            <v>2</v>
          </cell>
          <cell r="AI652">
            <v>0</v>
          </cell>
          <cell r="AJ652">
            <v>6</v>
          </cell>
          <cell r="AK652">
            <v>6</v>
          </cell>
          <cell r="AL652">
            <v>6</v>
          </cell>
          <cell r="AM652" t="str">
            <v/>
          </cell>
          <cell r="AN652" t="str">
            <v/>
          </cell>
          <cell r="AO652">
            <v>130</v>
          </cell>
          <cell r="AP652" t="str">
            <v/>
          </cell>
          <cell r="AQ652" t="str">
            <v/>
          </cell>
          <cell r="AR652" t="str">
            <v/>
          </cell>
          <cell r="AT652" t="str">
            <v/>
          </cell>
          <cell r="AV652">
            <v>10</v>
          </cell>
          <cell r="AW652" t="str">
            <v/>
          </cell>
          <cell r="AX652" t="str">
            <v/>
          </cell>
          <cell r="AY652" t="str">
            <v/>
          </cell>
          <cell r="AZ652" t="str">
            <v/>
          </cell>
          <cell r="BA652" t="str">
            <v/>
          </cell>
          <cell r="BB652">
            <v>120</v>
          </cell>
          <cell r="BC652" t="str">
            <v/>
          </cell>
          <cell r="BD652" t="str">
            <v/>
          </cell>
          <cell r="BE652" t="str">
            <v/>
          </cell>
          <cell r="BF652" t="str">
            <v/>
          </cell>
          <cell r="BG652" t="str">
            <v/>
          </cell>
          <cell r="BH652" t="str">
            <v/>
          </cell>
          <cell r="BI652" t="str">
            <v/>
          </cell>
          <cell r="BJ652" t="str">
            <v/>
          </cell>
          <cell r="BK652">
            <v>6</v>
          </cell>
          <cell r="BL652" t="str">
            <v/>
          </cell>
          <cell r="BM652" t="str">
            <v/>
          </cell>
          <cell r="BN652">
            <v>3</v>
          </cell>
          <cell r="BO652">
            <v>1</v>
          </cell>
          <cell r="BP652">
            <v>1</v>
          </cell>
          <cell r="BQ652">
            <v>0</v>
          </cell>
          <cell r="BR652" t="str">
            <v/>
          </cell>
          <cell r="BS652" t="str">
            <v/>
          </cell>
          <cell r="BT652" t="str">
            <v/>
          </cell>
          <cell r="BU652" t="str">
            <v/>
          </cell>
          <cell r="BV652">
            <v>0</v>
          </cell>
          <cell r="BW652">
            <v>12</v>
          </cell>
          <cell r="BX652" t="str">
            <v/>
          </cell>
          <cell r="BY652">
            <v>5</v>
          </cell>
          <cell r="BZ652" t="str">
            <v/>
          </cell>
          <cell r="CA652" t="str">
            <v/>
          </cell>
          <cell r="CB652" t="str">
            <v/>
          </cell>
        </row>
        <row r="653">
          <cell r="H653" t="str">
            <v>WS-1311-WOV009</v>
          </cell>
          <cell r="I653">
            <v>3</v>
          </cell>
          <cell r="J653" t="str">
            <v>Mar</v>
          </cell>
          <cell r="K653">
            <v>2018</v>
          </cell>
          <cell r="L653" t="str">
            <v>WS-1311-WOV00943178.7083333333</v>
          </cell>
          <cell r="M653" t="str">
            <v>BIRS #10</v>
          </cell>
          <cell r="N653" t="str">
            <v>Other</v>
          </cell>
          <cell r="O653" t="str">
            <v>Other</v>
          </cell>
          <cell r="P653">
            <v>-1</v>
          </cell>
          <cell r="Q653" t="str">
            <v/>
          </cell>
          <cell r="R653" t="str">
            <v/>
          </cell>
          <cell r="S653" t="str">
            <v/>
          </cell>
          <cell r="T653" t="str">
            <v/>
          </cell>
          <cell r="U653" t="str">
            <v/>
          </cell>
          <cell r="V653" t="str">
            <v/>
          </cell>
          <cell r="W653">
            <v>9</v>
          </cell>
          <cell r="X653" t="str">
            <v/>
          </cell>
          <cell r="Y653" t="str">
            <v/>
          </cell>
          <cell r="Z653" t="str">
            <v/>
          </cell>
          <cell r="AB653">
            <v>11</v>
          </cell>
          <cell r="AC653" t="str">
            <v/>
          </cell>
          <cell r="AD653" t="str">
            <v/>
          </cell>
          <cell r="AE653" t="str">
            <v/>
          </cell>
          <cell r="AF653" t="str">
            <v/>
          </cell>
          <cell r="AG653" t="str">
            <v/>
          </cell>
          <cell r="AH653" t="str">
            <v/>
          </cell>
          <cell r="AI653" t="str">
            <v/>
          </cell>
          <cell r="AJ653">
            <v>6</v>
          </cell>
          <cell r="AK653" t="str">
            <v/>
          </cell>
          <cell r="AL653" t="str">
            <v/>
          </cell>
          <cell r="AM653">
            <v>25</v>
          </cell>
          <cell r="AN653">
            <v>7</v>
          </cell>
          <cell r="AO653">
            <v>130</v>
          </cell>
          <cell r="AP653">
            <v>32</v>
          </cell>
          <cell r="AQ653">
            <v>98.04</v>
          </cell>
          <cell r="AR653">
            <v>4</v>
          </cell>
          <cell r="AT653">
            <v>8</v>
          </cell>
          <cell r="AV653">
            <v>10</v>
          </cell>
          <cell r="AW653">
            <v>4</v>
          </cell>
          <cell r="AX653">
            <v>8</v>
          </cell>
          <cell r="AY653">
            <v>12</v>
          </cell>
          <cell r="AZ653">
            <v>22</v>
          </cell>
          <cell r="BA653">
            <v>2</v>
          </cell>
          <cell r="BB653">
            <v>120</v>
          </cell>
          <cell r="BC653">
            <v>24</v>
          </cell>
          <cell r="BD653">
            <v>114.90909090909091</v>
          </cell>
          <cell r="BE653">
            <v>1.5</v>
          </cell>
          <cell r="BF653">
            <v>2</v>
          </cell>
          <cell r="BG653">
            <v>1</v>
          </cell>
          <cell r="BH653" t="str">
            <v/>
          </cell>
          <cell r="BI653">
            <v>2</v>
          </cell>
          <cell r="BJ653">
            <v>0</v>
          </cell>
          <cell r="BK653">
            <v>6</v>
          </cell>
          <cell r="BL653">
            <v>6.5</v>
          </cell>
          <cell r="BM653">
            <v>6.5</v>
          </cell>
          <cell r="BN653" t="str">
            <v/>
          </cell>
          <cell r="BO653" t="str">
            <v/>
          </cell>
          <cell r="BP653">
            <v>1</v>
          </cell>
          <cell r="BQ653">
            <v>0</v>
          </cell>
          <cell r="BR653">
            <v>3.5</v>
          </cell>
          <cell r="BS653" t="str">
            <v/>
          </cell>
          <cell r="BT653">
            <v>2.5</v>
          </cell>
          <cell r="BU653">
            <v>2.5</v>
          </cell>
          <cell r="BV653">
            <v>0</v>
          </cell>
          <cell r="BW653">
            <v>12</v>
          </cell>
          <cell r="BX653">
            <v>9.5</v>
          </cell>
          <cell r="BY653">
            <v>9.5</v>
          </cell>
          <cell r="BZ653" t="str">
            <v/>
          </cell>
          <cell r="CA653" t="str">
            <v/>
          </cell>
          <cell r="CB653" t="str">
            <v/>
          </cell>
        </row>
        <row r="654">
          <cell r="H654" t="str">
            <v>US-65-WIF001</v>
          </cell>
          <cell r="I654">
            <v>3</v>
          </cell>
          <cell r="J654" t="str">
            <v>Mar</v>
          </cell>
          <cell r="K654">
            <v>2018</v>
          </cell>
          <cell r="L654" t="str">
            <v>US-65-WIF00143180</v>
          </cell>
          <cell r="M654" t="str">
            <v>ONR #8</v>
          </cell>
          <cell r="N654" t="str">
            <v>Other</v>
          </cell>
          <cell r="O654" t="str">
            <v>Other</v>
          </cell>
          <cell r="P654" t="str">
            <v/>
          </cell>
          <cell r="Q654">
            <v>3</v>
          </cell>
          <cell r="R654">
            <v>5</v>
          </cell>
          <cell r="S654" t="str">
            <v/>
          </cell>
          <cell r="T654" t="str">
            <v/>
          </cell>
          <cell r="U654" t="str">
            <v/>
          </cell>
          <cell r="V654">
            <v>0</v>
          </cell>
          <cell r="W654">
            <v>9</v>
          </cell>
          <cell r="X654">
            <v>8</v>
          </cell>
          <cell r="Y654">
            <v>8</v>
          </cell>
          <cell r="Z654" t="str">
            <v/>
          </cell>
          <cell r="AB654">
            <v>11</v>
          </cell>
          <cell r="AC654" t="str">
            <v/>
          </cell>
          <cell r="AD654">
            <v>2</v>
          </cell>
          <cell r="AE654">
            <v>1</v>
          </cell>
          <cell r="AF654">
            <v>1</v>
          </cell>
          <cell r="AG654" t="str">
            <v/>
          </cell>
          <cell r="AH654">
            <v>2</v>
          </cell>
          <cell r="AI654">
            <v>0</v>
          </cell>
          <cell r="AJ654">
            <v>6</v>
          </cell>
          <cell r="AK654">
            <v>6</v>
          </cell>
          <cell r="AL654">
            <v>6</v>
          </cell>
          <cell r="AM654" t="str">
            <v/>
          </cell>
          <cell r="AN654" t="str">
            <v/>
          </cell>
          <cell r="AO654">
            <v>130</v>
          </cell>
          <cell r="AP654" t="str">
            <v/>
          </cell>
          <cell r="AQ654" t="str">
            <v/>
          </cell>
          <cell r="AR654" t="str">
            <v/>
          </cell>
          <cell r="AT654" t="str">
            <v/>
          </cell>
          <cell r="AV654">
            <v>10</v>
          </cell>
          <cell r="AW654" t="str">
            <v/>
          </cell>
          <cell r="AX654" t="str">
            <v/>
          </cell>
          <cell r="AY654" t="str">
            <v/>
          </cell>
          <cell r="AZ654" t="str">
            <v/>
          </cell>
          <cell r="BA654" t="str">
            <v/>
          </cell>
          <cell r="BB654">
            <v>120</v>
          </cell>
          <cell r="BC654" t="str">
            <v/>
          </cell>
          <cell r="BD654" t="str">
            <v/>
          </cell>
          <cell r="BE654" t="str">
            <v/>
          </cell>
          <cell r="BF654" t="str">
            <v/>
          </cell>
          <cell r="BG654" t="str">
            <v/>
          </cell>
          <cell r="BH654" t="str">
            <v/>
          </cell>
          <cell r="BI654" t="str">
            <v/>
          </cell>
          <cell r="BJ654" t="str">
            <v/>
          </cell>
          <cell r="BK654">
            <v>6</v>
          </cell>
          <cell r="BL654" t="str">
            <v/>
          </cell>
          <cell r="BM654" t="str">
            <v/>
          </cell>
          <cell r="BN654">
            <v>3</v>
          </cell>
          <cell r="BO654">
            <v>1</v>
          </cell>
          <cell r="BP654" t="str">
            <v/>
          </cell>
          <cell r="BQ654">
            <v>0</v>
          </cell>
          <cell r="BR654" t="str">
            <v/>
          </cell>
          <cell r="BS654" t="str">
            <v/>
          </cell>
          <cell r="BT654" t="str">
            <v/>
          </cell>
          <cell r="BU654" t="str">
            <v/>
          </cell>
          <cell r="BV654">
            <v>0</v>
          </cell>
          <cell r="BW654">
            <v>12</v>
          </cell>
          <cell r="BX654" t="str">
            <v/>
          </cell>
          <cell r="BY654">
            <v>4</v>
          </cell>
          <cell r="BZ654" t="str">
            <v/>
          </cell>
          <cell r="CA654" t="str">
            <v/>
          </cell>
          <cell r="CB654" t="str">
            <v/>
          </cell>
        </row>
        <row r="655">
          <cell r="H655" t="str">
            <v>US-24042-WOV001</v>
          </cell>
          <cell r="I655">
            <v>3</v>
          </cell>
          <cell r="J655" t="str">
            <v>Mar</v>
          </cell>
          <cell r="K655">
            <v>2018</v>
          </cell>
          <cell r="L655" t="str">
            <v>US-24042-WOV00143181.5</v>
          </cell>
          <cell r="M655" t="str">
            <v>BIRS #14</v>
          </cell>
          <cell r="N655" t="str">
            <v>Other</v>
          </cell>
          <cell r="O655" t="str">
            <v>Other</v>
          </cell>
          <cell r="P655">
            <v>0</v>
          </cell>
          <cell r="Q655">
            <v>4</v>
          </cell>
          <cell r="R655" t="str">
            <v/>
          </cell>
          <cell r="S655">
            <v>1</v>
          </cell>
          <cell r="T655" t="str">
            <v/>
          </cell>
          <cell r="U655">
            <v>0.5</v>
          </cell>
          <cell r="V655">
            <v>0</v>
          </cell>
          <cell r="W655">
            <v>9</v>
          </cell>
          <cell r="X655">
            <v>5.5</v>
          </cell>
          <cell r="Y655">
            <v>5.5</v>
          </cell>
          <cell r="Z655">
            <v>8</v>
          </cell>
          <cell r="AB655">
            <v>11</v>
          </cell>
          <cell r="AC655">
            <v>8</v>
          </cell>
          <cell r="AD655">
            <v>2</v>
          </cell>
          <cell r="AE655">
            <v>1</v>
          </cell>
          <cell r="AF655">
            <v>1</v>
          </cell>
          <cell r="AG655" t="str">
            <v/>
          </cell>
          <cell r="AH655">
            <v>2</v>
          </cell>
          <cell r="AI655">
            <v>0</v>
          </cell>
          <cell r="AJ655">
            <v>6</v>
          </cell>
          <cell r="AK655">
            <v>6</v>
          </cell>
          <cell r="AL655">
            <v>6</v>
          </cell>
          <cell r="AM655">
            <v>17</v>
          </cell>
          <cell r="AN655">
            <v>0.5</v>
          </cell>
          <cell r="AO655">
            <v>130</v>
          </cell>
          <cell r="AP655">
            <v>17.5</v>
          </cell>
          <cell r="AQ655">
            <v>138.11764705882354</v>
          </cell>
          <cell r="AR655">
            <v>3</v>
          </cell>
          <cell r="AT655" t="str">
            <v/>
          </cell>
          <cell r="AV655">
            <v>10</v>
          </cell>
          <cell r="AW655">
            <v>3</v>
          </cell>
          <cell r="AX655" t="str">
            <v/>
          </cell>
          <cell r="AY655" t="str">
            <v/>
          </cell>
          <cell r="AZ655" t="str">
            <v/>
          </cell>
          <cell r="BA655" t="str">
            <v/>
          </cell>
          <cell r="BB655">
            <v>120</v>
          </cell>
          <cell r="BC655" t="str">
            <v/>
          </cell>
          <cell r="BD655" t="str">
            <v/>
          </cell>
          <cell r="BE655">
            <v>1</v>
          </cell>
          <cell r="BF655">
            <v>1</v>
          </cell>
          <cell r="BG655">
            <v>3</v>
          </cell>
          <cell r="BH655" t="str">
            <v/>
          </cell>
          <cell r="BI655">
            <v>2</v>
          </cell>
          <cell r="BJ655">
            <v>0</v>
          </cell>
          <cell r="BK655">
            <v>6</v>
          </cell>
          <cell r="BL655">
            <v>7</v>
          </cell>
          <cell r="BM655">
            <v>7</v>
          </cell>
          <cell r="BN655">
            <v>3</v>
          </cell>
          <cell r="BO655">
            <v>1.5</v>
          </cell>
          <cell r="BP655">
            <v>1</v>
          </cell>
          <cell r="BQ655">
            <v>8</v>
          </cell>
          <cell r="BR655" t="str">
            <v/>
          </cell>
          <cell r="BS655" t="str">
            <v/>
          </cell>
          <cell r="BT655" t="str">
            <v/>
          </cell>
          <cell r="BU655">
            <v>2</v>
          </cell>
          <cell r="BV655">
            <v>0</v>
          </cell>
          <cell r="BW655">
            <v>12</v>
          </cell>
          <cell r="BX655">
            <v>7.5</v>
          </cell>
          <cell r="BY655">
            <v>15.5</v>
          </cell>
          <cell r="BZ655" t="str">
            <v/>
          </cell>
          <cell r="CA655" t="str">
            <v/>
          </cell>
          <cell r="CB655" t="str">
            <v/>
          </cell>
        </row>
        <row r="656">
          <cell r="H656" t="str">
            <v>WS-7503-WOV002</v>
          </cell>
          <cell r="I656">
            <v>3</v>
          </cell>
          <cell r="J656" t="str">
            <v>Mar</v>
          </cell>
          <cell r="K656">
            <v>2018</v>
          </cell>
          <cell r="L656" t="str">
            <v>WS-7503-WOV00243182.75</v>
          </cell>
          <cell r="M656" t="str">
            <v>ONR #27</v>
          </cell>
          <cell r="N656" t="str">
            <v>Other</v>
          </cell>
          <cell r="O656" t="str">
            <v>ESP change</v>
          </cell>
          <cell r="P656">
            <v>1</v>
          </cell>
          <cell r="Q656">
            <v>3</v>
          </cell>
          <cell r="R656">
            <v>3</v>
          </cell>
          <cell r="S656" t="str">
            <v/>
          </cell>
          <cell r="T656" t="str">
            <v/>
          </cell>
          <cell r="U656" t="str">
            <v/>
          </cell>
          <cell r="V656">
            <v>0</v>
          </cell>
          <cell r="W656">
            <v>9</v>
          </cell>
          <cell r="X656">
            <v>6</v>
          </cell>
          <cell r="Y656">
            <v>6</v>
          </cell>
          <cell r="Z656" t="str">
            <v/>
          </cell>
          <cell r="AB656">
            <v>11</v>
          </cell>
          <cell r="AC656" t="str">
            <v/>
          </cell>
          <cell r="AD656">
            <v>2</v>
          </cell>
          <cell r="AE656">
            <v>1</v>
          </cell>
          <cell r="AF656">
            <v>1</v>
          </cell>
          <cell r="AG656" t="str">
            <v/>
          </cell>
          <cell r="AH656">
            <v>3.5</v>
          </cell>
          <cell r="AI656">
            <v>0</v>
          </cell>
          <cell r="AJ656">
            <v>6</v>
          </cell>
          <cell r="AK656">
            <v>7.5</v>
          </cell>
          <cell r="AL656">
            <v>7.5</v>
          </cell>
          <cell r="AM656">
            <v>17</v>
          </cell>
          <cell r="AN656">
            <v>0</v>
          </cell>
          <cell r="AO656">
            <v>130</v>
          </cell>
          <cell r="AP656">
            <v>17</v>
          </cell>
          <cell r="AQ656">
            <v>139.1764705882353</v>
          </cell>
          <cell r="AR656">
            <v>3</v>
          </cell>
          <cell r="AT656">
            <v>3.5</v>
          </cell>
          <cell r="AV656">
            <v>10</v>
          </cell>
          <cell r="AW656">
            <v>3</v>
          </cell>
          <cell r="AX656">
            <v>3.5</v>
          </cell>
          <cell r="AY656">
            <v>6.5</v>
          </cell>
          <cell r="AZ656">
            <v>19.5</v>
          </cell>
          <cell r="BA656">
            <v>0</v>
          </cell>
          <cell r="BB656">
            <v>120</v>
          </cell>
          <cell r="BC656">
            <v>19.5</v>
          </cell>
          <cell r="BD656">
            <v>120.87179487179488</v>
          </cell>
          <cell r="BE656">
            <v>1</v>
          </cell>
          <cell r="BF656">
            <v>1</v>
          </cell>
          <cell r="BG656">
            <v>2</v>
          </cell>
          <cell r="BH656" t="str">
            <v/>
          </cell>
          <cell r="BI656">
            <v>2</v>
          </cell>
          <cell r="BJ656">
            <v>0</v>
          </cell>
          <cell r="BK656">
            <v>6</v>
          </cell>
          <cell r="BL656">
            <v>6</v>
          </cell>
          <cell r="BM656">
            <v>6</v>
          </cell>
          <cell r="BN656">
            <v>3</v>
          </cell>
          <cell r="BO656">
            <v>1</v>
          </cell>
          <cell r="BP656">
            <v>1</v>
          </cell>
          <cell r="BQ656">
            <v>0</v>
          </cell>
          <cell r="BR656">
            <v>3.5</v>
          </cell>
          <cell r="BS656" t="str">
            <v/>
          </cell>
          <cell r="BT656">
            <v>1</v>
          </cell>
          <cell r="BU656">
            <v>2</v>
          </cell>
          <cell r="BV656">
            <v>0</v>
          </cell>
          <cell r="BW656">
            <v>12</v>
          </cell>
          <cell r="BX656">
            <v>11.5</v>
          </cell>
          <cell r="BY656">
            <v>11.5</v>
          </cell>
          <cell r="BZ656">
            <v>74</v>
          </cell>
          <cell r="CA656">
            <v>0</v>
          </cell>
          <cell r="CB656">
            <v>74</v>
          </cell>
        </row>
        <row r="657">
          <cell r="H657" t="str">
            <v>US-142-WOV013</v>
          </cell>
          <cell r="I657">
            <v>3</v>
          </cell>
          <cell r="J657" t="str">
            <v>Mar</v>
          </cell>
          <cell r="K657">
            <v>2018</v>
          </cell>
          <cell r="L657" t="str">
            <v>US-142-WOV01343182.9166666667</v>
          </cell>
          <cell r="M657" t="str">
            <v>BIRS #28</v>
          </cell>
          <cell r="N657" t="str">
            <v>Other</v>
          </cell>
          <cell r="O657" t="str">
            <v>ESP change</v>
          </cell>
          <cell r="P657">
            <v>-1</v>
          </cell>
          <cell r="Q657">
            <v>2</v>
          </cell>
          <cell r="R657">
            <v>4</v>
          </cell>
          <cell r="S657" t="str">
            <v/>
          </cell>
          <cell r="T657" t="str">
            <v/>
          </cell>
          <cell r="U657" t="str">
            <v/>
          </cell>
          <cell r="V657">
            <v>0</v>
          </cell>
          <cell r="W657">
            <v>9</v>
          </cell>
          <cell r="X657">
            <v>6</v>
          </cell>
          <cell r="Y657">
            <v>6</v>
          </cell>
          <cell r="Z657">
            <v>7</v>
          </cell>
          <cell r="AB657">
            <v>11</v>
          </cell>
          <cell r="AC657">
            <v>7</v>
          </cell>
          <cell r="AD657">
            <v>2</v>
          </cell>
          <cell r="AE657">
            <v>1</v>
          </cell>
          <cell r="AF657">
            <v>1</v>
          </cell>
          <cell r="AG657" t="str">
            <v/>
          </cell>
          <cell r="AH657">
            <v>2</v>
          </cell>
          <cell r="AI657">
            <v>0</v>
          </cell>
          <cell r="AJ657">
            <v>6</v>
          </cell>
          <cell r="AK657">
            <v>6</v>
          </cell>
          <cell r="AL657">
            <v>6</v>
          </cell>
          <cell r="AM657">
            <v>29.5</v>
          </cell>
          <cell r="AN657">
            <v>0</v>
          </cell>
          <cell r="AO657">
            <v>130</v>
          </cell>
          <cell r="AP657">
            <v>29.5</v>
          </cell>
          <cell r="AQ657">
            <v>109.49152542372882</v>
          </cell>
          <cell r="AR657">
            <v>3</v>
          </cell>
          <cell r="AT657">
            <v>4</v>
          </cell>
          <cell r="AV657">
            <v>10</v>
          </cell>
          <cell r="AW657">
            <v>3</v>
          </cell>
          <cell r="AX657">
            <v>4</v>
          </cell>
          <cell r="AY657">
            <v>7</v>
          </cell>
          <cell r="AZ657">
            <v>30.5</v>
          </cell>
          <cell r="BA657">
            <v>1.5</v>
          </cell>
          <cell r="BB657">
            <v>120</v>
          </cell>
          <cell r="BC657">
            <v>32</v>
          </cell>
          <cell r="BD657">
            <v>105.34426229508196</v>
          </cell>
          <cell r="BE657">
            <v>1</v>
          </cell>
          <cell r="BF657">
            <v>1</v>
          </cell>
          <cell r="BG657">
            <v>2</v>
          </cell>
          <cell r="BH657" t="str">
            <v/>
          </cell>
          <cell r="BI657">
            <v>2</v>
          </cell>
          <cell r="BJ657">
            <v>0</v>
          </cell>
          <cell r="BK657">
            <v>6</v>
          </cell>
          <cell r="BL657">
            <v>6</v>
          </cell>
          <cell r="BM657">
            <v>6</v>
          </cell>
          <cell r="BN657">
            <v>3</v>
          </cell>
          <cell r="BO657">
            <v>1</v>
          </cell>
          <cell r="BP657">
            <v>1</v>
          </cell>
          <cell r="BQ657">
            <v>0</v>
          </cell>
          <cell r="BR657">
            <v>3.5</v>
          </cell>
          <cell r="BS657" t="str">
            <v/>
          </cell>
          <cell r="BT657">
            <v>1.5</v>
          </cell>
          <cell r="BU657">
            <v>2</v>
          </cell>
          <cell r="BV657">
            <v>0</v>
          </cell>
          <cell r="BW657">
            <v>12</v>
          </cell>
          <cell r="BX657">
            <v>12</v>
          </cell>
          <cell r="BY657">
            <v>12</v>
          </cell>
          <cell r="BZ657">
            <v>104</v>
          </cell>
          <cell r="CA657">
            <v>1.5</v>
          </cell>
          <cell r="CB657">
            <v>105.5</v>
          </cell>
        </row>
        <row r="658">
          <cell r="H658" t="str">
            <v>US-3023-WOV001</v>
          </cell>
          <cell r="I658">
            <v>3</v>
          </cell>
          <cell r="J658" t="str">
            <v>Mar</v>
          </cell>
          <cell r="K658">
            <v>2018</v>
          </cell>
          <cell r="L658" t="str">
            <v>US-3023-WOV00143183.75</v>
          </cell>
          <cell r="M658" t="str">
            <v>ONR #25</v>
          </cell>
          <cell r="N658" t="str">
            <v>Other</v>
          </cell>
          <cell r="O658" t="str">
            <v>Other</v>
          </cell>
          <cell r="P658">
            <v>0</v>
          </cell>
          <cell r="Q658">
            <v>3</v>
          </cell>
          <cell r="R658" t="str">
            <v/>
          </cell>
          <cell r="S658">
            <v>1.5</v>
          </cell>
          <cell r="T658" t="str">
            <v/>
          </cell>
          <cell r="U658" t="str">
            <v/>
          </cell>
          <cell r="V658">
            <v>0</v>
          </cell>
          <cell r="W658">
            <v>9</v>
          </cell>
          <cell r="X658">
            <v>4.5</v>
          </cell>
          <cell r="Y658">
            <v>4.5</v>
          </cell>
          <cell r="Z658">
            <v>4.5</v>
          </cell>
          <cell r="AB658">
            <v>11</v>
          </cell>
          <cell r="AC658">
            <v>4.5</v>
          </cell>
          <cell r="AD658">
            <v>1.5</v>
          </cell>
          <cell r="AE658">
            <v>1</v>
          </cell>
          <cell r="AF658">
            <v>1</v>
          </cell>
          <cell r="AG658" t="str">
            <v/>
          </cell>
          <cell r="AH658">
            <v>1.5</v>
          </cell>
          <cell r="AI658">
            <v>0</v>
          </cell>
          <cell r="AJ658">
            <v>6</v>
          </cell>
          <cell r="AK658">
            <v>5</v>
          </cell>
          <cell r="AL658">
            <v>5</v>
          </cell>
          <cell r="AM658">
            <v>7</v>
          </cell>
          <cell r="AN658">
            <v>0</v>
          </cell>
          <cell r="AO658">
            <v>130</v>
          </cell>
          <cell r="AP658">
            <v>7</v>
          </cell>
          <cell r="AQ658">
            <v>131</v>
          </cell>
          <cell r="AR658">
            <v>4</v>
          </cell>
          <cell r="AT658">
            <v>8.5</v>
          </cell>
          <cell r="AV658">
            <v>10</v>
          </cell>
          <cell r="AW658">
            <v>4</v>
          </cell>
          <cell r="AX658">
            <v>8.5</v>
          </cell>
          <cell r="AY658">
            <v>12.5</v>
          </cell>
          <cell r="AZ658">
            <v>8</v>
          </cell>
          <cell r="BA658">
            <v>0</v>
          </cell>
          <cell r="BB658">
            <v>120</v>
          </cell>
          <cell r="BC658">
            <v>8</v>
          </cell>
          <cell r="BD658">
            <v>114.875</v>
          </cell>
          <cell r="BE658">
            <v>1</v>
          </cell>
          <cell r="BF658">
            <v>1</v>
          </cell>
          <cell r="BG658">
            <v>1.5</v>
          </cell>
          <cell r="BH658" t="str">
            <v/>
          </cell>
          <cell r="BI658">
            <v>2</v>
          </cell>
          <cell r="BJ658">
            <v>0</v>
          </cell>
          <cell r="BK658">
            <v>6</v>
          </cell>
          <cell r="BL658">
            <v>5.5</v>
          </cell>
          <cell r="BM658">
            <v>5.5</v>
          </cell>
          <cell r="BN658">
            <v>3</v>
          </cell>
          <cell r="BO658">
            <v>1</v>
          </cell>
          <cell r="BP658">
            <v>1</v>
          </cell>
          <cell r="BQ658">
            <v>0</v>
          </cell>
          <cell r="BR658">
            <v>1.5</v>
          </cell>
          <cell r="BS658" t="str">
            <v/>
          </cell>
          <cell r="BT658">
            <v>1.5</v>
          </cell>
          <cell r="BU658">
            <v>1.5</v>
          </cell>
          <cell r="BV658">
            <v>0</v>
          </cell>
          <cell r="BW658">
            <v>12</v>
          </cell>
          <cell r="BX658">
            <v>9.5</v>
          </cell>
          <cell r="BY658">
            <v>9.5</v>
          </cell>
          <cell r="BZ658" t="str">
            <v/>
          </cell>
          <cell r="CA658" t="str">
            <v/>
          </cell>
          <cell r="CB658" t="str">
            <v/>
          </cell>
        </row>
        <row r="659">
          <cell r="H659" t="str">
            <v>WS-1208-WOV001</v>
          </cell>
          <cell r="I659">
            <v>3</v>
          </cell>
          <cell r="J659" t="str">
            <v>Mar</v>
          </cell>
          <cell r="K659">
            <v>2018</v>
          </cell>
          <cell r="L659" t="str">
            <v>WS-1208-WOV00143183.75</v>
          </cell>
          <cell r="M659" t="str">
            <v>ONR #5</v>
          </cell>
          <cell r="N659" t="str">
            <v>Other</v>
          </cell>
          <cell r="O659" t="str">
            <v>Other</v>
          </cell>
          <cell r="P659">
            <v>-1</v>
          </cell>
          <cell r="Q659">
            <v>5</v>
          </cell>
          <cell r="R659" t="str">
            <v/>
          </cell>
          <cell r="S659">
            <v>1</v>
          </cell>
          <cell r="T659" t="str">
            <v/>
          </cell>
          <cell r="U659" t="str">
            <v/>
          </cell>
          <cell r="V659">
            <v>0</v>
          </cell>
          <cell r="W659">
            <v>9</v>
          </cell>
          <cell r="X659">
            <v>6</v>
          </cell>
          <cell r="Y659">
            <v>6</v>
          </cell>
          <cell r="Z659">
            <v>4</v>
          </cell>
          <cell r="AB659">
            <v>11</v>
          </cell>
          <cell r="AC659">
            <v>4</v>
          </cell>
          <cell r="AD659">
            <v>2</v>
          </cell>
          <cell r="AE659">
            <v>1</v>
          </cell>
          <cell r="AF659">
            <v>1</v>
          </cell>
          <cell r="AG659" t="str">
            <v/>
          </cell>
          <cell r="AH659">
            <v>2</v>
          </cell>
          <cell r="AI659">
            <v>0</v>
          </cell>
          <cell r="AJ659">
            <v>6</v>
          </cell>
          <cell r="AK659">
            <v>6</v>
          </cell>
          <cell r="AL659">
            <v>6</v>
          </cell>
          <cell r="AM659">
            <v>22</v>
          </cell>
          <cell r="AN659">
            <v>0</v>
          </cell>
          <cell r="AO659">
            <v>130</v>
          </cell>
          <cell r="AP659">
            <v>22</v>
          </cell>
          <cell r="AQ659">
            <v>135.40909090909091</v>
          </cell>
          <cell r="AR659">
            <v>3</v>
          </cell>
          <cell r="AT659" t="str">
            <v/>
          </cell>
          <cell r="AV659">
            <v>10</v>
          </cell>
          <cell r="AW659">
            <v>3</v>
          </cell>
          <cell r="AX659" t="str">
            <v/>
          </cell>
          <cell r="AY659" t="str">
            <v/>
          </cell>
          <cell r="AZ659" t="str">
            <v/>
          </cell>
          <cell r="BA659" t="str">
            <v/>
          </cell>
          <cell r="BB659">
            <v>120</v>
          </cell>
          <cell r="BC659" t="str">
            <v/>
          </cell>
          <cell r="BD659" t="str">
            <v/>
          </cell>
          <cell r="BE659">
            <v>1</v>
          </cell>
          <cell r="BF659">
            <v>1</v>
          </cell>
          <cell r="BG659">
            <v>2</v>
          </cell>
          <cell r="BH659" t="str">
            <v/>
          </cell>
          <cell r="BI659">
            <v>2</v>
          </cell>
          <cell r="BJ659">
            <v>0</v>
          </cell>
          <cell r="BK659">
            <v>6</v>
          </cell>
          <cell r="BL659">
            <v>6</v>
          </cell>
          <cell r="BM659">
            <v>6</v>
          </cell>
          <cell r="BN659">
            <v>3</v>
          </cell>
          <cell r="BO659">
            <v>1</v>
          </cell>
          <cell r="BP659">
            <v>1</v>
          </cell>
          <cell r="BQ659">
            <v>0</v>
          </cell>
          <cell r="BR659" t="str">
            <v/>
          </cell>
          <cell r="BS659" t="str">
            <v/>
          </cell>
          <cell r="BT659" t="str">
            <v/>
          </cell>
          <cell r="BU659">
            <v>2</v>
          </cell>
          <cell r="BV659">
            <v>0</v>
          </cell>
          <cell r="BW659">
            <v>12</v>
          </cell>
          <cell r="BX659">
            <v>7</v>
          </cell>
          <cell r="BY659">
            <v>7</v>
          </cell>
          <cell r="BZ659" t="str">
            <v/>
          </cell>
          <cell r="CA659" t="str">
            <v/>
          </cell>
          <cell r="CB659" t="str">
            <v/>
          </cell>
        </row>
        <row r="660">
          <cell r="H660" t="str">
            <v>US-2270-WOV001</v>
          </cell>
          <cell r="I660">
            <v>3</v>
          </cell>
          <cell r="J660" t="str">
            <v>Mar</v>
          </cell>
          <cell r="K660">
            <v>2018</v>
          </cell>
          <cell r="L660" t="str">
            <v>US-2270-WOV00143184.4166666667</v>
          </cell>
          <cell r="M660" t="str">
            <v>BIRS #24</v>
          </cell>
          <cell r="N660" t="str">
            <v>Simple ESP c/o</v>
          </cell>
          <cell r="O660" t="str">
            <v>ESP change</v>
          </cell>
          <cell r="P660">
            <v>0</v>
          </cell>
          <cell r="Q660">
            <v>3</v>
          </cell>
          <cell r="R660">
            <v>4</v>
          </cell>
          <cell r="S660">
            <v>1</v>
          </cell>
          <cell r="T660" t="str">
            <v/>
          </cell>
          <cell r="U660" t="str">
            <v/>
          </cell>
          <cell r="V660">
            <v>0</v>
          </cell>
          <cell r="W660">
            <v>9</v>
          </cell>
          <cell r="X660">
            <v>8</v>
          </cell>
          <cell r="Y660">
            <v>8</v>
          </cell>
          <cell r="Z660">
            <v>7.5</v>
          </cell>
          <cell r="AB660">
            <v>11</v>
          </cell>
          <cell r="AC660">
            <v>7.5</v>
          </cell>
          <cell r="AD660">
            <v>2</v>
          </cell>
          <cell r="AE660">
            <v>1</v>
          </cell>
          <cell r="AF660">
            <v>1</v>
          </cell>
          <cell r="AG660" t="str">
            <v/>
          </cell>
          <cell r="AH660">
            <v>1.5</v>
          </cell>
          <cell r="AI660">
            <v>0</v>
          </cell>
          <cell r="AJ660">
            <v>6</v>
          </cell>
          <cell r="AK660">
            <v>5.5</v>
          </cell>
          <cell r="AL660">
            <v>5.5</v>
          </cell>
          <cell r="AM660">
            <v>28.5</v>
          </cell>
          <cell r="AN660">
            <v>2.5</v>
          </cell>
          <cell r="AO660">
            <v>130</v>
          </cell>
          <cell r="AP660">
            <v>31</v>
          </cell>
          <cell r="AQ660">
            <v>128.17543859649123</v>
          </cell>
          <cell r="AR660">
            <v>4</v>
          </cell>
          <cell r="AT660">
            <v>3.5</v>
          </cell>
          <cell r="AV660">
            <v>10</v>
          </cell>
          <cell r="AW660">
            <v>4</v>
          </cell>
          <cell r="AX660">
            <v>3.5</v>
          </cell>
          <cell r="AY660">
            <v>7.5</v>
          </cell>
          <cell r="AZ660">
            <v>28</v>
          </cell>
          <cell r="BA660">
            <v>1</v>
          </cell>
          <cell r="BB660">
            <v>120</v>
          </cell>
          <cell r="BC660">
            <v>29</v>
          </cell>
          <cell r="BD660">
            <v>117.21428571428571</v>
          </cell>
          <cell r="BE660">
            <v>1</v>
          </cell>
          <cell r="BF660">
            <v>1.5</v>
          </cell>
          <cell r="BG660">
            <v>1.5</v>
          </cell>
          <cell r="BH660" t="str">
            <v/>
          </cell>
          <cell r="BI660">
            <v>2</v>
          </cell>
          <cell r="BJ660">
            <v>0</v>
          </cell>
          <cell r="BK660">
            <v>6</v>
          </cell>
          <cell r="BL660">
            <v>6</v>
          </cell>
          <cell r="BM660">
            <v>6</v>
          </cell>
          <cell r="BN660">
            <v>3</v>
          </cell>
          <cell r="BO660">
            <v>1</v>
          </cell>
          <cell r="BP660">
            <v>1</v>
          </cell>
          <cell r="BQ660">
            <v>0</v>
          </cell>
          <cell r="BR660">
            <v>3.5</v>
          </cell>
          <cell r="BS660" t="str">
            <v/>
          </cell>
          <cell r="BT660">
            <v>1.5</v>
          </cell>
          <cell r="BU660">
            <v>2</v>
          </cell>
          <cell r="BV660">
            <v>0</v>
          </cell>
          <cell r="BW660">
            <v>12</v>
          </cell>
          <cell r="BX660">
            <v>12</v>
          </cell>
          <cell r="BY660">
            <v>12</v>
          </cell>
          <cell r="BZ660">
            <v>103</v>
          </cell>
          <cell r="CA660">
            <v>3.5</v>
          </cell>
          <cell r="CB660">
            <v>106.5</v>
          </cell>
        </row>
        <row r="661">
          <cell r="H661" t="str">
            <v>SVA-53038-WOV002</v>
          </cell>
          <cell r="I661">
            <v>3</v>
          </cell>
          <cell r="J661" t="str">
            <v>Mar</v>
          </cell>
          <cell r="K661">
            <v>2018</v>
          </cell>
          <cell r="L661" t="str">
            <v>SVA-53038-WOV00243184.9166666667</v>
          </cell>
          <cell r="M661" t="str">
            <v>ONR #16</v>
          </cell>
          <cell r="N661" t="str">
            <v>Other</v>
          </cell>
          <cell r="O661" t="str">
            <v>Other</v>
          </cell>
          <cell r="P661">
            <v>0</v>
          </cell>
          <cell r="Q661">
            <v>3</v>
          </cell>
          <cell r="R661">
            <v>5</v>
          </cell>
          <cell r="S661">
            <v>1</v>
          </cell>
          <cell r="T661" t="str">
            <v/>
          </cell>
          <cell r="U661" t="str">
            <v/>
          </cell>
          <cell r="V661">
            <v>0</v>
          </cell>
          <cell r="W661">
            <v>9</v>
          </cell>
          <cell r="X661">
            <v>9</v>
          </cell>
          <cell r="Y661">
            <v>9</v>
          </cell>
          <cell r="Z661">
            <v>4</v>
          </cell>
          <cell r="AB661">
            <v>11</v>
          </cell>
          <cell r="AC661">
            <v>4</v>
          </cell>
          <cell r="AD661">
            <v>2</v>
          </cell>
          <cell r="AE661">
            <v>1</v>
          </cell>
          <cell r="AF661">
            <v>1</v>
          </cell>
          <cell r="AG661" t="str">
            <v/>
          </cell>
          <cell r="AH661">
            <v>2</v>
          </cell>
          <cell r="AI661">
            <v>0</v>
          </cell>
          <cell r="AJ661">
            <v>6</v>
          </cell>
          <cell r="AK661">
            <v>6</v>
          </cell>
          <cell r="AL661">
            <v>6</v>
          </cell>
          <cell r="AM661" t="str">
            <v/>
          </cell>
          <cell r="AN661" t="str">
            <v/>
          </cell>
          <cell r="AO661">
            <v>130</v>
          </cell>
          <cell r="AP661" t="str">
            <v/>
          </cell>
          <cell r="AQ661" t="str">
            <v/>
          </cell>
          <cell r="AR661" t="str">
            <v/>
          </cell>
          <cell r="AT661" t="str">
            <v/>
          </cell>
          <cell r="AV661">
            <v>10</v>
          </cell>
          <cell r="AW661" t="str">
            <v/>
          </cell>
          <cell r="AX661" t="str">
            <v/>
          </cell>
          <cell r="AY661" t="str">
            <v/>
          </cell>
          <cell r="AZ661" t="str">
            <v/>
          </cell>
          <cell r="BA661" t="str">
            <v/>
          </cell>
          <cell r="BB661">
            <v>120</v>
          </cell>
          <cell r="BC661" t="str">
            <v/>
          </cell>
          <cell r="BD661" t="str">
            <v/>
          </cell>
          <cell r="BE661">
            <v>1</v>
          </cell>
          <cell r="BF661">
            <v>1</v>
          </cell>
          <cell r="BG661">
            <v>1</v>
          </cell>
          <cell r="BH661" t="str">
            <v/>
          </cell>
          <cell r="BI661">
            <v>2</v>
          </cell>
          <cell r="BJ661">
            <v>0</v>
          </cell>
          <cell r="BK661">
            <v>6</v>
          </cell>
          <cell r="BL661">
            <v>5</v>
          </cell>
          <cell r="BM661">
            <v>5</v>
          </cell>
          <cell r="BN661">
            <v>3</v>
          </cell>
          <cell r="BO661">
            <v>1</v>
          </cell>
          <cell r="BP661" t="str">
            <v/>
          </cell>
          <cell r="BQ661">
            <v>0</v>
          </cell>
          <cell r="BR661" t="str">
            <v/>
          </cell>
          <cell r="BS661" t="str">
            <v/>
          </cell>
          <cell r="BT661" t="str">
            <v/>
          </cell>
          <cell r="BU661">
            <v>2</v>
          </cell>
          <cell r="BV661">
            <v>0</v>
          </cell>
          <cell r="BW661">
            <v>12</v>
          </cell>
          <cell r="BX661">
            <v>6</v>
          </cell>
          <cell r="BY661">
            <v>6</v>
          </cell>
          <cell r="BZ661" t="str">
            <v/>
          </cell>
          <cell r="CA661" t="str">
            <v/>
          </cell>
          <cell r="CB661" t="str">
            <v/>
          </cell>
        </row>
        <row r="662">
          <cell r="H662" t="str">
            <v>WS-30031-WOV001</v>
          </cell>
          <cell r="I662">
            <v>3</v>
          </cell>
          <cell r="J662" t="str">
            <v>Mar</v>
          </cell>
          <cell r="K662">
            <v>2018</v>
          </cell>
          <cell r="L662" t="str">
            <v>WS-30031-WOV00143188.2916666667</v>
          </cell>
          <cell r="M662" t="str">
            <v>ONR #27</v>
          </cell>
          <cell r="N662" t="str">
            <v>Other</v>
          </cell>
          <cell r="O662" t="str">
            <v>Other</v>
          </cell>
          <cell r="P662">
            <v>0</v>
          </cell>
          <cell r="Q662">
            <v>3</v>
          </cell>
          <cell r="R662">
            <v>5</v>
          </cell>
          <cell r="S662" t="str">
            <v/>
          </cell>
          <cell r="T662" t="str">
            <v/>
          </cell>
          <cell r="U662" t="str">
            <v/>
          </cell>
          <cell r="V662">
            <v>0</v>
          </cell>
          <cell r="W662">
            <v>9</v>
          </cell>
          <cell r="X662">
            <v>8</v>
          </cell>
          <cell r="Y662">
            <v>8</v>
          </cell>
          <cell r="Z662">
            <v>4</v>
          </cell>
          <cell r="AB662">
            <v>11</v>
          </cell>
          <cell r="AC662">
            <v>4</v>
          </cell>
          <cell r="AD662">
            <v>2</v>
          </cell>
          <cell r="AE662">
            <v>2</v>
          </cell>
          <cell r="AF662">
            <v>1</v>
          </cell>
          <cell r="AG662" t="str">
            <v/>
          </cell>
          <cell r="AH662">
            <v>2</v>
          </cell>
          <cell r="AI662">
            <v>3</v>
          </cell>
          <cell r="AJ662">
            <v>6</v>
          </cell>
          <cell r="AK662">
            <v>7</v>
          </cell>
          <cell r="AL662">
            <v>10</v>
          </cell>
          <cell r="AM662" t="str">
            <v/>
          </cell>
          <cell r="AN662" t="str">
            <v/>
          </cell>
          <cell r="AO662">
            <v>130</v>
          </cell>
          <cell r="AP662" t="str">
            <v/>
          </cell>
          <cell r="AQ662" t="str">
            <v/>
          </cell>
          <cell r="AR662" t="str">
            <v/>
          </cell>
          <cell r="AT662" t="str">
            <v/>
          </cell>
          <cell r="AV662">
            <v>10</v>
          </cell>
          <cell r="AW662" t="str">
            <v/>
          </cell>
          <cell r="AX662" t="str">
            <v/>
          </cell>
          <cell r="AY662" t="str">
            <v/>
          </cell>
          <cell r="AZ662" t="str">
            <v/>
          </cell>
          <cell r="BA662" t="str">
            <v/>
          </cell>
          <cell r="BB662">
            <v>120</v>
          </cell>
          <cell r="BC662" t="str">
            <v/>
          </cell>
          <cell r="BD662" t="str">
            <v/>
          </cell>
          <cell r="BE662">
            <v>1</v>
          </cell>
          <cell r="BF662">
            <v>2.5</v>
          </cell>
          <cell r="BG662">
            <v>2</v>
          </cell>
          <cell r="BH662" t="str">
            <v/>
          </cell>
          <cell r="BI662">
            <v>1.5</v>
          </cell>
          <cell r="BJ662">
            <v>1.5</v>
          </cell>
          <cell r="BK662">
            <v>6</v>
          </cell>
          <cell r="BL662">
            <v>7</v>
          </cell>
          <cell r="BM662">
            <v>8.5</v>
          </cell>
          <cell r="BN662">
            <v>3</v>
          </cell>
          <cell r="BO662">
            <v>1</v>
          </cell>
          <cell r="BP662" t="str">
            <v/>
          </cell>
          <cell r="BQ662">
            <v>0</v>
          </cell>
          <cell r="BR662" t="str">
            <v/>
          </cell>
          <cell r="BS662" t="str">
            <v/>
          </cell>
          <cell r="BT662" t="str">
            <v/>
          </cell>
          <cell r="BU662">
            <v>2</v>
          </cell>
          <cell r="BV662">
            <v>0</v>
          </cell>
          <cell r="BW662">
            <v>12</v>
          </cell>
          <cell r="BX662">
            <v>6</v>
          </cell>
          <cell r="BY662">
            <v>6</v>
          </cell>
          <cell r="BZ662" t="str">
            <v/>
          </cell>
          <cell r="CA662" t="str">
            <v/>
          </cell>
          <cell r="CB662" t="str">
            <v/>
          </cell>
        </row>
        <row r="663">
          <cell r="H663" t="str">
            <v>SVA-53014-WOV001</v>
          </cell>
          <cell r="I663">
            <v>3</v>
          </cell>
          <cell r="J663" t="str">
            <v>Mar</v>
          </cell>
          <cell r="K663">
            <v>2018</v>
          </cell>
          <cell r="L663" t="str">
            <v>SVA-53014-WOV00143188.875</v>
          </cell>
          <cell r="M663" t="str">
            <v>ONR #9</v>
          </cell>
          <cell r="N663" t="str">
            <v>Other</v>
          </cell>
          <cell r="O663" t="str">
            <v>ESP change</v>
          </cell>
          <cell r="P663">
            <v>3</v>
          </cell>
          <cell r="Q663">
            <v>4</v>
          </cell>
          <cell r="R663">
            <v>3</v>
          </cell>
          <cell r="S663">
            <v>1</v>
          </cell>
          <cell r="T663" t="str">
            <v/>
          </cell>
          <cell r="U663" t="str">
            <v/>
          </cell>
          <cell r="V663">
            <v>0</v>
          </cell>
          <cell r="W663">
            <v>9</v>
          </cell>
          <cell r="X663">
            <v>8</v>
          </cell>
          <cell r="Y663">
            <v>8</v>
          </cell>
          <cell r="Z663">
            <v>6</v>
          </cell>
          <cell r="AB663">
            <v>11</v>
          </cell>
          <cell r="AC663">
            <v>6</v>
          </cell>
          <cell r="AD663">
            <v>2</v>
          </cell>
          <cell r="AE663">
            <v>1</v>
          </cell>
          <cell r="AF663">
            <v>1</v>
          </cell>
          <cell r="AG663" t="str">
            <v/>
          </cell>
          <cell r="AH663">
            <v>2</v>
          </cell>
          <cell r="AI663">
            <v>0</v>
          </cell>
          <cell r="AJ663">
            <v>6</v>
          </cell>
          <cell r="AK663">
            <v>6</v>
          </cell>
          <cell r="AL663">
            <v>6</v>
          </cell>
          <cell r="AM663">
            <v>20</v>
          </cell>
          <cell r="AN663">
            <v>1</v>
          </cell>
          <cell r="AO663">
            <v>130</v>
          </cell>
          <cell r="AP663">
            <v>21</v>
          </cell>
          <cell r="AQ663">
            <v>127.95</v>
          </cell>
          <cell r="AR663">
            <v>3</v>
          </cell>
          <cell r="AT663">
            <v>7</v>
          </cell>
          <cell r="AV663">
            <v>10</v>
          </cell>
          <cell r="AW663">
            <v>3</v>
          </cell>
          <cell r="AX663">
            <v>7</v>
          </cell>
          <cell r="AY663">
            <v>10</v>
          </cell>
          <cell r="AZ663">
            <v>21.5</v>
          </cell>
          <cell r="BA663">
            <v>0.5</v>
          </cell>
          <cell r="BB663">
            <v>120</v>
          </cell>
          <cell r="BC663">
            <v>22</v>
          </cell>
          <cell r="BD663">
            <v>118.18604651162791</v>
          </cell>
          <cell r="BE663">
            <v>1</v>
          </cell>
          <cell r="BF663">
            <v>1</v>
          </cell>
          <cell r="BG663">
            <v>1.5</v>
          </cell>
          <cell r="BH663" t="str">
            <v/>
          </cell>
          <cell r="BI663">
            <v>1.5</v>
          </cell>
          <cell r="BJ663">
            <v>0</v>
          </cell>
          <cell r="BK663">
            <v>6</v>
          </cell>
          <cell r="BL663">
            <v>5</v>
          </cell>
          <cell r="BM663">
            <v>5</v>
          </cell>
          <cell r="BN663">
            <v>3</v>
          </cell>
          <cell r="BO663">
            <v>1</v>
          </cell>
          <cell r="BP663">
            <v>1</v>
          </cell>
          <cell r="BQ663">
            <v>0</v>
          </cell>
          <cell r="BR663">
            <v>2.5</v>
          </cell>
          <cell r="BS663" t="str">
            <v/>
          </cell>
          <cell r="BT663">
            <v>1</v>
          </cell>
          <cell r="BU663">
            <v>2</v>
          </cell>
          <cell r="BV663">
            <v>0</v>
          </cell>
          <cell r="BW663">
            <v>12</v>
          </cell>
          <cell r="BX663">
            <v>10.5</v>
          </cell>
          <cell r="BY663">
            <v>10.5</v>
          </cell>
          <cell r="BZ663">
            <v>87</v>
          </cell>
          <cell r="CA663">
            <v>1.5</v>
          </cell>
          <cell r="CB663">
            <v>88.5</v>
          </cell>
        </row>
        <row r="664">
          <cell r="H664" t="str">
            <v>WS-30032-WOV001</v>
          </cell>
          <cell r="I664">
            <v>3</v>
          </cell>
          <cell r="J664" t="str">
            <v>Mar</v>
          </cell>
          <cell r="K664">
            <v>2018</v>
          </cell>
          <cell r="L664" t="str">
            <v>WS-30032-WOV00143189.0416666667</v>
          </cell>
          <cell r="M664" t="str">
            <v>BIRS #28</v>
          </cell>
          <cell r="N664" t="str">
            <v>Other</v>
          </cell>
          <cell r="O664" t="str">
            <v>Other</v>
          </cell>
          <cell r="P664">
            <v>0</v>
          </cell>
          <cell r="Q664">
            <v>3</v>
          </cell>
          <cell r="R664">
            <v>5</v>
          </cell>
          <cell r="S664" t="str">
            <v/>
          </cell>
          <cell r="T664" t="str">
            <v/>
          </cell>
          <cell r="U664" t="str">
            <v/>
          </cell>
          <cell r="V664">
            <v>0</v>
          </cell>
          <cell r="W664">
            <v>9</v>
          </cell>
          <cell r="X664">
            <v>8</v>
          </cell>
          <cell r="Y664">
            <v>8</v>
          </cell>
          <cell r="Z664">
            <v>4</v>
          </cell>
          <cell r="AB664">
            <v>11</v>
          </cell>
          <cell r="AC664">
            <v>4</v>
          </cell>
          <cell r="AD664">
            <v>2</v>
          </cell>
          <cell r="AE664">
            <v>1</v>
          </cell>
          <cell r="AF664">
            <v>1</v>
          </cell>
          <cell r="AG664" t="str">
            <v/>
          </cell>
          <cell r="AH664">
            <v>2</v>
          </cell>
          <cell r="AI664">
            <v>11</v>
          </cell>
          <cell r="AJ664">
            <v>6</v>
          </cell>
          <cell r="AK664">
            <v>6</v>
          </cell>
          <cell r="AL664">
            <v>17</v>
          </cell>
          <cell r="AM664" t="str">
            <v/>
          </cell>
          <cell r="AN664" t="str">
            <v/>
          </cell>
          <cell r="AO664">
            <v>130</v>
          </cell>
          <cell r="AP664" t="str">
            <v/>
          </cell>
          <cell r="AQ664" t="str">
            <v/>
          </cell>
          <cell r="AR664" t="str">
            <v/>
          </cell>
          <cell r="AT664" t="str">
            <v/>
          </cell>
          <cell r="AV664">
            <v>10</v>
          </cell>
          <cell r="AW664" t="str">
            <v/>
          </cell>
          <cell r="AX664" t="str">
            <v/>
          </cell>
          <cell r="AY664" t="str">
            <v/>
          </cell>
          <cell r="AZ664" t="str">
            <v/>
          </cell>
          <cell r="BA664" t="str">
            <v/>
          </cell>
          <cell r="BB664">
            <v>120</v>
          </cell>
          <cell r="BC664" t="str">
            <v/>
          </cell>
          <cell r="BD664" t="str">
            <v/>
          </cell>
          <cell r="BE664">
            <v>1</v>
          </cell>
          <cell r="BF664">
            <v>2</v>
          </cell>
          <cell r="BG664">
            <v>1</v>
          </cell>
          <cell r="BH664" t="str">
            <v/>
          </cell>
          <cell r="BI664">
            <v>2</v>
          </cell>
          <cell r="BJ664">
            <v>0</v>
          </cell>
          <cell r="BK664">
            <v>6</v>
          </cell>
          <cell r="BL664">
            <v>6</v>
          </cell>
          <cell r="BM664">
            <v>6</v>
          </cell>
          <cell r="BN664">
            <v>3</v>
          </cell>
          <cell r="BO664">
            <v>1</v>
          </cell>
          <cell r="BP664" t="str">
            <v/>
          </cell>
          <cell r="BQ664">
            <v>0</v>
          </cell>
          <cell r="BR664" t="str">
            <v/>
          </cell>
          <cell r="BS664" t="str">
            <v/>
          </cell>
          <cell r="BT664" t="str">
            <v/>
          </cell>
          <cell r="BU664">
            <v>2</v>
          </cell>
          <cell r="BV664">
            <v>0</v>
          </cell>
          <cell r="BW664">
            <v>12</v>
          </cell>
          <cell r="BX664">
            <v>6</v>
          </cell>
          <cell r="BY664">
            <v>6</v>
          </cell>
          <cell r="BZ664" t="str">
            <v/>
          </cell>
          <cell r="CA664" t="str">
            <v/>
          </cell>
          <cell r="CB664" t="str">
            <v/>
          </cell>
        </row>
        <row r="665">
          <cell r="H665" t="str">
            <v>WS-1568-WOV004</v>
          </cell>
          <cell r="I665">
            <v>3</v>
          </cell>
          <cell r="J665" t="str">
            <v>Mar</v>
          </cell>
          <cell r="K665">
            <v>2018</v>
          </cell>
          <cell r="L665" t="str">
            <v>WS-1568-WOV00443189.9166666667</v>
          </cell>
          <cell r="M665" t="str">
            <v>ONR #25</v>
          </cell>
          <cell r="N665" t="str">
            <v>Other</v>
          </cell>
          <cell r="O665" t="str">
            <v>ESP change</v>
          </cell>
          <cell r="P665">
            <v>1</v>
          </cell>
          <cell r="Q665">
            <v>4</v>
          </cell>
          <cell r="R665">
            <v>3</v>
          </cell>
          <cell r="S665" t="str">
            <v/>
          </cell>
          <cell r="T665" t="str">
            <v/>
          </cell>
          <cell r="U665" t="str">
            <v/>
          </cell>
          <cell r="V665">
            <v>0</v>
          </cell>
          <cell r="W665">
            <v>9</v>
          </cell>
          <cell r="X665">
            <v>7</v>
          </cell>
          <cell r="Y665">
            <v>7</v>
          </cell>
          <cell r="Z665" t="str">
            <v/>
          </cell>
          <cell r="AB665">
            <v>11</v>
          </cell>
          <cell r="AC665" t="str">
            <v/>
          </cell>
          <cell r="AD665">
            <v>2</v>
          </cell>
          <cell r="AE665">
            <v>1</v>
          </cell>
          <cell r="AF665">
            <v>1</v>
          </cell>
          <cell r="AG665" t="str">
            <v/>
          </cell>
          <cell r="AH665">
            <v>2</v>
          </cell>
          <cell r="AI665">
            <v>0</v>
          </cell>
          <cell r="AJ665">
            <v>6</v>
          </cell>
          <cell r="AK665">
            <v>6</v>
          </cell>
          <cell r="AL665">
            <v>6</v>
          </cell>
          <cell r="AM665">
            <v>18</v>
          </cell>
          <cell r="AN665">
            <v>0</v>
          </cell>
          <cell r="AO665">
            <v>130</v>
          </cell>
          <cell r="AP665">
            <v>18</v>
          </cell>
          <cell r="AQ665">
            <v>125.22222222222223</v>
          </cell>
          <cell r="AR665">
            <v>4</v>
          </cell>
          <cell r="AT665">
            <v>5.5</v>
          </cell>
          <cell r="AV665">
            <v>10</v>
          </cell>
          <cell r="AW665">
            <v>4</v>
          </cell>
          <cell r="AX665">
            <v>5.5</v>
          </cell>
          <cell r="AY665">
            <v>9.5</v>
          </cell>
          <cell r="AZ665">
            <v>18.5</v>
          </cell>
          <cell r="BA665">
            <v>0</v>
          </cell>
          <cell r="BB665">
            <v>120</v>
          </cell>
          <cell r="BC665">
            <v>18.5</v>
          </cell>
          <cell r="BD665">
            <v>122.70270270270271</v>
          </cell>
          <cell r="BE665">
            <v>1</v>
          </cell>
          <cell r="BF665">
            <v>1</v>
          </cell>
          <cell r="BG665">
            <v>1</v>
          </cell>
          <cell r="BH665" t="str">
            <v/>
          </cell>
          <cell r="BI665">
            <v>2</v>
          </cell>
          <cell r="BJ665">
            <v>0</v>
          </cell>
          <cell r="BK665">
            <v>6</v>
          </cell>
          <cell r="BL665">
            <v>5</v>
          </cell>
          <cell r="BM665">
            <v>5</v>
          </cell>
          <cell r="BN665">
            <v>3</v>
          </cell>
          <cell r="BO665">
            <v>1</v>
          </cell>
          <cell r="BP665">
            <v>0.5</v>
          </cell>
          <cell r="BQ665">
            <v>0</v>
          </cell>
          <cell r="BR665">
            <v>3</v>
          </cell>
          <cell r="BS665" t="str">
            <v/>
          </cell>
          <cell r="BT665">
            <v>1.5</v>
          </cell>
          <cell r="BU665">
            <v>2</v>
          </cell>
          <cell r="BV665">
            <v>0</v>
          </cell>
          <cell r="BW665">
            <v>12</v>
          </cell>
          <cell r="BX665">
            <v>11</v>
          </cell>
          <cell r="BY665">
            <v>11</v>
          </cell>
          <cell r="BZ665">
            <v>75</v>
          </cell>
          <cell r="CA665">
            <v>0</v>
          </cell>
          <cell r="CB665">
            <v>75</v>
          </cell>
        </row>
        <row r="666">
          <cell r="H666" t="str">
            <v>US-148-WOV003</v>
          </cell>
          <cell r="I666">
            <v>4</v>
          </cell>
          <cell r="J666" t="str">
            <v>Apr</v>
          </cell>
          <cell r="K666">
            <v>2018</v>
          </cell>
          <cell r="L666" t="str">
            <v>US-148-WOV00343191.4583333333</v>
          </cell>
          <cell r="M666" t="str">
            <v>ONR #5</v>
          </cell>
          <cell r="N666" t="str">
            <v>Simple ESP c/o</v>
          </cell>
          <cell r="O666" t="str">
            <v>ESP change</v>
          </cell>
          <cell r="P666">
            <v>1</v>
          </cell>
          <cell r="Q666">
            <v>3</v>
          </cell>
          <cell r="R666">
            <v>5</v>
          </cell>
          <cell r="S666" t="str">
            <v/>
          </cell>
          <cell r="T666" t="str">
            <v/>
          </cell>
          <cell r="U666" t="str">
            <v/>
          </cell>
          <cell r="V666">
            <v>0</v>
          </cell>
          <cell r="W666">
            <v>9</v>
          </cell>
          <cell r="X666">
            <v>8</v>
          </cell>
          <cell r="Y666">
            <v>8</v>
          </cell>
          <cell r="Z666" t="str">
            <v/>
          </cell>
          <cell r="AB666">
            <v>11</v>
          </cell>
          <cell r="AC666" t="str">
            <v/>
          </cell>
          <cell r="AD666">
            <v>2</v>
          </cell>
          <cell r="AE666">
            <v>1</v>
          </cell>
          <cell r="AF666">
            <v>1</v>
          </cell>
          <cell r="AG666" t="str">
            <v/>
          </cell>
          <cell r="AH666">
            <v>2</v>
          </cell>
          <cell r="AI666">
            <v>0</v>
          </cell>
          <cell r="AJ666">
            <v>6</v>
          </cell>
          <cell r="AK666">
            <v>6</v>
          </cell>
          <cell r="AL666">
            <v>6</v>
          </cell>
          <cell r="AM666">
            <v>23.5</v>
          </cell>
          <cell r="AN666">
            <v>1.5</v>
          </cell>
          <cell r="AO666">
            <v>130</v>
          </cell>
          <cell r="AP666">
            <v>25</v>
          </cell>
          <cell r="AQ666">
            <v>140.38297872340425</v>
          </cell>
          <cell r="AR666">
            <v>3</v>
          </cell>
          <cell r="AT666">
            <v>6</v>
          </cell>
          <cell r="AV666">
            <v>10</v>
          </cell>
          <cell r="AW666">
            <v>3</v>
          </cell>
          <cell r="AX666">
            <v>6</v>
          </cell>
          <cell r="AY666">
            <v>9</v>
          </cell>
          <cell r="AZ666">
            <v>27.5</v>
          </cell>
          <cell r="BA666">
            <v>0</v>
          </cell>
          <cell r="BB666">
            <v>120</v>
          </cell>
          <cell r="BC666">
            <v>27.5</v>
          </cell>
          <cell r="BD666">
            <v>119.89090909090909</v>
          </cell>
          <cell r="BE666">
            <v>1</v>
          </cell>
          <cell r="BF666">
            <v>1.5</v>
          </cell>
          <cell r="BG666">
            <v>1.5</v>
          </cell>
          <cell r="BH666" t="str">
            <v/>
          </cell>
          <cell r="BI666">
            <v>2</v>
          </cell>
          <cell r="BJ666">
            <v>0</v>
          </cell>
          <cell r="BK666">
            <v>6</v>
          </cell>
          <cell r="BL666">
            <v>6</v>
          </cell>
          <cell r="BM666">
            <v>6</v>
          </cell>
          <cell r="BN666">
            <v>3</v>
          </cell>
          <cell r="BO666">
            <v>1</v>
          </cell>
          <cell r="BP666">
            <v>1</v>
          </cell>
          <cell r="BQ666">
            <v>0</v>
          </cell>
          <cell r="BR666">
            <v>3</v>
          </cell>
          <cell r="BS666" t="str">
            <v/>
          </cell>
          <cell r="BT666">
            <v>1.5</v>
          </cell>
          <cell r="BU666">
            <v>2</v>
          </cell>
          <cell r="BV666">
            <v>0</v>
          </cell>
          <cell r="BW666">
            <v>12</v>
          </cell>
          <cell r="BX666">
            <v>11.5</v>
          </cell>
          <cell r="BY666">
            <v>11.5</v>
          </cell>
          <cell r="BZ666">
            <v>91.5</v>
          </cell>
          <cell r="CA666">
            <v>1.5</v>
          </cell>
          <cell r="CB666">
            <v>93</v>
          </cell>
        </row>
        <row r="667">
          <cell r="H667" t="str">
            <v>US-23104-WOV003</v>
          </cell>
          <cell r="I667">
            <v>4</v>
          </cell>
          <cell r="J667" t="str">
            <v>Apr</v>
          </cell>
          <cell r="K667">
            <v>2018</v>
          </cell>
          <cell r="L667" t="str">
            <v>US-23104-WOV00343192.5</v>
          </cell>
          <cell r="M667" t="str">
            <v>ONR #27</v>
          </cell>
          <cell r="N667" t="str">
            <v>Simple ESP c/o</v>
          </cell>
          <cell r="O667" t="str">
            <v>ESP change</v>
          </cell>
          <cell r="P667">
            <v>1</v>
          </cell>
          <cell r="Q667">
            <v>5</v>
          </cell>
          <cell r="R667">
            <v>3</v>
          </cell>
          <cell r="S667" t="str">
            <v/>
          </cell>
          <cell r="T667" t="str">
            <v/>
          </cell>
          <cell r="U667" t="str">
            <v/>
          </cell>
          <cell r="V667">
            <v>0</v>
          </cell>
          <cell r="W667">
            <v>9</v>
          </cell>
          <cell r="X667">
            <v>8</v>
          </cell>
          <cell r="Y667">
            <v>8</v>
          </cell>
          <cell r="Z667" t="str">
            <v/>
          </cell>
          <cell r="AB667">
            <v>11</v>
          </cell>
          <cell r="AC667" t="str">
            <v/>
          </cell>
          <cell r="AD667">
            <v>2</v>
          </cell>
          <cell r="AE667">
            <v>1</v>
          </cell>
          <cell r="AF667">
            <v>1</v>
          </cell>
          <cell r="AG667" t="str">
            <v/>
          </cell>
          <cell r="AH667">
            <v>2</v>
          </cell>
          <cell r="AI667">
            <v>0.5</v>
          </cell>
          <cell r="AJ667">
            <v>6</v>
          </cell>
          <cell r="AK667">
            <v>6</v>
          </cell>
          <cell r="AL667">
            <v>6.5</v>
          </cell>
          <cell r="AM667">
            <v>19.5</v>
          </cell>
          <cell r="AN667">
            <v>0</v>
          </cell>
          <cell r="AO667">
            <v>130</v>
          </cell>
          <cell r="AP667">
            <v>19.5</v>
          </cell>
          <cell r="AQ667">
            <v>120.56410256410257</v>
          </cell>
          <cell r="AR667">
            <v>3</v>
          </cell>
          <cell r="AT667">
            <v>4</v>
          </cell>
          <cell r="AV667">
            <v>10</v>
          </cell>
          <cell r="AW667">
            <v>3</v>
          </cell>
          <cell r="AX667">
            <v>4</v>
          </cell>
          <cell r="AY667">
            <v>7</v>
          </cell>
          <cell r="AZ667">
            <v>19.5</v>
          </cell>
          <cell r="BA667">
            <v>0</v>
          </cell>
          <cell r="BB667">
            <v>120</v>
          </cell>
          <cell r="BC667">
            <v>19.5</v>
          </cell>
          <cell r="BD667">
            <v>120.46153846153847</v>
          </cell>
          <cell r="BE667">
            <v>1</v>
          </cell>
          <cell r="BF667">
            <v>1</v>
          </cell>
          <cell r="BG667">
            <v>2</v>
          </cell>
          <cell r="BH667" t="str">
            <v/>
          </cell>
          <cell r="BI667">
            <v>2</v>
          </cell>
          <cell r="BJ667">
            <v>0</v>
          </cell>
          <cell r="BK667">
            <v>6</v>
          </cell>
          <cell r="BL667">
            <v>6</v>
          </cell>
          <cell r="BM667">
            <v>6</v>
          </cell>
          <cell r="BN667">
            <v>3</v>
          </cell>
          <cell r="BO667">
            <v>1</v>
          </cell>
          <cell r="BP667">
            <v>1</v>
          </cell>
          <cell r="BQ667">
            <v>0</v>
          </cell>
          <cell r="BR667">
            <v>4</v>
          </cell>
          <cell r="BS667" t="str">
            <v/>
          </cell>
          <cell r="BT667">
            <v>1.5</v>
          </cell>
          <cell r="BU667">
            <v>2</v>
          </cell>
          <cell r="BV667">
            <v>0</v>
          </cell>
          <cell r="BW667">
            <v>12</v>
          </cell>
          <cell r="BX667">
            <v>12.5</v>
          </cell>
          <cell r="BY667">
            <v>12.5</v>
          </cell>
          <cell r="BZ667">
            <v>78.5</v>
          </cell>
          <cell r="CA667">
            <v>0.5</v>
          </cell>
          <cell r="CB667">
            <v>79</v>
          </cell>
        </row>
        <row r="668">
          <cell r="H668" t="str">
            <v>WS-7069-WOV002</v>
          </cell>
          <cell r="I668">
            <v>4</v>
          </cell>
          <cell r="J668" t="str">
            <v>Apr</v>
          </cell>
          <cell r="K668">
            <v>2018</v>
          </cell>
          <cell r="L668" t="str">
            <v>WS-7069-WOV00243192.8333333333</v>
          </cell>
          <cell r="M668" t="str">
            <v>BIRS #28</v>
          </cell>
          <cell r="N668" t="str">
            <v>Simple ESP c/o</v>
          </cell>
          <cell r="O668" t="str">
            <v>ESP change</v>
          </cell>
          <cell r="P668">
            <v>1</v>
          </cell>
          <cell r="Q668">
            <v>3.5</v>
          </cell>
          <cell r="R668" t="str">
            <v/>
          </cell>
          <cell r="S668" t="str">
            <v/>
          </cell>
          <cell r="T668" t="str">
            <v/>
          </cell>
          <cell r="U668" t="str">
            <v/>
          </cell>
          <cell r="V668">
            <v>0</v>
          </cell>
          <cell r="W668">
            <v>9</v>
          </cell>
          <cell r="X668">
            <v>3.5</v>
          </cell>
          <cell r="Y668">
            <v>3.5</v>
          </cell>
          <cell r="Z668" t="str">
            <v/>
          </cell>
          <cell r="AB668">
            <v>11</v>
          </cell>
          <cell r="AC668" t="str">
            <v/>
          </cell>
          <cell r="AD668">
            <v>2</v>
          </cell>
          <cell r="AE668">
            <v>1</v>
          </cell>
          <cell r="AF668">
            <v>1</v>
          </cell>
          <cell r="AG668" t="str">
            <v/>
          </cell>
          <cell r="AH668">
            <v>2</v>
          </cell>
          <cell r="AI668">
            <v>0</v>
          </cell>
          <cell r="AJ668">
            <v>6</v>
          </cell>
          <cell r="AK668">
            <v>6</v>
          </cell>
          <cell r="AL668">
            <v>6</v>
          </cell>
          <cell r="AM668">
            <v>17</v>
          </cell>
          <cell r="AN668">
            <v>0</v>
          </cell>
          <cell r="AO668">
            <v>130</v>
          </cell>
          <cell r="AP668">
            <v>17</v>
          </cell>
          <cell r="AQ668">
            <v>142.76470588235293</v>
          </cell>
          <cell r="AR668">
            <v>3</v>
          </cell>
          <cell r="AT668">
            <v>6</v>
          </cell>
          <cell r="AV668">
            <v>10</v>
          </cell>
          <cell r="AW668">
            <v>3</v>
          </cell>
          <cell r="AX668">
            <v>6</v>
          </cell>
          <cell r="AY668">
            <v>9</v>
          </cell>
          <cell r="AZ668">
            <v>21</v>
          </cell>
          <cell r="BA668">
            <v>0</v>
          </cell>
          <cell r="BB668">
            <v>120</v>
          </cell>
          <cell r="BC668">
            <v>21</v>
          </cell>
          <cell r="BD668">
            <v>115.47619047619048</v>
          </cell>
          <cell r="BE668">
            <v>1</v>
          </cell>
          <cell r="BF668">
            <v>1</v>
          </cell>
          <cell r="BG668">
            <v>1</v>
          </cell>
          <cell r="BH668" t="str">
            <v/>
          </cell>
          <cell r="BI668">
            <v>2</v>
          </cell>
          <cell r="BJ668">
            <v>0</v>
          </cell>
          <cell r="BK668">
            <v>6</v>
          </cell>
          <cell r="BL668">
            <v>5</v>
          </cell>
          <cell r="BM668">
            <v>5</v>
          </cell>
          <cell r="BN668">
            <v>3</v>
          </cell>
          <cell r="BO668">
            <v>1</v>
          </cell>
          <cell r="BP668">
            <v>1</v>
          </cell>
          <cell r="BQ668">
            <v>0</v>
          </cell>
          <cell r="BR668">
            <v>3.5</v>
          </cell>
          <cell r="BS668" t="str">
            <v/>
          </cell>
          <cell r="BT668">
            <v>1</v>
          </cell>
          <cell r="BU668">
            <v>2</v>
          </cell>
          <cell r="BV668">
            <v>0</v>
          </cell>
          <cell r="BW668">
            <v>12</v>
          </cell>
          <cell r="BX668">
            <v>11.5</v>
          </cell>
          <cell r="BY668">
            <v>11.5</v>
          </cell>
          <cell r="BZ668">
            <v>73</v>
          </cell>
          <cell r="CA668">
            <v>0</v>
          </cell>
          <cell r="CB668">
            <v>73</v>
          </cell>
        </row>
        <row r="669">
          <cell r="H669" t="str">
            <v>US-3023-WOV002</v>
          </cell>
          <cell r="I669">
            <v>4</v>
          </cell>
          <cell r="J669" t="str">
            <v>Apr</v>
          </cell>
          <cell r="K669">
            <v>2018</v>
          </cell>
          <cell r="L669" t="str">
            <v>US-3023-WOV00243192.9166666667</v>
          </cell>
          <cell r="M669" t="str">
            <v>ONR #16</v>
          </cell>
          <cell r="N669" t="str">
            <v>Other</v>
          </cell>
          <cell r="O669" t="str">
            <v>Other</v>
          </cell>
          <cell r="P669">
            <v>0</v>
          </cell>
          <cell r="Q669">
            <v>3</v>
          </cell>
          <cell r="R669">
            <v>5</v>
          </cell>
          <cell r="S669">
            <v>1</v>
          </cell>
          <cell r="T669" t="str">
            <v/>
          </cell>
          <cell r="U669" t="str">
            <v/>
          </cell>
          <cell r="V669">
            <v>0</v>
          </cell>
          <cell r="W669">
            <v>9</v>
          </cell>
          <cell r="X669">
            <v>9</v>
          </cell>
          <cell r="Y669">
            <v>9</v>
          </cell>
          <cell r="Z669">
            <v>4</v>
          </cell>
          <cell r="AB669">
            <v>11</v>
          </cell>
          <cell r="AC669">
            <v>4</v>
          </cell>
          <cell r="AD669">
            <v>2</v>
          </cell>
          <cell r="AE669">
            <v>1</v>
          </cell>
          <cell r="AF669">
            <v>1</v>
          </cell>
          <cell r="AG669" t="str">
            <v/>
          </cell>
          <cell r="AH669">
            <v>2</v>
          </cell>
          <cell r="AI669">
            <v>1</v>
          </cell>
          <cell r="AJ669">
            <v>6</v>
          </cell>
          <cell r="AK669">
            <v>6</v>
          </cell>
          <cell r="AL669">
            <v>7</v>
          </cell>
          <cell r="AM669">
            <v>6.5</v>
          </cell>
          <cell r="AN669">
            <v>0</v>
          </cell>
          <cell r="AO669">
            <v>130</v>
          </cell>
          <cell r="AP669">
            <v>6.5</v>
          </cell>
          <cell r="AQ669">
            <v>141.38461538461539</v>
          </cell>
          <cell r="AR669">
            <v>3.5</v>
          </cell>
          <cell r="AT669">
            <v>10.5</v>
          </cell>
          <cell r="AV669">
            <v>10</v>
          </cell>
          <cell r="AW669">
            <v>3.5</v>
          </cell>
          <cell r="AX669">
            <v>10.5</v>
          </cell>
          <cell r="AY669">
            <v>14</v>
          </cell>
          <cell r="AZ669">
            <v>7</v>
          </cell>
          <cell r="BA669">
            <v>0</v>
          </cell>
          <cell r="BB669">
            <v>120</v>
          </cell>
          <cell r="BC669">
            <v>7</v>
          </cell>
          <cell r="BD669">
            <v>131.28571428571428</v>
          </cell>
          <cell r="BE669">
            <v>1</v>
          </cell>
          <cell r="BF669">
            <v>1</v>
          </cell>
          <cell r="BG669">
            <v>1</v>
          </cell>
          <cell r="BH669" t="str">
            <v/>
          </cell>
          <cell r="BI669">
            <v>2</v>
          </cell>
          <cell r="BJ669">
            <v>0</v>
          </cell>
          <cell r="BK669">
            <v>6</v>
          </cell>
          <cell r="BL669">
            <v>5</v>
          </cell>
          <cell r="BM669">
            <v>5</v>
          </cell>
          <cell r="BN669">
            <v>3</v>
          </cell>
          <cell r="BO669">
            <v>1</v>
          </cell>
          <cell r="BP669">
            <v>1</v>
          </cell>
          <cell r="BQ669">
            <v>0</v>
          </cell>
          <cell r="BR669">
            <v>2</v>
          </cell>
          <cell r="BS669" t="str">
            <v/>
          </cell>
          <cell r="BT669">
            <v>1.5</v>
          </cell>
          <cell r="BU669">
            <v>2</v>
          </cell>
          <cell r="BV669">
            <v>0</v>
          </cell>
          <cell r="BW669">
            <v>12</v>
          </cell>
          <cell r="BX669">
            <v>10.5</v>
          </cell>
          <cell r="BY669">
            <v>10.5</v>
          </cell>
          <cell r="BZ669" t="str">
            <v/>
          </cell>
          <cell r="CA669" t="str">
            <v/>
          </cell>
          <cell r="CB669" t="str">
            <v/>
          </cell>
        </row>
        <row r="670">
          <cell r="H670" t="str">
            <v>SVA-9070-WOV012</v>
          </cell>
          <cell r="I670">
            <v>4</v>
          </cell>
          <cell r="J670" t="str">
            <v>Apr</v>
          </cell>
          <cell r="K670">
            <v>2018</v>
          </cell>
          <cell r="L670" t="str">
            <v>SVA-9070-WOV01243194.7083333333</v>
          </cell>
          <cell r="M670" t="str">
            <v>ONR #25</v>
          </cell>
          <cell r="N670" t="str">
            <v>Other</v>
          </cell>
          <cell r="O670" t="str">
            <v>Other</v>
          </cell>
          <cell r="P670">
            <v>1</v>
          </cell>
          <cell r="Q670">
            <v>3</v>
          </cell>
          <cell r="R670">
            <v>3</v>
          </cell>
          <cell r="S670" t="str">
            <v/>
          </cell>
          <cell r="T670" t="str">
            <v/>
          </cell>
          <cell r="U670" t="str">
            <v/>
          </cell>
          <cell r="V670">
            <v>0</v>
          </cell>
          <cell r="W670">
            <v>9</v>
          </cell>
          <cell r="X670">
            <v>6</v>
          </cell>
          <cell r="Y670">
            <v>6</v>
          </cell>
          <cell r="Z670" t="str">
            <v/>
          </cell>
          <cell r="AB670">
            <v>11</v>
          </cell>
          <cell r="AC670" t="str">
            <v/>
          </cell>
          <cell r="AD670">
            <v>2</v>
          </cell>
          <cell r="AE670">
            <v>1</v>
          </cell>
          <cell r="AF670">
            <v>1</v>
          </cell>
          <cell r="AG670" t="str">
            <v/>
          </cell>
          <cell r="AH670">
            <v>2</v>
          </cell>
          <cell r="AI670">
            <v>0</v>
          </cell>
          <cell r="AJ670">
            <v>6</v>
          </cell>
          <cell r="AK670">
            <v>6</v>
          </cell>
          <cell r="AL670">
            <v>6</v>
          </cell>
          <cell r="AM670">
            <v>8</v>
          </cell>
          <cell r="AN670">
            <v>0</v>
          </cell>
          <cell r="AO670">
            <v>130</v>
          </cell>
          <cell r="AP670">
            <v>8</v>
          </cell>
          <cell r="AQ670">
            <v>120.47499999999999</v>
          </cell>
          <cell r="AR670">
            <v>5</v>
          </cell>
          <cell r="AT670">
            <v>9</v>
          </cell>
          <cell r="AV670">
            <v>10</v>
          </cell>
          <cell r="AW670">
            <v>5</v>
          </cell>
          <cell r="AX670">
            <v>9</v>
          </cell>
          <cell r="AY670">
            <v>14</v>
          </cell>
          <cell r="AZ670">
            <v>9</v>
          </cell>
          <cell r="BA670">
            <v>1.5</v>
          </cell>
          <cell r="BB670">
            <v>120</v>
          </cell>
          <cell r="BC670">
            <v>10.5</v>
          </cell>
          <cell r="BD670">
            <v>108.22222222222223</v>
          </cell>
          <cell r="BE670">
            <v>1</v>
          </cell>
          <cell r="BF670">
            <v>1.5</v>
          </cell>
          <cell r="BG670">
            <v>1.5</v>
          </cell>
          <cell r="BH670" t="str">
            <v/>
          </cell>
          <cell r="BI670">
            <v>2</v>
          </cell>
          <cell r="BJ670">
            <v>0</v>
          </cell>
          <cell r="BK670">
            <v>6</v>
          </cell>
          <cell r="BL670">
            <v>6</v>
          </cell>
          <cell r="BM670">
            <v>6</v>
          </cell>
          <cell r="BN670">
            <v>3</v>
          </cell>
          <cell r="BO670">
            <v>1</v>
          </cell>
          <cell r="BP670">
            <v>1</v>
          </cell>
          <cell r="BQ670">
            <v>0</v>
          </cell>
          <cell r="BR670">
            <v>1</v>
          </cell>
          <cell r="BS670" t="str">
            <v/>
          </cell>
          <cell r="BT670">
            <v>1.5</v>
          </cell>
          <cell r="BU670">
            <v>2</v>
          </cell>
          <cell r="BV670">
            <v>0</v>
          </cell>
          <cell r="BW670">
            <v>12</v>
          </cell>
          <cell r="BX670">
            <v>9.5</v>
          </cell>
          <cell r="BY670">
            <v>9.5</v>
          </cell>
          <cell r="BZ670" t="str">
            <v/>
          </cell>
          <cell r="CA670" t="str">
            <v/>
          </cell>
          <cell r="CB670" t="str">
            <v/>
          </cell>
        </row>
        <row r="671">
          <cell r="H671" t="str">
            <v>WS-7004-WOV001</v>
          </cell>
          <cell r="I671">
            <v>4</v>
          </cell>
          <cell r="J671" t="str">
            <v>Apr</v>
          </cell>
          <cell r="K671">
            <v>2018</v>
          </cell>
          <cell r="L671" t="str">
            <v>WS-7004-WOV00143198.9583333333</v>
          </cell>
          <cell r="M671" t="str">
            <v>ONR #16</v>
          </cell>
          <cell r="N671" t="str">
            <v>Other</v>
          </cell>
          <cell r="O671" t="str">
            <v>ESP change</v>
          </cell>
          <cell r="P671">
            <v>1</v>
          </cell>
          <cell r="Q671">
            <v>3</v>
          </cell>
          <cell r="R671">
            <v>5</v>
          </cell>
          <cell r="S671" t="str">
            <v/>
          </cell>
          <cell r="T671" t="str">
            <v/>
          </cell>
          <cell r="U671" t="str">
            <v/>
          </cell>
          <cell r="V671">
            <v>0</v>
          </cell>
          <cell r="W671">
            <v>9</v>
          </cell>
          <cell r="X671">
            <v>8</v>
          </cell>
          <cell r="Y671">
            <v>8</v>
          </cell>
          <cell r="Z671" t="str">
            <v/>
          </cell>
          <cell r="AB671">
            <v>11</v>
          </cell>
          <cell r="AC671" t="str">
            <v/>
          </cell>
          <cell r="AD671">
            <v>2</v>
          </cell>
          <cell r="AE671">
            <v>1</v>
          </cell>
          <cell r="AF671">
            <v>1</v>
          </cell>
          <cell r="AG671" t="str">
            <v/>
          </cell>
          <cell r="AH671">
            <v>2</v>
          </cell>
          <cell r="AI671">
            <v>0</v>
          </cell>
          <cell r="AJ671">
            <v>6</v>
          </cell>
          <cell r="AK671">
            <v>6</v>
          </cell>
          <cell r="AL671">
            <v>6</v>
          </cell>
          <cell r="AM671">
            <v>17.5</v>
          </cell>
          <cell r="AN671">
            <v>8.5</v>
          </cell>
          <cell r="AO671">
            <v>130</v>
          </cell>
          <cell r="AP671">
            <v>26</v>
          </cell>
          <cell r="AQ671">
            <v>140.4</v>
          </cell>
          <cell r="AR671">
            <v>3</v>
          </cell>
          <cell r="AT671">
            <v>2.5</v>
          </cell>
          <cell r="AV671">
            <v>10</v>
          </cell>
          <cell r="AW671">
            <v>3</v>
          </cell>
          <cell r="AX671">
            <v>2.5</v>
          </cell>
          <cell r="AY671">
            <v>5.5</v>
          </cell>
          <cell r="AZ671">
            <v>20.5</v>
          </cell>
          <cell r="BA671">
            <v>0</v>
          </cell>
          <cell r="BB671">
            <v>120</v>
          </cell>
          <cell r="BC671">
            <v>20.5</v>
          </cell>
          <cell r="BD671">
            <v>120.09756097560975</v>
          </cell>
          <cell r="BE671">
            <v>1</v>
          </cell>
          <cell r="BF671">
            <v>1</v>
          </cell>
          <cell r="BG671">
            <v>1</v>
          </cell>
          <cell r="BH671" t="str">
            <v/>
          </cell>
          <cell r="BI671">
            <v>2</v>
          </cell>
          <cell r="BJ671">
            <v>0</v>
          </cell>
          <cell r="BK671">
            <v>6</v>
          </cell>
          <cell r="BL671">
            <v>5</v>
          </cell>
          <cell r="BM671">
            <v>5</v>
          </cell>
          <cell r="BN671">
            <v>3</v>
          </cell>
          <cell r="BO671">
            <v>1</v>
          </cell>
          <cell r="BP671">
            <v>1</v>
          </cell>
          <cell r="BQ671">
            <v>0</v>
          </cell>
          <cell r="BR671">
            <v>2</v>
          </cell>
          <cell r="BS671" t="str">
            <v/>
          </cell>
          <cell r="BT671">
            <v>1.5</v>
          </cell>
          <cell r="BU671">
            <v>1.5</v>
          </cell>
          <cell r="BV671">
            <v>0</v>
          </cell>
          <cell r="BW671">
            <v>12</v>
          </cell>
          <cell r="BX671">
            <v>10</v>
          </cell>
          <cell r="BY671">
            <v>10</v>
          </cell>
          <cell r="BZ671">
            <v>72.5</v>
          </cell>
          <cell r="CA671">
            <v>8.5</v>
          </cell>
          <cell r="CB671">
            <v>81</v>
          </cell>
        </row>
        <row r="672">
          <cell r="H672" t="str">
            <v>WS-7398-WOV008</v>
          </cell>
          <cell r="I672">
            <v>4</v>
          </cell>
          <cell r="J672" t="str">
            <v>Apr</v>
          </cell>
          <cell r="K672">
            <v>2018</v>
          </cell>
          <cell r="L672" t="str">
            <v>WS-7398-WOV00843199.0416666667</v>
          </cell>
          <cell r="M672" t="str">
            <v>ONR #5</v>
          </cell>
          <cell r="N672" t="str">
            <v>Other</v>
          </cell>
          <cell r="O672" t="str">
            <v>ESP change</v>
          </cell>
          <cell r="P672">
            <v>1</v>
          </cell>
          <cell r="Q672">
            <v>3</v>
          </cell>
          <cell r="R672">
            <v>5</v>
          </cell>
          <cell r="S672" t="str">
            <v/>
          </cell>
          <cell r="T672" t="str">
            <v/>
          </cell>
          <cell r="U672" t="str">
            <v/>
          </cell>
          <cell r="V672">
            <v>0</v>
          </cell>
          <cell r="W672">
            <v>9</v>
          </cell>
          <cell r="X672">
            <v>8</v>
          </cell>
          <cell r="Y672">
            <v>8</v>
          </cell>
          <cell r="Z672" t="str">
            <v/>
          </cell>
          <cell r="AB672">
            <v>11</v>
          </cell>
          <cell r="AC672" t="str">
            <v/>
          </cell>
          <cell r="AD672">
            <v>2</v>
          </cell>
          <cell r="AE672">
            <v>1</v>
          </cell>
          <cell r="AF672">
            <v>1</v>
          </cell>
          <cell r="AG672" t="str">
            <v/>
          </cell>
          <cell r="AH672">
            <v>1.5</v>
          </cell>
          <cell r="AI672">
            <v>0</v>
          </cell>
          <cell r="AJ672">
            <v>6</v>
          </cell>
          <cell r="AK672">
            <v>5.5</v>
          </cell>
          <cell r="AL672">
            <v>5.5</v>
          </cell>
          <cell r="AM672">
            <v>23</v>
          </cell>
          <cell r="AN672">
            <v>0</v>
          </cell>
          <cell r="AO672">
            <v>130</v>
          </cell>
          <cell r="AP672">
            <v>23</v>
          </cell>
          <cell r="AQ672">
            <v>121.69565217391305</v>
          </cell>
          <cell r="AR672">
            <v>3</v>
          </cell>
          <cell r="AT672">
            <v>10.5</v>
          </cell>
          <cell r="AV672">
            <v>10</v>
          </cell>
          <cell r="AW672">
            <v>3</v>
          </cell>
          <cell r="AX672">
            <v>10.5</v>
          </cell>
          <cell r="AY672">
            <v>13.5</v>
          </cell>
          <cell r="AZ672">
            <v>22.5</v>
          </cell>
          <cell r="BA672">
            <v>0</v>
          </cell>
          <cell r="BB672">
            <v>120</v>
          </cell>
          <cell r="BC672">
            <v>22.5</v>
          </cell>
          <cell r="BD672">
            <v>122.71111111111111</v>
          </cell>
          <cell r="BE672">
            <v>1</v>
          </cell>
          <cell r="BF672">
            <v>3</v>
          </cell>
          <cell r="BG672" t="str">
            <v/>
          </cell>
          <cell r="BH672" t="str">
            <v/>
          </cell>
          <cell r="BI672">
            <v>2</v>
          </cell>
          <cell r="BJ672">
            <v>0</v>
          </cell>
          <cell r="BK672">
            <v>6</v>
          </cell>
          <cell r="BL672">
            <v>6</v>
          </cell>
          <cell r="BM672">
            <v>6</v>
          </cell>
          <cell r="BN672">
            <v>3</v>
          </cell>
          <cell r="BO672">
            <v>1</v>
          </cell>
          <cell r="BP672">
            <v>1</v>
          </cell>
          <cell r="BQ672">
            <v>0</v>
          </cell>
          <cell r="BR672">
            <v>3.5</v>
          </cell>
          <cell r="BS672" t="str">
            <v/>
          </cell>
          <cell r="BT672">
            <v>1.5</v>
          </cell>
          <cell r="BU672">
            <v>2</v>
          </cell>
          <cell r="BV672">
            <v>0</v>
          </cell>
          <cell r="BW672">
            <v>12</v>
          </cell>
          <cell r="BX672">
            <v>12</v>
          </cell>
          <cell r="BY672">
            <v>12</v>
          </cell>
          <cell r="BZ672">
            <v>90.5</v>
          </cell>
          <cell r="CA672">
            <v>0</v>
          </cell>
          <cell r="CB672">
            <v>90.5</v>
          </cell>
        </row>
        <row r="673">
          <cell r="H673" t="str">
            <v>US-3001-WOV013</v>
          </cell>
          <cell r="I673">
            <v>4</v>
          </cell>
          <cell r="J673" t="str">
            <v>Apr</v>
          </cell>
          <cell r="K673">
            <v>2018</v>
          </cell>
          <cell r="L673" t="str">
            <v>US-3001-WOV01343197.9583333333</v>
          </cell>
          <cell r="M673" t="str">
            <v>ONR #27</v>
          </cell>
          <cell r="N673" t="str">
            <v>Other</v>
          </cell>
          <cell r="O673" t="str">
            <v>Other</v>
          </cell>
          <cell r="P673">
            <v>0</v>
          </cell>
          <cell r="Q673">
            <v>3</v>
          </cell>
          <cell r="R673">
            <v>5</v>
          </cell>
          <cell r="S673">
            <v>1.5</v>
          </cell>
          <cell r="T673" t="str">
            <v/>
          </cell>
          <cell r="U673">
            <v>1</v>
          </cell>
          <cell r="V673">
            <v>0</v>
          </cell>
          <cell r="W673">
            <v>9</v>
          </cell>
          <cell r="X673">
            <v>10.5</v>
          </cell>
          <cell r="Y673">
            <v>10.5</v>
          </cell>
          <cell r="Z673">
            <v>9</v>
          </cell>
          <cell r="AB673">
            <v>11</v>
          </cell>
          <cell r="AC673">
            <v>9</v>
          </cell>
          <cell r="AD673">
            <v>3</v>
          </cell>
          <cell r="AE673">
            <v>1</v>
          </cell>
          <cell r="AF673">
            <v>1</v>
          </cell>
          <cell r="AG673">
            <v>1</v>
          </cell>
          <cell r="AH673" t="str">
            <v/>
          </cell>
          <cell r="AI673">
            <v>0</v>
          </cell>
          <cell r="AJ673">
            <v>6</v>
          </cell>
          <cell r="AK673">
            <v>6</v>
          </cell>
          <cell r="AL673">
            <v>6</v>
          </cell>
          <cell r="AM673">
            <v>35.5</v>
          </cell>
          <cell r="AN673">
            <v>1.5</v>
          </cell>
          <cell r="AO673">
            <v>130</v>
          </cell>
          <cell r="AP673">
            <v>37</v>
          </cell>
          <cell r="AQ673">
            <v>23.070422535211268</v>
          </cell>
          <cell r="AR673">
            <v>8</v>
          </cell>
          <cell r="AT673" t="str">
            <v/>
          </cell>
          <cell r="AV673">
            <v>10</v>
          </cell>
          <cell r="AW673">
            <v>8</v>
          </cell>
          <cell r="AX673" t="str">
            <v/>
          </cell>
          <cell r="AY673" t="str">
            <v/>
          </cell>
          <cell r="AZ673" t="str">
            <v/>
          </cell>
          <cell r="BA673" t="str">
            <v/>
          </cell>
          <cell r="BB673">
            <v>120</v>
          </cell>
          <cell r="BC673" t="str">
            <v/>
          </cell>
          <cell r="BD673" t="str">
            <v/>
          </cell>
          <cell r="BE673" t="str">
            <v/>
          </cell>
          <cell r="BF673" t="str">
            <v/>
          </cell>
          <cell r="BG673" t="str">
            <v/>
          </cell>
          <cell r="BH673" t="str">
            <v/>
          </cell>
          <cell r="BI673">
            <v>1</v>
          </cell>
          <cell r="BJ673">
            <v>0</v>
          </cell>
          <cell r="BK673">
            <v>6</v>
          </cell>
          <cell r="BL673">
            <v>1</v>
          </cell>
          <cell r="BM673">
            <v>1</v>
          </cell>
          <cell r="BN673">
            <v>3</v>
          </cell>
          <cell r="BO673">
            <v>1</v>
          </cell>
          <cell r="BP673">
            <v>1</v>
          </cell>
          <cell r="BQ673">
            <v>0</v>
          </cell>
          <cell r="BR673" t="str">
            <v/>
          </cell>
          <cell r="BS673" t="str">
            <v/>
          </cell>
          <cell r="BT673" t="str">
            <v/>
          </cell>
          <cell r="BU673" t="str">
            <v/>
          </cell>
          <cell r="BV673">
            <v>0</v>
          </cell>
          <cell r="BW673">
            <v>12</v>
          </cell>
          <cell r="BX673" t="str">
            <v/>
          </cell>
          <cell r="BY673">
            <v>5</v>
          </cell>
          <cell r="BZ673" t="str">
            <v/>
          </cell>
          <cell r="CA673" t="str">
            <v/>
          </cell>
          <cell r="CB673" t="str">
            <v/>
          </cell>
        </row>
        <row r="674">
          <cell r="H674" t="str">
            <v>US-3001-WOV013</v>
          </cell>
          <cell r="I674">
            <v>4</v>
          </cell>
          <cell r="J674" t="str">
            <v>Apr</v>
          </cell>
          <cell r="K674">
            <v>2018</v>
          </cell>
          <cell r="L674" t="str">
            <v>US-3001-WOV01343203.625</v>
          </cell>
          <cell r="M674" t="str">
            <v>ONR #27</v>
          </cell>
          <cell r="N674" t="str">
            <v>Other</v>
          </cell>
          <cell r="O674" t="str">
            <v>Other</v>
          </cell>
          <cell r="P674" t="str">
            <v/>
          </cell>
          <cell r="Q674" t="str">
            <v/>
          </cell>
          <cell r="R674" t="str">
            <v/>
          </cell>
          <cell r="S674" t="str">
            <v/>
          </cell>
          <cell r="T674" t="str">
            <v/>
          </cell>
          <cell r="U674" t="str">
            <v/>
          </cell>
          <cell r="V674" t="str">
            <v/>
          </cell>
          <cell r="W674">
            <v>9</v>
          </cell>
          <cell r="X674" t="str">
            <v/>
          </cell>
          <cell r="Y674" t="str">
            <v/>
          </cell>
          <cell r="Z674" t="str">
            <v/>
          </cell>
          <cell r="AB674">
            <v>11</v>
          </cell>
          <cell r="AC674" t="str">
            <v/>
          </cell>
          <cell r="AD674">
            <v>1</v>
          </cell>
          <cell r="AE674" t="str">
            <v/>
          </cell>
          <cell r="AF674" t="str">
            <v/>
          </cell>
          <cell r="AG674" t="str">
            <v/>
          </cell>
          <cell r="AH674" t="str">
            <v/>
          </cell>
          <cell r="AI674">
            <v>0</v>
          </cell>
          <cell r="AJ674">
            <v>6</v>
          </cell>
          <cell r="AK674">
            <v>1</v>
          </cell>
          <cell r="AL674">
            <v>1</v>
          </cell>
          <cell r="AM674" t="str">
            <v/>
          </cell>
          <cell r="AN674" t="str">
            <v/>
          </cell>
          <cell r="AO674">
            <v>130</v>
          </cell>
          <cell r="AP674" t="str">
            <v/>
          </cell>
          <cell r="AQ674" t="str">
            <v/>
          </cell>
          <cell r="AR674" t="str">
            <v/>
          </cell>
          <cell r="AT674">
            <v>9</v>
          </cell>
          <cell r="AV674">
            <v>10</v>
          </cell>
          <cell r="AW674" t="str">
            <v/>
          </cell>
          <cell r="AX674">
            <v>9</v>
          </cell>
          <cell r="AY674" t="str">
            <v/>
          </cell>
          <cell r="AZ674">
            <v>9.5</v>
          </cell>
          <cell r="BA674">
            <v>0</v>
          </cell>
          <cell r="BB674">
            <v>120</v>
          </cell>
          <cell r="BC674">
            <v>9.5</v>
          </cell>
          <cell r="BD674">
            <v>88.21052631578948</v>
          </cell>
          <cell r="BE674">
            <v>1</v>
          </cell>
          <cell r="BF674">
            <v>1</v>
          </cell>
          <cell r="BG674">
            <v>2</v>
          </cell>
          <cell r="BH674">
            <v>1</v>
          </cell>
          <cell r="BI674">
            <v>3</v>
          </cell>
          <cell r="BJ674">
            <v>0</v>
          </cell>
          <cell r="BK674">
            <v>6</v>
          </cell>
          <cell r="BL674">
            <v>8</v>
          </cell>
          <cell r="BM674">
            <v>8</v>
          </cell>
          <cell r="BN674" t="str">
            <v/>
          </cell>
          <cell r="BO674" t="str">
            <v/>
          </cell>
          <cell r="BP674" t="str">
            <v/>
          </cell>
          <cell r="BQ674" t="str">
            <v/>
          </cell>
          <cell r="BR674">
            <v>2</v>
          </cell>
          <cell r="BS674" t="str">
            <v/>
          </cell>
          <cell r="BT674">
            <v>1.5</v>
          </cell>
          <cell r="BU674">
            <v>2</v>
          </cell>
          <cell r="BV674">
            <v>0</v>
          </cell>
          <cell r="BW674">
            <v>12</v>
          </cell>
          <cell r="BX674" t="str">
            <v/>
          </cell>
          <cell r="BY674">
            <v>5.5</v>
          </cell>
          <cell r="BZ674" t="str">
            <v/>
          </cell>
          <cell r="CA674" t="str">
            <v/>
          </cell>
          <cell r="CB674" t="str">
            <v/>
          </cell>
        </row>
        <row r="675">
          <cell r="H675" t="str">
            <v>SVA-51114-WOV007</v>
          </cell>
          <cell r="I675">
            <v>4</v>
          </cell>
          <cell r="J675" t="str">
            <v>Apr</v>
          </cell>
          <cell r="K675">
            <v>2018</v>
          </cell>
          <cell r="L675" t="str">
            <v>SVA-51114-WOV00743204.9375</v>
          </cell>
          <cell r="M675" t="str">
            <v>ONR #6</v>
          </cell>
          <cell r="N675" t="str">
            <v>Other</v>
          </cell>
          <cell r="O675" t="str">
            <v>Other</v>
          </cell>
          <cell r="P675">
            <v>1</v>
          </cell>
          <cell r="Q675">
            <v>4</v>
          </cell>
          <cell r="R675">
            <v>5</v>
          </cell>
          <cell r="S675" t="str">
            <v/>
          </cell>
          <cell r="T675" t="str">
            <v/>
          </cell>
          <cell r="U675" t="str">
            <v/>
          </cell>
          <cell r="V675">
            <v>0</v>
          </cell>
          <cell r="W675">
            <v>9</v>
          </cell>
          <cell r="X675">
            <v>9</v>
          </cell>
          <cell r="Y675">
            <v>9</v>
          </cell>
          <cell r="Z675" t="str">
            <v/>
          </cell>
          <cell r="AB675">
            <v>11</v>
          </cell>
          <cell r="AC675" t="str">
            <v/>
          </cell>
          <cell r="AD675">
            <v>2</v>
          </cell>
          <cell r="AE675">
            <v>1</v>
          </cell>
          <cell r="AF675">
            <v>1</v>
          </cell>
          <cell r="AG675" t="str">
            <v/>
          </cell>
          <cell r="AH675">
            <v>2</v>
          </cell>
          <cell r="AI675">
            <v>0</v>
          </cell>
          <cell r="AJ675">
            <v>6</v>
          </cell>
          <cell r="AK675">
            <v>6</v>
          </cell>
          <cell r="AL675">
            <v>6</v>
          </cell>
          <cell r="AM675">
            <v>7</v>
          </cell>
          <cell r="AN675">
            <v>1.5</v>
          </cell>
          <cell r="AO675">
            <v>130</v>
          </cell>
          <cell r="AP675">
            <v>8.5</v>
          </cell>
          <cell r="AQ675">
            <v>129.42857142857142</v>
          </cell>
          <cell r="AR675">
            <v>4</v>
          </cell>
          <cell r="AT675">
            <v>6</v>
          </cell>
          <cell r="AV675">
            <v>10</v>
          </cell>
          <cell r="AW675">
            <v>4</v>
          </cell>
          <cell r="AX675">
            <v>6</v>
          </cell>
          <cell r="AY675">
            <v>10</v>
          </cell>
          <cell r="AZ675">
            <v>12.5</v>
          </cell>
          <cell r="BA675">
            <v>0</v>
          </cell>
          <cell r="BB675">
            <v>120</v>
          </cell>
          <cell r="BC675">
            <v>12.5</v>
          </cell>
          <cell r="BD675">
            <v>96.48</v>
          </cell>
          <cell r="BE675">
            <v>1</v>
          </cell>
          <cell r="BF675">
            <v>1.5</v>
          </cell>
          <cell r="BG675">
            <v>2</v>
          </cell>
          <cell r="BH675" t="str">
            <v/>
          </cell>
          <cell r="BI675">
            <v>2</v>
          </cell>
          <cell r="BJ675">
            <v>0</v>
          </cell>
          <cell r="BK675">
            <v>6</v>
          </cell>
          <cell r="BL675">
            <v>6.5</v>
          </cell>
          <cell r="BM675">
            <v>6.5</v>
          </cell>
          <cell r="BN675">
            <v>3</v>
          </cell>
          <cell r="BO675">
            <v>1</v>
          </cell>
          <cell r="BP675">
            <v>1</v>
          </cell>
          <cell r="BQ675">
            <v>0</v>
          </cell>
          <cell r="BR675">
            <v>2</v>
          </cell>
          <cell r="BS675" t="str">
            <v/>
          </cell>
          <cell r="BT675">
            <v>1.5</v>
          </cell>
          <cell r="BU675">
            <v>2</v>
          </cell>
          <cell r="BV675">
            <v>0</v>
          </cell>
          <cell r="BW675">
            <v>12</v>
          </cell>
          <cell r="BX675">
            <v>10.5</v>
          </cell>
          <cell r="BY675">
            <v>10.5</v>
          </cell>
          <cell r="BZ675" t="str">
            <v/>
          </cell>
          <cell r="CA675" t="str">
            <v/>
          </cell>
          <cell r="CB675" t="str">
            <v/>
          </cell>
        </row>
        <row r="676">
          <cell r="H676" t="str">
            <v>US-24051-WMA001</v>
          </cell>
          <cell r="I676">
            <v>4</v>
          </cell>
          <cell r="J676" t="str">
            <v>Apr</v>
          </cell>
          <cell r="K676">
            <v>2018</v>
          </cell>
          <cell r="L676" t="str">
            <v>US-24051-WMA00143205.375</v>
          </cell>
          <cell r="M676" t="str">
            <v>ONR #4</v>
          </cell>
          <cell r="N676" t="str">
            <v>Other</v>
          </cell>
          <cell r="O676" t="str">
            <v>Other</v>
          </cell>
          <cell r="P676" t="str">
            <v/>
          </cell>
          <cell r="Q676" t="str">
            <v/>
          </cell>
          <cell r="R676" t="str">
            <v/>
          </cell>
          <cell r="S676" t="str">
            <v/>
          </cell>
          <cell r="T676" t="str">
            <v/>
          </cell>
          <cell r="U676">
            <v>5</v>
          </cell>
          <cell r="V676">
            <v>0</v>
          </cell>
          <cell r="W676">
            <v>9</v>
          </cell>
          <cell r="X676">
            <v>5</v>
          </cell>
          <cell r="Y676">
            <v>5</v>
          </cell>
          <cell r="Z676" t="str">
            <v/>
          </cell>
          <cell r="AB676">
            <v>11</v>
          </cell>
          <cell r="AC676" t="str">
            <v/>
          </cell>
          <cell r="AD676" t="str">
            <v/>
          </cell>
          <cell r="AE676" t="str">
            <v/>
          </cell>
          <cell r="AF676" t="str">
            <v/>
          </cell>
          <cell r="AG676" t="str">
            <v/>
          </cell>
          <cell r="AH676" t="str">
            <v/>
          </cell>
          <cell r="AI676" t="str">
            <v/>
          </cell>
          <cell r="AJ676">
            <v>6</v>
          </cell>
          <cell r="AK676" t="str">
            <v/>
          </cell>
          <cell r="AL676" t="str">
            <v/>
          </cell>
          <cell r="AM676" t="str">
            <v/>
          </cell>
          <cell r="AN676" t="str">
            <v/>
          </cell>
          <cell r="AO676">
            <v>130</v>
          </cell>
          <cell r="AP676" t="str">
            <v/>
          </cell>
          <cell r="AQ676" t="str">
            <v/>
          </cell>
          <cell r="AR676" t="str">
            <v/>
          </cell>
          <cell r="AT676" t="str">
            <v/>
          </cell>
          <cell r="AV676">
            <v>10</v>
          </cell>
          <cell r="AW676" t="str">
            <v/>
          </cell>
          <cell r="AX676" t="str">
            <v/>
          </cell>
          <cell r="AY676" t="str">
            <v/>
          </cell>
          <cell r="AZ676" t="str">
            <v/>
          </cell>
          <cell r="BA676" t="str">
            <v/>
          </cell>
          <cell r="BB676">
            <v>120</v>
          </cell>
          <cell r="BC676" t="str">
            <v/>
          </cell>
          <cell r="BD676" t="str">
            <v/>
          </cell>
          <cell r="BE676" t="str">
            <v/>
          </cell>
          <cell r="BF676" t="str">
            <v/>
          </cell>
          <cell r="BG676">
            <v>1</v>
          </cell>
          <cell r="BH676" t="str">
            <v/>
          </cell>
          <cell r="BI676" t="str">
            <v/>
          </cell>
          <cell r="BJ676">
            <v>0</v>
          </cell>
          <cell r="BK676">
            <v>6</v>
          </cell>
          <cell r="BL676">
            <v>1</v>
          </cell>
          <cell r="BM676">
            <v>1</v>
          </cell>
          <cell r="BN676" t="str">
            <v/>
          </cell>
          <cell r="BO676" t="str">
            <v/>
          </cell>
          <cell r="BP676" t="str">
            <v/>
          </cell>
          <cell r="BQ676" t="str">
            <v/>
          </cell>
          <cell r="BR676" t="str">
            <v/>
          </cell>
          <cell r="BS676" t="str">
            <v/>
          </cell>
          <cell r="BT676" t="str">
            <v/>
          </cell>
          <cell r="BU676" t="str">
            <v/>
          </cell>
          <cell r="BV676" t="str">
            <v/>
          </cell>
          <cell r="BW676">
            <v>12</v>
          </cell>
          <cell r="BX676" t="str">
            <v/>
          </cell>
          <cell r="BY676" t="str">
            <v/>
          </cell>
          <cell r="BZ676" t="str">
            <v/>
          </cell>
          <cell r="CA676" t="str">
            <v/>
          </cell>
          <cell r="CB676" t="str">
            <v/>
          </cell>
        </row>
        <row r="677">
          <cell r="H677" t="str">
            <v>WS-53005-WOV001</v>
          </cell>
          <cell r="I677">
            <v>4</v>
          </cell>
          <cell r="J677" t="str">
            <v>Apr</v>
          </cell>
          <cell r="K677">
            <v>2018</v>
          </cell>
          <cell r="L677" t="str">
            <v>WS-53005-WOV00143206.25</v>
          </cell>
          <cell r="M677" t="str">
            <v>BIRS #29</v>
          </cell>
          <cell r="N677" t="str">
            <v>Other</v>
          </cell>
          <cell r="O677" t="str">
            <v>Other</v>
          </cell>
          <cell r="P677">
            <v>1</v>
          </cell>
          <cell r="Q677">
            <v>3.5</v>
          </cell>
          <cell r="R677">
            <v>5</v>
          </cell>
          <cell r="S677" t="str">
            <v/>
          </cell>
          <cell r="T677" t="str">
            <v/>
          </cell>
          <cell r="U677" t="str">
            <v/>
          </cell>
          <cell r="V677">
            <v>0</v>
          </cell>
          <cell r="W677">
            <v>9</v>
          </cell>
          <cell r="X677">
            <v>8.5</v>
          </cell>
          <cell r="Y677">
            <v>8.5</v>
          </cell>
          <cell r="Z677" t="str">
            <v/>
          </cell>
          <cell r="AB677">
            <v>11</v>
          </cell>
          <cell r="AC677" t="str">
            <v/>
          </cell>
          <cell r="AD677">
            <v>2</v>
          </cell>
          <cell r="AE677">
            <v>1</v>
          </cell>
          <cell r="AF677">
            <v>1</v>
          </cell>
          <cell r="AG677" t="str">
            <v/>
          </cell>
          <cell r="AH677">
            <v>2</v>
          </cell>
          <cell r="AI677">
            <v>0</v>
          </cell>
          <cell r="AJ677">
            <v>6</v>
          </cell>
          <cell r="AK677">
            <v>6</v>
          </cell>
          <cell r="AL677">
            <v>6</v>
          </cell>
          <cell r="AM677">
            <v>24</v>
          </cell>
          <cell r="AN677">
            <v>11.5</v>
          </cell>
          <cell r="AO677">
            <v>130</v>
          </cell>
          <cell r="AP677">
            <v>35.5</v>
          </cell>
          <cell r="AQ677">
            <v>116.875</v>
          </cell>
          <cell r="AR677">
            <v>4</v>
          </cell>
          <cell r="AT677" t="str">
            <v/>
          </cell>
          <cell r="AV677">
            <v>10</v>
          </cell>
          <cell r="AW677">
            <v>4</v>
          </cell>
          <cell r="AX677" t="str">
            <v/>
          </cell>
          <cell r="AY677" t="str">
            <v/>
          </cell>
          <cell r="AZ677" t="str">
            <v/>
          </cell>
          <cell r="BA677" t="str">
            <v/>
          </cell>
          <cell r="BB677">
            <v>120</v>
          </cell>
          <cell r="BC677" t="str">
            <v/>
          </cell>
          <cell r="BD677" t="str">
            <v/>
          </cell>
          <cell r="BE677">
            <v>1</v>
          </cell>
          <cell r="BF677">
            <v>1.5</v>
          </cell>
          <cell r="BG677">
            <v>2</v>
          </cell>
          <cell r="BH677" t="str">
            <v/>
          </cell>
          <cell r="BI677">
            <v>2</v>
          </cell>
          <cell r="BJ677">
            <v>0</v>
          </cell>
          <cell r="BK677">
            <v>6</v>
          </cell>
          <cell r="BL677">
            <v>6.5</v>
          </cell>
          <cell r="BM677">
            <v>6.5</v>
          </cell>
          <cell r="BN677">
            <v>3</v>
          </cell>
          <cell r="BO677">
            <v>1</v>
          </cell>
          <cell r="BP677">
            <v>1</v>
          </cell>
          <cell r="BQ677">
            <v>0</v>
          </cell>
          <cell r="BR677" t="str">
            <v/>
          </cell>
          <cell r="BS677" t="str">
            <v/>
          </cell>
          <cell r="BT677" t="str">
            <v/>
          </cell>
          <cell r="BU677">
            <v>3</v>
          </cell>
          <cell r="BV677">
            <v>0</v>
          </cell>
          <cell r="BW677">
            <v>12</v>
          </cell>
          <cell r="BX677">
            <v>8</v>
          </cell>
          <cell r="BY677">
            <v>8</v>
          </cell>
          <cell r="BZ677" t="str">
            <v/>
          </cell>
          <cell r="CA677" t="str">
            <v/>
          </cell>
          <cell r="CB677" t="str">
            <v/>
          </cell>
        </row>
        <row r="678">
          <cell r="H678" t="str">
            <v>WS-2158-WOV012</v>
          </cell>
          <cell r="I678">
            <v>4</v>
          </cell>
          <cell r="J678" t="str">
            <v>Apr</v>
          </cell>
          <cell r="K678">
            <v>2018</v>
          </cell>
          <cell r="L678" t="str">
            <v>WS-2158-WOV01243207.6041666667</v>
          </cell>
          <cell r="M678" t="str">
            <v>BIRS #23</v>
          </cell>
          <cell r="N678" t="str">
            <v>Other</v>
          </cell>
          <cell r="O678" t="str">
            <v>ESP change</v>
          </cell>
          <cell r="P678">
            <v>0</v>
          </cell>
          <cell r="Q678">
            <v>2</v>
          </cell>
          <cell r="R678">
            <v>5</v>
          </cell>
          <cell r="S678">
            <v>1.5</v>
          </cell>
          <cell r="T678" t="str">
            <v/>
          </cell>
          <cell r="U678">
            <v>0.5</v>
          </cell>
          <cell r="V678">
            <v>0</v>
          </cell>
          <cell r="W678">
            <v>9</v>
          </cell>
          <cell r="X678">
            <v>9</v>
          </cell>
          <cell r="Y678">
            <v>9</v>
          </cell>
          <cell r="Z678">
            <v>10</v>
          </cell>
          <cell r="AB678">
            <v>11</v>
          </cell>
          <cell r="AC678">
            <v>10</v>
          </cell>
          <cell r="AD678">
            <v>1.5</v>
          </cell>
          <cell r="AE678">
            <v>1</v>
          </cell>
          <cell r="AF678">
            <v>1</v>
          </cell>
          <cell r="AG678" t="str">
            <v/>
          </cell>
          <cell r="AH678">
            <v>2</v>
          </cell>
          <cell r="AI678">
            <v>0</v>
          </cell>
          <cell r="AJ678">
            <v>6</v>
          </cell>
          <cell r="AK678">
            <v>5.5</v>
          </cell>
          <cell r="AL678">
            <v>5.5</v>
          </cell>
          <cell r="AM678">
            <v>21</v>
          </cell>
          <cell r="AN678">
            <v>0</v>
          </cell>
          <cell r="AO678">
            <v>130</v>
          </cell>
          <cell r="AP678">
            <v>21</v>
          </cell>
          <cell r="AQ678">
            <v>135.66666666666666</v>
          </cell>
          <cell r="AR678">
            <v>3</v>
          </cell>
          <cell r="AT678">
            <v>4</v>
          </cell>
          <cell r="AV678">
            <v>10</v>
          </cell>
          <cell r="AW678">
            <v>3</v>
          </cell>
          <cell r="AX678">
            <v>4</v>
          </cell>
          <cell r="AY678">
            <v>7</v>
          </cell>
          <cell r="AZ678">
            <v>24.5</v>
          </cell>
          <cell r="BA678">
            <v>0</v>
          </cell>
          <cell r="BB678">
            <v>120</v>
          </cell>
          <cell r="BC678">
            <v>24.5</v>
          </cell>
          <cell r="BD678">
            <v>116.28571428571429</v>
          </cell>
          <cell r="BE678">
            <v>1</v>
          </cell>
          <cell r="BF678">
            <v>1.5</v>
          </cell>
          <cell r="BG678">
            <v>1.5</v>
          </cell>
          <cell r="BH678" t="str">
            <v/>
          </cell>
          <cell r="BI678">
            <v>2</v>
          </cell>
          <cell r="BJ678">
            <v>0</v>
          </cell>
          <cell r="BK678">
            <v>6</v>
          </cell>
          <cell r="BL678">
            <v>6</v>
          </cell>
          <cell r="BM678">
            <v>6</v>
          </cell>
          <cell r="BN678">
            <v>3</v>
          </cell>
          <cell r="BO678">
            <v>1</v>
          </cell>
          <cell r="BP678">
            <v>1</v>
          </cell>
          <cell r="BQ678">
            <v>0</v>
          </cell>
          <cell r="BR678">
            <v>3.5</v>
          </cell>
          <cell r="BS678" t="str">
            <v/>
          </cell>
          <cell r="BT678">
            <v>1.5</v>
          </cell>
          <cell r="BU678">
            <v>2</v>
          </cell>
          <cell r="BV678">
            <v>0</v>
          </cell>
          <cell r="BW678">
            <v>12</v>
          </cell>
          <cell r="BX678">
            <v>12</v>
          </cell>
          <cell r="BY678">
            <v>12</v>
          </cell>
          <cell r="BZ678">
            <v>95</v>
          </cell>
          <cell r="CA678">
            <v>0</v>
          </cell>
          <cell r="CB678">
            <v>95</v>
          </cell>
        </row>
        <row r="679">
          <cell r="H679" t="str">
            <v>SVA-42-WOV007</v>
          </cell>
          <cell r="I679">
            <v>4</v>
          </cell>
          <cell r="J679" t="str">
            <v>Apr</v>
          </cell>
          <cell r="K679">
            <v>2018</v>
          </cell>
          <cell r="L679" t="str">
            <v>SVA-42-WOV00743208.1666666667</v>
          </cell>
          <cell r="M679" t="str">
            <v>BIRS #28</v>
          </cell>
          <cell r="N679" t="str">
            <v>Simple ESP c/o</v>
          </cell>
          <cell r="O679" t="str">
            <v>ESP change</v>
          </cell>
          <cell r="P679">
            <v>0</v>
          </cell>
          <cell r="Q679">
            <v>3</v>
          </cell>
          <cell r="R679">
            <v>5</v>
          </cell>
          <cell r="S679">
            <v>1</v>
          </cell>
          <cell r="T679" t="str">
            <v/>
          </cell>
          <cell r="U679" t="str">
            <v/>
          </cell>
          <cell r="V679">
            <v>0</v>
          </cell>
          <cell r="W679">
            <v>9</v>
          </cell>
          <cell r="X679">
            <v>9</v>
          </cell>
          <cell r="Y679">
            <v>9</v>
          </cell>
          <cell r="Z679">
            <v>8.5</v>
          </cell>
          <cell r="AB679">
            <v>11</v>
          </cell>
          <cell r="AC679">
            <v>8.5</v>
          </cell>
          <cell r="AD679">
            <v>2</v>
          </cell>
          <cell r="AE679">
            <v>1</v>
          </cell>
          <cell r="AF679">
            <v>1</v>
          </cell>
          <cell r="AG679" t="str">
            <v/>
          </cell>
          <cell r="AH679">
            <v>2</v>
          </cell>
          <cell r="AI679">
            <v>0</v>
          </cell>
          <cell r="AJ679">
            <v>6</v>
          </cell>
          <cell r="AK679">
            <v>6</v>
          </cell>
          <cell r="AL679">
            <v>6</v>
          </cell>
          <cell r="AM679">
            <v>17.5</v>
          </cell>
          <cell r="AN679">
            <v>0</v>
          </cell>
          <cell r="AO679">
            <v>130</v>
          </cell>
          <cell r="AP679">
            <v>17.5</v>
          </cell>
          <cell r="AQ679">
            <v>123.2</v>
          </cell>
          <cell r="AR679">
            <v>2</v>
          </cell>
          <cell r="AT679">
            <v>5.5</v>
          </cell>
          <cell r="AV679">
            <v>10</v>
          </cell>
          <cell r="AW679">
            <v>2</v>
          </cell>
          <cell r="AX679">
            <v>5.5</v>
          </cell>
          <cell r="AY679">
            <v>7.5</v>
          </cell>
          <cell r="AZ679">
            <v>17.5</v>
          </cell>
          <cell r="BA679">
            <v>0</v>
          </cell>
          <cell r="BB679">
            <v>120</v>
          </cell>
          <cell r="BC679">
            <v>17.5</v>
          </cell>
          <cell r="BD679">
            <v>122.74285714285715</v>
          </cell>
          <cell r="BE679">
            <v>1</v>
          </cell>
          <cell r="BF679">
            <v>1</v>
          </cell>
          <cell r="BG679">
            <v>1</v>
          </cell>
          <cell r="BH679" t="str">
            <v/>
          </cell>
          <cell r="BI679">
            <v>2</v>
          </cell>
          <cell r="BJ679">
            <v>0</v>
          </cell>
          <cell r="BK679">
            <v>6</v>
          </cell>
          <cell r="BL679">
            <v>5</v>
          </cell>
          <cell r="BM679">
            <v>5</v>
          </cell>
          <cell r="BN679">
            <v>3</v>
          </cell>
          <cell r="BO679">
            <v>1</v>
          </cell>
          <cell r="BP679">
            <v>1</v>
          </cell>
          <cell r="BQ679">
            <v>0</v>
          </cell>
          <cell r="BR679">
            <v>3</v>
          </cell>
          <cell r="BS679" t="str">
            <v/>
          </cell>
          <cell r="BT679">
            <v>0.5</v>
          </cell>
          <cell r="BU679">
            <v>2</v>
          </cell>
          <cell r="BV679">
            <v>0</v>
          </cell>
          <cell r="BW679">
            <v>12</v>
          </cell>
          <cell r="BX679">
            <v>10.5</v>
          </cell>
          <cell r="BY679">
            <v>10.5</v>
          </cell>
          <cell r="BZ679">
            <v>81.5</v>
          </cell>
          <cell r="CA679">
            <v>0</v>
          </cell>
          <cell r="CB679">
            <v>81.5</v>
          </cell>
        </row>
        <row r="680">
          <cell r="H680" t="str">
            <v>WS-1491-WOV010</v>
          </cell>
          <cell r="I680">
            <v>4</v>
          </cell>
          <cell r="J680" t="str">
            <v>Apr</v>
          </cell>
          <cell r="K680">
            <v>2018</v>
          </cell>
          <cell r="L680" t="str">
            <v>WS-1491-WOV01043208.5</v>
          </cell>
          <cell r="M680" t="str">
            <v>ONR #16</v>
          </cell>
          <cell r="N680" t="str">
            <v>Other</v>
          </cell>
          <cell r="O680" t="str">
            <v>ESP change</v>
          </cell>
          <cell r="P680">
            <v>3</v>
          </cell>
          <cell r="Q680">
            <v>3</v>
          </cell>
          <cell r="R680">
            <v>4</v>
          </cell>
          <cell r="S680" t="str">
            <v/>
          </cell>
          <cell r="T680" t="str">
            <v/>
          </cell>
          <cell r="U680" t="str">
            <v/>
          </cell>
          <cell r="V680">
            <v>0</v>
          </cell>
          <cell r="W680">
            <v>9</v>
          </cell>
          <cell r="X680">
            <v>7</v>
          </cell>
          <cell r="Y680">
            <v>7</v>
          </cell>
          <cell r="Z680">
            <v>4.5</v>
          </cell>
          <cell r="AB680">
            <v>11</v>
          </cell>
          <cell r="AC680">
            <v>4.5</v>
          </cell>
          <cell r="AD680">
            <v>2</v>
          </cell>
          <cell r="AE680">
            <v>1</v>
          </cell>
          <cell r="AF680">
            <v>1</v>
          </cell>
          <cell r="AG680" t="str">
            <v/>
          </cell>
          <cell r="AH680">
            <v>1.5</v>
          </cell>
          <cell r="AI680">
            <v>0</v>
          </cell>
          <cell r="AJ680">
            <v>6</v>
          </cell>
          <cell r="AK680">
            <v>5.5</v>
          </cell>
          <cell r="AL680">
            <v>5.5</v>
          </cell>
          <cell r="AM680">
            <v>17</v>
          </cell>
          <cell r="AN680">
            <v>0</v>
          </cell>
          <cell r="AO680">
            <v>130</v>
          </cell>
          <cell r="AP680">
            <v>17</v>
          </cell>
          <cell r="AQ680">
            <v>133.23529411764707</v>
          </cell>
          <cell r="AR680">
            <v>2.5</v>
          </cell>
          <cell r="AT680">
            <v>4</v>
          </cell>
          <cell r="AV680">
            <v>10</v>
          </cell>
          <cell r="AW680">
            <v>2.5</v>
          </cell>
          <cell r="AX680">
            <v>4</v>
          </cell>
          <cell r="AY680">
            <v>6.5</v>
          </cell>
          <cell r="AZ680">
            <v>17.5</v>
          </cell>
          <cell r="BA680">
            <v>0</v>
          </cell>
          <cell r="BB680">
            <v>120</v>
          </cell>
          <cell r="BC680">
            <v>17.5</v>
          </cell>
          <cell r="BD680">
            <v>130</v>
          </cell>
          <cell r="BE680">
            <v>1</v>
          </cell>
          <cell r="BF680">
            <v>1.5</v>
          </cell>
          <cell r="BG680">
            <v>1</v>
          </cell>
          <cell r="BH680" t="str">
            <v/>
          </cell>
          <cell r="BI680">
            <v>1.5</v>
          </cell>
          <cell r="BJ680">
            <v>0</v>
          </cell>
          <cell r="BK680">
            <v>6</v>
          </cell>
          <cell r="BL680">
            <v>5</v>
          </cell>
          <cell r="BM680">
            <v>5</v>
          </cell>
          <cell r="BN680">
            <v>3</v>
          </cell>
          <cell r="BO680">
            <v>1</v>
          </cell>
          <cell r="BP680">
            <v>0.5</v>
          </cell>
          <cell r="BQ680">
            <v>0</v>
          </cell>
          <cell r="BR680">
            <v>2.5</v>
          </cell>
          <cell r="BS680" t="str">
            <v/>
          </cell>
          <cell r="BT680">
            <v>1.5</v>
          </cell>
          <cell r="BU680">
            <v>1.5</v>
          </cell>
          <cell r="BV680">
            <v>0</v>
          </cell>
          <cell r="BW680">
            <v>12</v>
          </cell>
          <cell r="BX680">
            <v>10</v>
          </cell>
          <cell r="BY680">
            <v>10</v>
          </cell>
          <cell r="BZ680">
            <v>73</v>
          </cell>
          <cell r="CA680">
            <v>0</v>
          </cell>
          <cell r="CB680">
            <v>73</v>
          </cell>
        </row>
        <row r="681">
          <cell r="H681" t="str">
            <v>WS-1220-WOV008</v>
          </cell>
          <cell r="I681">
            <v>4</v>
          </cell>
          <cell r="J681" t="str">
            <v>Apr</v>
          </cell>
          <cell r="K681">
            <v>2018</v>
          </cell>
          <cell r="L681" t="str">
            <v>WS-1220-WOV00843208.5416666667</v>
          </cell>
          <cell r="M681" t="str">
            <v>BIRS #24</v>
          </cell>
          <cell r="N681" t="str">
            <v>Other</v>
          </cell>
          <cell r="O681" t="str">
            <v>Other</v>
          </cell>
          <cell r="P681">
            <v>-1</v>
          </cell>
          <cell r="Q681">
            <v>3</v>
          </cell>
          <cell r="R681">
            <v>5</v>
          </cell>
          <cell r="S681" t="str">
            <v/>
          </cell>
          <cell r="T681" t="str">
            <v/>
          </cell>
          <cell r="U681" t="str">
            <v/>
          </cell>
          <cell r="V681">
            <v>0</v>
          </cell>
          <cell r="W681">
            <v>9</v>
          </cell>
          <cell r="X681">
            <v>8</v>
          </cell>
          <cell r="Y681">
            <v>8</v>
          </cell>
          <cell r="Z681" t="str">
            <v/>
          </cell>
          <cell r="AB681">
            <v>11</v>
          </cell>
          <cell r="AC681" t="str">
            <v/>
          </cell>
          <cell r="AD681">
            <v>2</v>
          </cell>
          <cell r="AE681">
            <v>1</v>
          </cell>
          <cell r="AF681">
            <v>1</v>
          </cell>
          <cell r="AG681" t="str">
            <v/>
          </cell>
          <cell r="AH681">
            <v>2</v>
          </cell>
          <cell r="AI681">
            <v>0</v>
          </cell>
          <cell r="AJ681">
            <v>6</v>
          </cell>
          <cell r="AK681">
            <v>6</v>
          </cell>
          <cell r="AL681">
            <v>6</v>
          </cell>
          <cell r="AM681">
            <v>21</v>
          </cell>
          <cell r="AN681">
            <v>2</v>
          </cell>
          <cell r="AO681">
            <v>130</v>
          </cell>
          <cell r="AP681">
            <v>23</v>
          </cell>
          <cell r="AQ681">
            <v>135.1904761904762</v>
          </cell>
          <cell r="AR681">
            <v>4</v>
          </cell>
          <cell r="AT681" t="str">
            <v/>
          </cell>
          <cell r="AV681">
            <v>10</v>
          </cell>
          <cell r="AW681">
            <v>4</v>
          </cell>
          <cell r="AX681" t="str">
            <v/>
          </cell>
          <cell r="AY681" t="str">
            <v/>
          </cell>
          <cell r="AZ681" t="str">
            <v/>
          </cell>
          <cell r="BA681" t="str">
            <v/>
          </cell>
          <cell r="BB681">
            <v>120</v>
          </cell>
          <cell r="BC681" t="str">
            <v/>
          </cell>
          <cell r="BD681" t="str">
            <v/>
          </cell>
          <cell r="BE681">
            <v>1</v>
          </cell>
          <cell r="BF681">
            <v>1.5</v>
          </cell>
          <cell r="BG681">
            <v>1.5</v>
          </cell>
          <cell r="BH681" t="str">
            <v/>
          </cell>
          <cell r="BI681">
            <v>2</v>
          </cell>
          <cell r="BJ681">
            <v>0</v>
          </cell>
          <cell r="BK681">
            <v>6</v>
          </cell>
          <cell r="BL681">
            <v>6</v>
          </cell>
          <cell r="BM681">
            <v>6</v>
          </cell>
          <cell r="BN681">
            <v>3</v>
          </cell>
          <cell r="BO681">
            <v>1</v>
          </cell>
          <cell r="BP681">
            <v>3</v>
          </cell>
          <cell r="BQ681">
            <v>0</v>
          </cell>
          <cell r="BR681" t="str">
            <v/>
          </cell>
          <cell r="BS681" t="str">
            <v/>
          </cell>
          <cell r="BT681" t="str">
            <v/>
          </cell>
          <cell r="BU681">
            <v>2</v>
          </cell>
          <cell r="BV681">
            <v>0</v>
          </cell>
          <cell r="BW681">
            <v>12</v>
          </cell>
          <cell r="BX681">
            <v>9</v>
          </cell>
          <cell r="BY681">
            <v>9</v>
          </cell>
          <cell r="BZ681" t="str">
            <v/>
          </cell>
          <cell r="CA681" t="str">
            <v/>
          </cell>
          <cell r="CB681" t="str">
            <v/>
          </cell>
        </row>
        <row r="682">
          <cell r="H682" t="str">
            <v>US-22019-WOV001</v>
          </cell>
          <cell r="I682">
            <v>4</v>
          </cell>
          <cell r="J682" t="str">
            <v>Apr</v>
          </cell>
          <cell r="K682">
            <v>2018</v>
          </cell>
          <cell r="L682" t="str">
            <v>US-22019-WOV00143198.4166666667</v>
          </cell>
          <cell r="M682" t="str">
            <v>ONR #6</v>
          </cell>
          <cell r="N682" t="str">
            <v>Other</v>
          </cell>
          <cell r="O682" t="str">
            <v>Other</v>
          </cell>
          <cell r="P682">
            <v>0</v>
          </cell>
          <cell r="Q682">
            <v>3</v>
          </cell>
          <cell r="R682" t="str">
            <v/>
          </cell>
          <cell r="S682" t="str">
            <v/>
          </cell>
          <cell r="T682" t="str">
            <v/>
          </cell>
          <cell r="U682">
            <v>2</v>
          </cell>
          <cell r="V682">
            <v>0</v>
          </cell>
          <cell r="W682">
            <v>9</v>
          </cell>
          <cell r="X682">
            <v>5</v>
          </cell>
          <cell r="Y682">
            <v>5</v>
          </cell>
          <cell r="Z682">
            <v>4</v>
          </cell>
          <cell r="AB682">
            <v>11</v>
          </cell>
          <cell r="AC682">
            <v>4</v>
          </cell>
          <cell r="AD682">
            <v>3</v>
          </cell>
          <cell r="AE682">
            <v>1</v>
          </cell>
          <cell r="AF682">
            <v>1</v>
          </cell>
          <cell r="AG682" t="str">
            <v/>
          </cell>
          <cell r="AH682">
            <v>2</v>
          </cell>
          <cell r="AI682">
            <v>0</v>
          </cell>
          <cell r="AJ682">
            <v>6</v>
          </cell>
          <cell r="AK682">
            <v>7</v>
          </cell>
          <cell r="AL682">
            <v>7</v>
          </cell>
          <cell r="AM682">
            <v>18.5</v>
          </cell>
          <cell r="AN682">
            <v>0</v>
          </cell>
          <cell r="AO682">
            <v>130</v>
          </cell>
          <cell r="AP682">
            <v>18.5</v>
          </cell>
          <cell r="AQ682">
            <v>122.16216216216216</v>
          </cell>
          <cell r="AR682">
            <v>3</v>
          </cell>
          <cell r="AT682" t="str">
            <v/>
          </cell>
          <cell r="AV682">
            <v>10</v>
          </cell>
          <cell r="AW682">
            <v>3</v>
          </cell>
          <cell r="AX682" t="str">
            <v/>
          </cell>
          <cell r="AY682" t="str">
            <v/>
          </cell>
          <cell r="AZ682" t="str">
            <v/>
          </cell>
          <cell r="BA682" t="str">
            <v/>
          </cell>
          <cell r="BB682">
            <v>120</v>
          </cell>
          <cell r="BC682" t="str">
            <v/>
          </cell>
          <cell r="BD682" t="str">
            <v/>
          </cell>
          <cell r="BE682" t="str">
            <v/>
          </cell>
          <cell r="BF682" t="str">
            <v/>
          </cell>
          <cell r="BG682" t="str">
            <v/>
          </cell>
          <cell r="BH682" t="str">
            <v/>
          </cell>
          <cell r="BI682" t="str">
            <v/>
          </cell>
          <cell r="BJ682" t="str">
            <v/>
          </cell>
          <cell r="BK682">
            <v>6</v>
          </cell>
          <cell r="BL682" t="str">
            <v/>
          </cell>
          <cell r="BM682" t="str">
            <v/>
          </cell>
          <cell r="BN682">
            <v>3</v>
          </cell>
          <cell r="BO682">
            <v>1</v>
          </cell>
          <cell r="BP682">
            <v>1</v>
          </cell>
          <cell r="BQ682">
            <v>0</v>
          </cell>
          <cell r="BR682" t="str">
            <v/>
          </cell>
          <cell r="BS682" t="str">
            <v/>
          </cell>
          <cell r="BT682" t="str">
            <v/>
          </cell>
          <cell r="BU682" t="str">
            <v/>
          </cell>
          <cell r="BV682">
            <v>0</v>
          </cell>
          <cell r="BW682">
            <v>12</v>
          </cell>
          <cell r="BX682" t="str">
            <v/>
          </cell>
          <cell r="BY682">
            <v>5</v>
          </cell>
          <cell r="BZ682" t="str">
            <v/>
          </cell>
          <cell r="CA682" t="str">
            <v/>
          </cell>
          <cell r="CB682" t="str">
            <v/>
          </cell>
        </row>
        <row r="683">
          <cell r="H683" t="str">
            <v>US-22019-WOV001</v>
          </cell>
          <cell r="I683">
            <v>4</v>
          </cell>
          <cell r="J683" t="str">
            <v>Apr</v>
          </cell>
          <cell r="K683">
            <v>2018</v>
          </cell>
          <cell r="L683" t="str">
            <v>US-22019-WOV00143208.625</v>
          </cell>
          <cell r="M683" t="str">
            <v>ONR #6</v>
          </cell>
          <cell r="N683" t="str">
            <v>Other</v>
          </cell>
          <cell r="O683" t="str">
            <v>Other</v>
          </cell>
          <cell r="P683" t="str">
            <v/>
          </cell>
          <cell r="Q683" t="str">
            <v/>
          </cell>
          <cell r="R683" t="str">
            <v/>
          </cell>
          <cell r="S683" t="str">
            <v/>
          </cell>
          <cell r="T683" t="str">
            <v/>
          </cell>
          <cell r="U683" t="str">
            <v/>
          </cell>
          <cell r="V683" t="str">
            <v/>
          </cell>
          <cell r="W683">
            <v>9</v>
          </cell>
          <cell r="X683" t="str">
            <v/>
          </cell>
          <cell r="Y683" t="str">
            <v/>
          </cell>
          <cell r="Z683" t="str">
            <v/>
          </cell>
          <cell r="AB683">
            <v>11</v>
          </cell>
          <cell r="AC683" t="str">
            <v/>
          </cell>
          <cell r="AD683" t="str">
            <v/>
          </cell>
          <cell r="AE683" t="str">
            <v/>
          </cell>
          <cell r="AF683" t="str">
            <v/>
          </cell>
          <cell r="AG683" t="str">
            <v/>
          </cell>
          <cell r="AH683" t="str">
            <v/>
          </cell>
          <cell r="AI683" t="str">
            <v/>
          </cell>
          <cell r="AJ683">
            <v>6</v>
          </cell>
          <cell r="AK683" t="str">
            <v/>
          </cell>
          <cell r="AL683" t="str">
            <v/>
          </cell>
          <cell r="AM683" t="str">
            <v/>
          </cell>
          <cell r="AN683" t="str">
            <v/>
          </cell>
          <cell r="AO683">
            <v>130</v>
          </cell>
          <cell r="AP683" t="str">
            <v/>
          </cell>
          <cell r="AQ683" t="str">
            <v/>
          </cell>
          <cell r="AR683" t="str">
            <v/>
          </cell>
          <cell r="AT683">
            <v>5.5</v>
          </cell>
          <cell r="AV683">
            <v>10</v>
          </cell>
          <cell r="AW683" t="str">
            <v/>
          </cell>
          <cell r="AX683">
            <v>5.5</v>
          </cell>
          <cell r="AY683" t="str">
            <v/>
          </cell>
          <cell r="AZ683">
            <v>18</v>
          </cell>
          <cell r="BA683">
            <v>0</v>
          </cell>
          <cell r="BB683">
            <v>120</v>
          </cell>
          <cell r="BC683">
            <v>18</v>
          </cell>
          <cell r="BD683">
            <v>125.44444444444444</v>
          </cell>
          <cell r="BE683">
            <v>1</v>
          </cell>
          <cell r="BF683">
            <v>1.5</v>
          </cell>
          <cell r="BG683">
            <v>1.5</v>
          </cell>
          <cell r="BH683" t="str">
            <v/>
          </cell>
          <cell r="BI683">
            <v>2</v>
          </cell>
          <cell r="BJ683">
            <v>0</v>
          </cell>
          <cell r="BK683">
            <v>6</v>
          </cell>
          <cell r="BL683">
            <v>6</v>
          </cell>
          <cell r="BM683">
            <v>6</v>
          </cell>
          <cell r="BN683" t="str">
            <v/>
          </cell>
          <cell r="BO683" t="str">
            <v/>
          </cell>
          <cell r="BP683" t="str">
            <v/>
          </cell>
          <cell r="BQ683" t="str">
            <v/>
          </cell>
          <cell r="BR683">
            <v>3.5</v>
          </cell>
          <cell r="BS683" t="str">
            <v/>
          </cell>
          <cell r="BT683">
            <v>1.5</v>
          </cell>
          <cell r="BU683">
            <v>2</v>
          </cell>
          <cell r="BV683">
            <v>0</v>
          </cell>
          <cell r="BW683">
            <v>12</v>
          </cell>
          <cell r="BX683" t="str">
            <v/>
          </cell>
          <cell r="BY683">
            <v>7</v>
          </cell>
          <cell r="BZ683" t="str">
            <v/>
          </cell>
          <cell r="CA683" t="str">
            <v/>
          </cell>
          <cell r="CB683" t="str">
            <v/>
          </cell>
        </row>
        <row r="684">
          <cell r="H684" t="str">
            <v>SVA-42-WOV008</v>
          </cell>
          <cell r="I684">
            <v>4</v>
          </cell>
          <cell r="J684" t="str">
            <v>Apr</v>
          </cell>
          <cell r="K684">
            <v>2018</v>
          </cell>
          <cell r="L684" t="str">
            <v>SVA-42-WOV00843211.6041666667</v>
          </cell>
          <cell r="M684" t="str">
            <v>BIRS #28</v>
          </cell>
          <cell r="N684" t="str">
            <v>Other</v>
          </cell>
          <cell r="O684" t="str">
            <v>ESP change</v>
          </cell>
          <cell r="P684">
            <v>0</v>
          </cell>
          <cell r="Q684">
            <v>2</v>
          </cell>
          <cell r="R684" t="str">
            <v/>
          </cell>
          <cell r="S684">
            <v>6</v>
          </cell>
          <cell r="T684" t="str">
            <v/>
          </cell>
          <cell r="U684" t="str">
            <v/>
          </cell>
          <cell r="V684">
            <v>0</v>
          </cell>
          <cell r="W684">
            <v>9</v>
          </cell>
          <cell r="X684">
            <v>8</v>
          </cell>
          <cell r="Y684">
            <v>8</v>
          </cell>
          <cell r="Z684">
            <v>3</v>
          </cell>
          <cell r="AB684">
            <v>11</v>
          </cell>
          <cell r="AC684">
            <v>3</v>
          </cell>
          <cell r="AD684">
            <v>1.5</v>
          </cell>
          <cell r="AE684">
            <v>1</v>
          </cell>
          <cell r="AF684">
            <v>1</v>
          </cell>
          <cell r="AG684" t="str">
            <v/>
          </cell>
          <cell r="AH684">
            <v>1.5</v>
          </cell>
          <cell r="AI684">
            <v>0</v>
          </cell>
          <cell r="AJ684">
            <v>6</v>
          </cell>
          <cell r="AK684">
            <v>5</v>
          </cell>
          <cell r="AL684">
            <v>5</v>
          </cell>
          <cell r="AM684">
            <v>15</v>
          </cell>
          <cell r="AN684">
            <v>0</v>
          </cell>
          <cell r="AO684">
            <v>130</v>
          </cell>
          <cell r="AP684">
            <v>15</v>
          </cell>
          <cell r="AQ684">
            <v>143.19999999999999</v>
          </cell>
          <cell r="AR684">
            <v>2</v>
          </cell>
          <cell r="AT684">
            <v>2</v>
          </cell>
          <cell r="AV684">
            <v>10</v>
          </cell>
          <cell r="AW684">
            <v>2</v>
          </cell>
          <cell r="AX684">
            <v>2</v>
          </cell>
          <cell r="AY684">
            <v>4</v>
          </cell>
          <cell r="AZ684">
            <v>16.5</v>
          </cell>
          <cell r="BA684">
            <v>0</v>
          </cell>
          <cell r="BB684">
            <v>120</v>
          </cell>
          <cell r="BC684">
            <v>16.5</v>
          </cell>
          <cell r="BD684">
            <v>130.18181818181819</v>
          </cell>
          <cell r="BE684">
            <v>1</v>
          </cell>
          <cell r="BF684">
            <v>1</v>
          </cell>
          <cell r="BG684">
            <v>1</v>
          </cell>
          <cell r="BH684" t="str">
            <v/>
          </cell>
          <cell r="BI684">
            <v>2</v>
          </cell>
          <cell r="BJ684">
            <v>0</v>
          </cell>
          <cell r="BK684">
            <v>6</v>
          </cell>
          <cell r="BL684">
            <v>5</v>
          </cell>
          <cell r="BM684">
            <v>5</v>
          </cell>
          <cell r="BN684">
            <v>3</v>
          </cell>
          <cell r="BO684">
            <v>1</v>
          </cell>
          <cell r="BP684">
            <v>0.5</v>
          </cell>
          <cell r="BQ684">
            <v>0</v>
          </cell>
          <cell r="BR684">
            <v>2.5</v>
          </cell>
          <cell r="BS684" t="str">
            <v/>
          </cell>
          <cell r="BT684">
            <v>1</v>
          </cell>
          <cell r="BU684">
            <v>2</v>
          </cell>
          <cell r="BV684">
            <v>0</v>
          </cell>
          <cell r="BW684">
            <v>12</v>
          </cell>
          <cell r="BX684">
            <v>10</v>
          </cell>
          <cell r="BY684">
            <v>10</v>
          </cell>
          <cell r="BZ684">
            <v>66.5</v>
          </cell>
          <cell r="CA684">
            <v>0</v>
          </cell>
          <cell r="CB684">
            <v>66.5</v>
          </cell>
        </row>
        <row r="685">
          <cell r="H685" t="str">
            <v>SVA-51152-WOV004</v>
          </cell>
          <cell r="I685">
            <v>4</v>
          </cell>
          <cell r="J685" t="str">
            <v>Apr</v>
          </cell>
          <cell r="K685">
            <v>2018</v>
          </cell>
          <cell r="L685" t="str">
            <v>SVA-51152-WOV00443213.0416666667</v>
          </cell>
          <cell r="M685" t="str">
            <v>ONR #4</v>
          </cell>
          <cell r="N685" t="str">
            <v>Other</v>
          </cell>
          <cell r="O685" t="str">
            <v>ESP change</v>
          </cell>
          <cell r="P685">
            <v>1</v>
          </cell>
          <cell r="Q685">
            <v>3</v>
          </cell>
          <cell r="R685">
            <v>5</v>
          </cell>
          <cell r="S685" t="str">
            <v/>
          </cell>
          <cell r="T685" t="str">
            <v/>
          </cell>
          <cell r="U685" t="str">
            <v/>
          </cell>
          <cell r="V685">
            <v>0</v>
          </cell>
          <cell r="W685">
            <v>9</v>
          </cell>
          <cell r="X685">
            <v>8</v>
          </cell>
          <cell r="Y685">
            <v>8</v>
          </cell>
          <cell r="Z685" t="str">
            <v/>
          </cell>
          <cell r="AB685">
            <v>11</v>
          </cell>
          <cell r="AC685" t="str">
            <v/>
          </cell>
          <cell r="AD685">
            <v>2</v>
          </cell>
          <cell r="AE685">
            <v>1</v>
          </cell>
          <cell r="AF685">
            <v>1</v>
          </cell>
          <cell r="AG685">
            <v>1</v>
          </cell>
          <cell r="AH685">
            <v>2</v>
          </cell>
          <cell r="AI685">
            <v>0</v>
          </cell>
          <cell r="AJ685">
            <v>6</v>
          </cell>
          <cell r="AK685">
            <v>7</v>
          </cell>
          <cell r="AL685">
            <v>7</v>
          </cell>
          <cell r="AM685">
            <v>31</v>
          </cell>
          <cell r="AN685">
            <v>0</v>
          </cell>
          <cell r="AO685">
            <v>130</v>
          </cell>
          <cell r="AP685">
            <v>31</v>
          </cell>
          <cell r="AQ685">
            <v>113.6774193548387</v>
          </cell>
          <cell r="AR685">
            <v>4.5</v>
          </cell>
          <cell r="AT685">
            <v>5</v>
          </cell>
          <cell r="AV685">
            <v>10</v>
          </cell>
          <cell r="AW685">
            <v>4.5</v>
          </cell>
          <cell r="AX685">
            <v>5</v>
          </cell>
          <cell r="AY685">
            <v>9.5</v>
          </cell>
          <cell r="AZ685">
            <v>31</v>
          </cell>
          <cell r="BA685">
            <v>6</v>
          </cell>
          <cell r="BB685">
            <v>120</v>
          </cell>
          <cell r="BC685">
            <v>37</v>
          </cell>
          <cell r="BD685">
            <v>112.19354838709677</v>
          </cell>
          <cell r="BE685">
            <v>1</v>
          </cell>
          <cell r="BF685">
            <v>1</v>
          </cell>
          <cell r="BG685">
            <v>2</v>
          </cell>
          <cell r="BH685" t="str">
            <v/>
          </cell>
          <cell r="BI685">
            <v>1</v>
          </cell>
          <cell r="BJ685">
            <v>0</v>
          </cell>
          <cell r="BK685">
            <v>6</v>
          </cell>
          <cell r="BL685">
            <v>5</v>
          </cell>
          <cell r="BM685">
            <v>5</v>
          </cell>
          <cell r="BN685">
            <v>3</v>
          </cell>
          <cell r="BO685">
            <v>1</v>
          </cell>
          <cell r="BP685">
            <v>1</v>
          </cell>
          <cell r="BQ685">
            <v>0</v>
          </cell>
          <cell r="BR685">
            <v>2</v>
          </cell>
          <cell r="BS685" t="str">
            <v/>
          </cell>
          <cell r="BT685">
            <v>1</v>
          </cell>
          <cell r="BU685">
            <v>2</v>
          </cell>
          <cell r="BV685">
            <v>0</v>
          </cell>
          <cell r="BW685">
            <v>12</v>
          </cell>
          <cell r="BX685">
            <v>10</v>
          </cell>
          <cell r="BY685">
            <v>10</v>
          </cell>
          <cell r="BZ685">
            <v>101.5</v>
          </cell>
          <cell r="CA685">
            <v>6</v>
          </cell>
          <cell r="CB685">
            <v>107.5</v>
          </cell>
        </row>
        <row r="686">
          <cell r="H686" t="str">
            <v>US-2116-WOV010</v>
          </cell>
          <cell r="I686">
            <v>4</v>
          </cell>
          <cell r="J686" t="str">
            <v>Apr</v>
          </cell>
          <cell r="K686">
            <v>2018</v>
          </cell>
          <cell r="L686" t="str">
            <v>US-2116-WOV01043195</v>
          </cell>
          <cell r="M686" t="str">
            <v>BIRS #24</v>
          </cell>
          <cell r="N686" t="str">
            <v>Other</v>
          </cell>
          <cell r="O686" t="str">
            <v>Other</v>
          </cell>
          <cell r="P686">
            <v>1</v>
          </cell>
          <cell r="Q686">
            <v>3</v>
          </cell>
          <cell r="R686">
            <v>5</v>
          </cell>
          <cell r="S686" t="str">
            <v/>
          </cell>
          <cell r="T686" t="str">
            <v/>
          </cell>
          <cell r="U686">
            <v>2</v>
          </cell>
          <cell r="V686">
            <v>0</v>
          </cell>
          <cell r="W686">
            <v>9</v>
          </cell>
          <cell r="X686">
            <v>10</v>
          </cell>
          <cell r="Y686">
            <v>10</v>
          </cell>
          <cell r="Z686" t="str">
            <v/>
          </cell>
          <cell r="AB686">
            <v>11</v>
          </cell>
          <cell r="AC686" t="str">
            <v/>
          </cell>
          <cell r="AD686">
            <v>2</v>
          </cell>
          <cell r="AE686">
            <v>1</v>
          </cell>
          <cell r="AF686">
            <v>1</v>
          </cell>
          <cell r="AG686" t="str">
            <v/>
          </cell>
          <cell r="AH686">
            <v>2</v>
          </cell>
          <cell r="AI686">
            <v>0</v>
          </cell>
          <cell r="AJ686">
            <v>6</v>
          </cell>
          <cell r="AK686">
            <v>6</v>
          </cell>
          <cell r="AL686">
            <v>6</v>
          </cell>
          <cell r="AM686">
            <v>20.5</v>
          </cell>
          <cell r="AN686">
            <v>0</v>
          </cell>
          <cell r="AO686">
            <v>130</v>
          </cell>
          <cell r="AP686">
            <v>20.5</v>
          </cell>
          <cell r="AQ686">
            <v>128.82926829268294</v>
          </cell>
          <cell r="AR686">
            <v>4</v>
          </cell>
          <cell r="AT686" t="str">
            <v/>
          </cell>
          <cell r="AV686">
            <v>10</v>
          </cell>
          <cell r="AW686">
            <v>4</v>
          </cell>
          <cell r="AX686" t="str">
            <v/>
          </cell>
          <cell r="AY686" t="str">
            <v/>
          </cell>
          <cell r="AZ686" t="str">
            <v/>
          </cell>
          <cell r="BA686" t="str">
            <v/>
          </cell>
          <cell r="BB686">
            <v>120</v>
          </cell>
          <cell r="BC686" t="str">
            <v/>
          </cell>
          <cell r="BD686" t="str">
            <v/>
          </cell>
          <cell r="BE686" t="str">
            <v/>
          </cell>
          <cell r="BF686" t="str">
            <v/>
          </cell>
          <cell r="BG686" t="str">
            <v/>
          </cell>
          <cell r="BH686" t="str">
            <v/>
          </cell>
          <cell r="BI686" t="str">
            <v/>
          </cell>
          <cell r="BJ686" t="str">
            <v/>
          </cell>
          <cell r="BK686">
            <v>6</v>
          </cell>
          <cell r="BL686" t="str">
            <v/>
          </cell>
          <cell r="BM686" t="str">
            <v/>
          </cell>
          <cell r="BN686">
            <v>3</v>
          </cell>
          <cell r="BO686">
            <v>1</v>
          </cell>
          <cell r="BP686">
            <v>1</v>
          </cell>
          <cell r="BQ686">
            <v>0</v>
          </cell>
          <cell r="BR686" t="str">
            <v/>
          </cell>
          <cell r="BS686" t="str">
            <v/>
          </cell>
          <cell r="BT686" t="str">
            <v/>
          </cell>
          <cell r="BU686" t="str">
            <v/>
          </cell>
          <cell r="BV686">
            <v>0</v>
          </cell>
          <cell r="BW686">
            <v>12</v>
          </cell>
          <cell r="BX686" t="str">
            <v/>
          </cell>
          <cell r="BY686">
            <v>5</v>
          </cell>
          <cell r="BZ686" t="str">
            <v/>
          </cell>
          <cell r="CA686" t="str">
            <v/>
          </cell>
          <cell r="CB686" t="str">
            <v/>
          </cell>
        </row>
        <row r="687">
          <cell r="H687" t="str">
            <v>US-2116-WOV010</v>
          </cell>
          <cell r="I687">
            <v>4</v>
          </cell>
          <cell r="J687" t="str">
            <v>Apr</v>
          </cell>
          <cell r="K687">
            <v>2018</v>
          </cell>
          <cell r="L687" t="str">
            <v>US-2116-WOV01043213.625</v>
          </cell>
          <cell r="M687" t="str">
            <v>BIRS #24</v>
          </cell>
          <cell r="N687" t="str">
            <v>Other</v>
          </cell>
          <cell r="O687" t="str">
            <v>Other</v>
          </cell>
          <cell r="P687" t="str">
            <v/>
          </cell>
          <cell r="Q687" t="str">
            <v/>
          </cell>
          <cell r="R687" t="str">
            <v/>
          </cell>
          <cell r="S687" t="str">
            <v/>
          </cell>
          <cell r="T687" t="str">
            <v/>
          </cell>
          <cell r="U687" t="str">
            <v/>
          </cell>
          <cell r="V687" t="str">
            <v/>
          </cell>
          <cell r="W687">
            <v>9</v>
          </cell>
          <cell r="X687" t="str">
            <v/>
          </cell>
          <cell r="Y687" t="str">
            <v/>
          </cell>
          <cell r="Z687" t="str">
            <v/>
          </cell>
          <cell r="AB687">
            <v>11</v>
          </cell>
          <cell r="AC687" t="str">
            <v/>
          </cell>
          <cell r="AD687" t="str">
            <v/>
          </cell>
          <cell r="AE687" t="str">
            <v/>
          </cell>
          <cell r="AF687" t="str">
            <v/>
          </cell>
          <cell r="AG687" t="str">
            <v/>
          </cell>
          <cell r="AH687" t="str">
            <v/>
          </cell>
          <cell r="AI687" t="str">
            <v/>
          </cell>
          <cell r="AJ687">
            <v>6</v>
          </cell>
          <cell r="AK687" t="str">
            <v/>
          </cell>
          <cell r="AL687" t="str">
            <v/>
          </cell>
          <cell r="AM687" t="str">
            <v/>
          </cell>
          <cell r="AN687" t="str">
            <v/>
          </cell>
          <cell r="AO687">
            <v>130</v>
          </cell>
          <cell r="AP687" t="str">
            <v/>
          </cell>
          <cell r="AQ687" t="str">
            <v/>
          </cell>
          <cell r="AR687" t="str">
            <v/>
          </cell>
          <cell r="AT687">
            <v>3</v>
          </cell>
          <cell r="AV687">
            <v>10</v>
          </cell>
          <cell r="AW687" t="str">
            <v/>
          </cell>
          <cell r="AX687">
            <v>3</v>
          </cell>
          <cell r="AY687" t="str">
            <v/>
          </cell>
          <cell r="AZ687">
            <v>22.5</v>
          </cell>
          <cell r="BA687">
            <v>0</v>
          </cell>
          <cell r="BB687">
            <v>120</v>
          </cell>
          <cell r="BC687">
            <v>22.5</v>
          </cell>
          <cell r="BD687">
            <v>118.75555555555556</v>
          </cell>
          <cell r="BE687">
            <v>1</v>
          </cell>
          <cell r="BF687">
            <v>2.5</v>
          </cell>
          <cell r="BG687">
            <v>1.5</v>
          </cell>
          <cell r="BH687" t="str">
            <v/>
          </cell>
          <cell r="BI687">
            <v>2</v>
          </cell>
          <cell r="BJ687">
            <v>0</v>
          </cell>
          <cell r="BK687">
            <v>6</v>
          </cell>
          <cell r="BL687">
            <v>7</v>
          </cell>
          <cell r="BM687">
            <v>7</v>
          </cell>
          <cell r="BN687" t="str">
            <v/>
          </cell>
          <cell r="BO687" t="str">
            <v/>
          </cell>
          <cell r="BP687" t="str">
            <v/>
          </cell>
          <cell r="BQ687" t="str">
            <v/>
          </cell>
          <cell r="BR687">
            <v>3.5</v>
          </cell>
          <cell r="BS687" t="str">
            <v/>
          </cell>
          <cell r="BT687">
            <v>2.5</v>
          </cell>
          <cell r="BU687">
            <v>2</v>
          </cell>
          <cell r="BV687">
            <v>0</v>
          </cell>
          <cell r="BW687">
            <v>12</v>
          </cell>
          <cell r="BX687" t="str">
            <v/>
          </cell>
          <cell r="BY687">
            <v>8</v>
          </cell>
          <cell r="BZ687" t="str">
            <v/>
          </cell>
          <cell r="CA687" t="str">
            <v/>
          </cell>
          <cell r="CB687" t="str">
            <v/>
          </cell>
        </row>
        <row r="688">
          <cell r="H688" t="str">
            <v>US-8139-WOV003</v>
          </cell>
          <cell r="I688">
            <v>4</v>
          </cell>
          <cell r="J688" t="str">
            <v>Apr</v>
          </cell>
          <cell r="K688">
            <v>2018</v>
          </cell>
          <cell r="L688" t="str">
            <v>US-8139-WOV00343214.0416666667</v>
          </cell>
          <cell r="M688" t="str">
            <v>ONR #16</v>
          </cell>
          <cell r="N688" t="str">
            <v>Simple ESP c/o</v>
          </cell>
          <cell r="O688" t="str">
            <v>ESP change</v>
          </cell>
          <cell r="P688">
            <v>1</v>
          </cell>
          <cell r="Q688">
            <v>5</v>
          </cell>
          <cell r="R688">
            <v>5</v>
          </cell>
          <cell r="S688" t="str">
            <v/>
          </cell>
          <cell r="T688" t="str">
            <v/>
          </cell>
          <cell r="U688" t="str">
            <v/>
          </cell>
          <cell r="V688">
            <v>0</v>
          </cell>
          <cell r="W688">
            <v>9</v>
          </cell>
          <cell r="X688">
            <v>10</v>
          </cell>
          <cell r="Y688">
            <v>10</v>
          </cell>
          <cell r="Z688" t="str">
            <v/>
          </cell>
          <cell r="AB688">
            <v>11</v>
          </cell>
          <cell r="AC688" t="str">
            <v/>
          </cell>
          <cell r="AD688">
            <v>1</v>
          </cell>
          <cell r="AE688">
            <v>1</v>
          </cell>
          <cell r="AF688">
            <v>1</v>
          </cell>
          <cell r="AG688" t="str">
            <v/>
          </cell>
          <cell r="AH688">
            <v>1</v>
          </cell>
          <cell r="AI688">
            <v>0</v>
          </cell>
          <cell r="AJ688">
            <v>6</v>
          </cell>
          <cell r="AK688">
            <v>4</v>
          </cell>
          <cell r="AL688">
            <v>4</v>
          </cell>
          <cell r="AM688">
            <v>24</v>
          </cell>
          <cell r="AN688">
            <v>0</v>
          </cell>
          <cell r="AO688">
            <v>130</v>
          </cell>
          <cell r="AP688">
            <v>24</v>
          </cell>
          <cell r="AQ688">
            <v>131.5</v>
          </cell>
          <cell r="AR688">
            <v>3</v>
          </cell>
          <cell r="AT688">
            <v>3</v>
          </cell>
          <cell r="AV688">
            <v>10</v>
          </cell>
          <cell r="AW688">
            <v>3</v>
          </cell>
          <cell r="AX688">
            <v>3</v>
          </cell>
          <cell r="AY688">
            <v>6</v>
          </cell>
          <cell r="AZ688">
            <v>25.5</v>
          </cell>
          <cell r="BA688">
            <v>0</v>
          </cell>
          <cell r="BB688">
            <v>120</v>
          </cell>
          <cell r="BC688">
            <v>25.5</v>
          </cell>
          <cell r="BD688">
            <v>124.11764705882354</v>
          </cell>
          <cell r="BE688">
            <v>1</v>
          </cell>
          <cell r="BF688">
            <v>1</v>
          </cell>
          <cell r="BG688">
            <v>1.5</v>
          </cell>
          <cell r="BH688" t="str">
            <v/>
          </cell>
          <cell r="BI688">
            <v>1.5</v>
          </cell>
          <cell r="BJ688">
            <v>0</v>
          </cell>
          <cell r="BK688">
            <v>6</v>
          </cell>
          <cell r="BL688">
            <v>5</v>
          </cell>
          <cell r="BM688">
            <v>5</v>
          </cell>
          <cell r="BN688">
            <v>3</v>
          </cell>
          <cell r="BO688">
            <v>1</v>
          </cell>
          <cell r="BP688">
            <v>1</v>
          </cell>
          <cell r="BQ688">
            <v>0</v>
          </cell>
          <cell r="BR688">
            <v>3</v>
          </cell>
          <cell r="BS688" t="str">
            <v/>
          </cell>
          <cell r="BT688">
            <v>1.5</v>
          </cell>
          <cell r="BU688">
            <v>2</v>
          </cell>
          <cell r="BV688">
            <v>0</v>
          </cell>
          <cell r="BW688">
            <v>12</v>
          </cell>
          <cell r="BX688">
            <v>11.5</v>
          </cell>
          <cell r="BY688">
            <v>11.5</v>
          </cell>
          <cell r="BZ688">
            <v>86</v>
          </cell>
          <cell r="CA688">
            <v>0</v>
          </cell>
          <cell r="CB688">
            <v>86</v>
          </cell>
        </row>
        <row r="689">
          <cell r="H689" t="str">
            <v>SVA-53317-WOV002</v>
          </cell>
          <cell r="I689">
            <v>4</v>
          </cell>
          <cell r="J689" t="str">
            <v>Apr</v>
          </cell>
          <cell r="K689">
            <v>2018</v>
          </cell>
          <cell r="L689" t="str">
            <v>SVA-53317-WOV00243214.375</v>
          </cell>
          <cell r="M689" t="str">
            <v>BIRS #28</v>
          </cell>
          <cell r="N689" t="str">
            <v>Other</v>
          </cell>
          <cell r="O689" t="str">
            <v>Other</v>
          </cell>
          <cell r="P689">
            <v>0</v>
          </cell>
          <cell r="Q689">
            <v>3</v>
          </cell>
          <cell r="R689">
            <v>3.5</v>
          </cell>
          <cell r="S689">
            <v>2</v>
          </cell>
          <cell r="T689" t="str">
            <v/>
          </cell>
          <cell r="U689" t="str">
            <v/>
          </cell>
          <cell r="V689">
            <v>0</v>
          </cell>
          <cell r="W689">
            <v>9</v>
          </cell>
          <cell r="X689">
            <v>8.5</v>
          </cell>
          <cell r="Y689">
            <v>8.5</v>
          </cell>
          <cell r="Z689">
            <v>3</v>
          </cell>
          <cell r="AB689">
            <v>11</v>
          </cell>
          <cell r="AC689">
            <v>3</v>
          </cell>
          <cell r="AD689">
            <v>2</v>
          </cell>
          <cell r="AE689">
            <v>1</v>
          </cell>
          <cell r="AF689">
            <v>1</v>
          </cell>
          <cell r="AG689" t="str">
            <v/>
          </cell>
          <cell r="AH689">
            <v>2</v>
          </cell>
          <cell r="AI689">
            <v>0</v>
          </cell>
          <cell r="AJ689">
            <v>6</v>
          </cell>
          <cell r="AK689">
            <v>6</v>
          </cell>
          <cell r="AL689">
            <v>6</v>
          </cell>
          <cell r="AM689">
            <v>6</v>
          </cell>
          <cell r="AN689">
            <v>0</v>
          </cell>
          <cell r="AO689">
            <v>130</v>
          </cell>
          <cell r="AP689">
            <v>6</v>
          </cell>
          <cell r="AQ689">
            <v>128</v>
          </cell>
          <cell r="AR689">
            <v>5</v>
          </cell>
          <cell r="AT689">
            <v>8</v>
          </cell>
          <cell r="AV689">
            <v>10</v>
          </cell>
          <cell r="AW689">
            <v>5</v>
          </cell>
          <cell r="AX689">
            <v>8</v>
          </cell>
          <cell r="AY689">
            <v>13</v>
          </cell>
          <cell r="AZ689">
            <v>6.5</v>
          </cell>
          <cell r="BA689">
            <v>0</v>
          </cell>
          <cell r="BB689">
            <v>120</v>
          </cell>
          <cell r="BC689">
            <v>6.5</v>
          </cell>
          <cell r="BD689">
            <v>118.15384615384616</v>
          </cell>
          <cell r="BE689">
            <v>1</v>
          </cell>
          <cell r="BF689">
            <v>1</v>
          </cell>
          <cell r="BG689">
            <v>1</v>
          </cell>
          <cell r="BH689" t="str">
            <v/>
          </cell>
          <cell r="BI689">
            <v>2</v>
          </cell>
          <cell r="BJ689">
            <v>0</v>
          </cell>
          <cell r="BK689">
            <v>6</v>
          </cell>
          <cell r="BL689">
            <v>5</v>
          </cell>
          <cell r="BM689">
            <v>5</v>
          </cell>
          <cell r="BN689">
            <v>3</v>
          </cell>
          <cell r="BO689">
            <v>1</v>
          </cell>
          <cell r="BP689">
            <v>1</v>
          </cell>
          <cell r="BQ689">
            <v>0</v>
          </cell>
          <cell r="BR689">
            <v>1.5</v>
          </cell>
          <cell r="BS689" t="str">
            <v/>
          </cell>
          <cell r="BT689">
            <v>0.5</v>
          </cell>
          <cell r="BU689">
            <v>2</v>
          </cell>
          <cell r="BV689">
            <v>0</v>
          </cell>
          <cell r="BW689">
            <v>12</v>
          </cell>
          <cell r="BX689">
            <v>9</v>
          </cell>
          <cell r="BY689">
            <v>9</v>
          </cell>
          <cell r="BZ689" t="str">
            <v/>
          </cell>
          <cell r="CA689" t="str">
            <v/>
          </cell>
          <cell r="CB689" t="str">
            <v/>
          </cell>
        </row>
        <row r="690">
          <cell r="H690" t="str">
            <v>WS-1362-WOV008</v>
          </cell>
          <cell r="I690">
            <v>4</v>
          </cell>
          <cell r="J690" t="str">
            <v>Apr</v>
          </cell>
          <cell r="K690">
            <v>2018</v>
          </cell>
          <cell r="L690" t="str">
            <v>WS-1362-WOV00843218.6666666667</v>
          </cell>
          <cell r="M690" t="str">
            <v>ONR #5</v>
          </cell>
          <cell r="N690" t="str">
            <v>Other</v>
          </cell>
          <cell r="O690" t="str">
            <v>ESP change</v>
          </cell>
          <cell r="P690">
            <v>0</v>
          </cell>
          <cell r="Q690">
            <v>3</v>
          </cell>
          <cell r="R690">
            <v>5</v>
          </cell>
          <cell r="S690" t="str">
            <v/>
          </cell>
          <cell r="T690" t="str">
            <v/>
          </cell>
          <cell r="U690">
            <v>1</v>
          </cell>
          <cell r="V690">
            <v>0</v>
          </cell>
          <cell r="W690">
            <v>9</v>
          </cell>
          <cell r="X690">
            <v>9</v>
          </cell>
          <cell r="Y690">
            <v>9</v>
          </cell>
          <cell r="Z690">
            <v>9</v>
          </cell>
          <cell r="AB690">
            <v>11</v>
          </cell>
          <cell r="AC690">
            <v>9</v>
          </cell>
          <cell r="AD690">
            <v>2</v>
          </cell>
          <cell r="AE690">
            <v>1</v>
          </cell>
          <cell r="AF690">
            <v>1</v>
          </cell>
          <cell r="AG690" t="str">
            <v/>
          </cell>
          <cell r="AH690">
            <v>2</v>
          </cell>
          <cell r="AI690">
            <v>0</v>
          </cell>
          <cell r="AJ690">
            <v>6</v>
          </cell>
          <cell r="AK690">
            <v>6</v>
          </cell>
          <cell r="AL690">
            <v>6</v>
          </cell>
          <cell r="AM690">
            <v>22.5</v>
          </cell>
          <cell r="AN690">
            <v>0</v>
          </cell>
          <cell r="AO690">
            <v>130</v>
          </cell>
          <cell r="AP690">
            <v>22.5</v>
          </cell>
          <cell r="AQ690">
            <v>130.53333333333333</v>
          </cell>
          <cell r="AR690">
            <v>5</v>
          </cell>
          <cell r="AT690">
            <v>5</v>
          </cell>
          <cell r="AV690">
            <v>10</v>
          </cell>
          <cell r="AW690">
            <v>5</v>
          </cell>
          <cell r="AX690">
            <v>5</v>
          </cell>
          <cell r="AY690">
            <v>10</v>
          </cell>
          <cell r="AZ690">
            <v>24</v>
          </cell>
          <cell r="BA690">
            <v>0</v>
          </cell>
          <cell r="BB690">
            <v>120</v>
          </cell>
          <cell r="BC690">
            <v>24</v>
          </cell>
          <cell r="BD690">
            <v>122.33333333333333</v>
          </cell>
          <cell r="BE690">
            <v>1</v>
          </cell>
          <cell r="BF690">
            <v>1</v>
          </cell>
          <cell r="BG690">
            <v>2</v>
          </cell>
          <cell r="BH690" t="str">
            <v/>
          </cell>
          <cell r="BI690">
            <v>2</v>
          </cell>
          <cell r="BJ690">
            <v>0</v>
          </cell>
          <cell r="BK690">
            <v>6</v>
          </cell>
          <cell r="BL690">
            <v>6</v>
          </cell>
          <cell r="BM690">
            <v>6</v>
          </cell>
          <cell r="BN690">
            <v>3</v>
          </cell>
          <cell r="BO690">
            <v>1</v>
          </cell>
          <cell r="BP690">
            <v>1</v>
          </cell>
          <cell r="BQ690">
            <v>0</v>
          </cell>
          <cell r="BR690">
            <v>4</v>
          </cell>
          <cell r="BS690" t="str">
            <v/>
          </cell>
          <cell r="BT690">
            <v>2</v>
          </cell>
          <cell r="BU690">
            <v>2</v>
          </cell>
          <cell r="BV690">
            <v>0</v>
          </cell>
          <cell r="BW690">
            <v>12</v>
          </cell>
          <cell r="BX690">
            <v>13</v>
          </cell>
          <cell r="BY690">
            <v>13</v>
          </cell>
          <cell r="BZ690">
            <v>99.5</v>
          </cell>
          <cell r="CA690">
            <v>0</v>
          </cell>
          <cell r="CB690">
            <v>99.5</v>
          </cell>
        </row>
        <row r="691">
          <cell r="H691" t="str">
            <v>WS-7540-WOV006</v>
          </cell>
          <cell r="I691">
            <v>4</v>
          </cell>
          <cell r="J691" t="str">
            <v>Apr</v>
          </cell>
          <cell r="K691">
            <v>2018</v>
          </cell>
          <cell r="L691" t="str">
            <v>WS-7540-WOV00643220.75</v>
          </cell>
          <cell r="M691" t="str">
            <v>BIRS #28</v>
          </cell>
          <cell r="N691" t="str">
            <v>Simple ESP c/o</v>
          </cell>
          <cell r="O691" t="str">
            <v>ESP change</v>
          </cell>
          <cell r="P691">
            <v>1</v>
          </cell>
          <cell r="Q691">
            <v>4</v>
          </cell>
          <cell r="R691">
            <v>5</v>
          </cell>
          <cell r="S691" t="str">
            <v/>
          </cell>
          <cell r="T691" t="str">
            <v/>
          </cell>
          <cell r="U691" t="str">
            <v/>
          </cell>
          <cell r="V691">
            <v>0</v>
          </cell>
          <cell r="W691">
            <v>9</v>
          </cell>
          <cell r="X691">
            <v>9</v>
          </cell>
          <cell r="Y691">
            <v>9</v>
          </cell>
          <cell r="Z691" t="str">
            <v/>
          </cell>
          <cell r="AB691">
            <v>11</v>
          </cell>
          <cell r="AC691" t="str">
            <v/>
          </cell>
          <cell r="AD691">
            <v>2</v>
          </cell>
          <cell r="AE691">
            <v>1</v>
          </cell>
          <cell r="AF691">
            <v>1</v>
          </cell>
          <cell r="AG691" t="str">
            <v/>
          </cell>
          <cell r="AH691">
            <v>2</v>
          </cell>
          <cell r="AI691">
            <v>0</v>
          </cell>
          <cell r="AJ691">
            <v>6</v>
          </cell>
          <cell r="AK691">
            <v>6</v>
          </cell>
          <cell r="AL691">
            <v>6</v>
          </cell>
          <cell r="AM691">
            <v>18</v>
          </cell>
          <cell r="AN691">
            <v>0</v>
          </cell>
          <cell r="AO691">
            <v>130</v>
          </cell>
          <cell r="AP691">
            <v>18</v>
          </cell>
          <cell r="AQ691">
            <v>148.77777777777777</v>
          </cell>
          <cell r="AR691">
            <v>3</v>
          </cell>
          <cell r="AT691">
            <v>6</v>
          </cell>
          <cell r="AV691">
            <v>10</v>
          </cell>
          <cell r="AW691">
            <v>3</v>
          </cell>
          <cell r="AX691">
            <v>6</v>
          </cell>
          <cell r="AY691">
            <v>9</v>
          </cell>
          <cell r="AZ691">
            <v>20</v>
          </cell>
          <cell r="BA691">
            <v>0</v>
          </cell>
          <cell r="BB691">
            <v>120</v>
          </cell>
          <cell r="BC691">
            <v>20</v>
          </cell>
          <cell r="BD691">
            <v>133.65</v>
          </cell>
          <cell r="BE691">
            <v>1</v>
          </cell>
          <cell r="BF691">
            <v>1</v>
          </cell>
          <cell r="BG691">
            <v>1</v>
          </cell>
          <cell r="BH691" t="str">
            <v/>
          </cell>
          <cell r="BI691">
            <v>1.5</v>
          </cell>
          <cell r="BJ691">
            <v>0</v>
          </cell>
          <cell r="BK691">
            <v>6</v>
          </cell>
          <cell r="BL691">
            <v>4.5</v>
          </cell>
          <cell r="BM691">
            <v>4.5</v>
          </cell>
          <cell r="BN691">
            <v>3</v>
          </cell>
          <cell r="BO691">
            <v>1</v>
          </cell>
          <cell r="BP691">
            <v>1</v>
          </cell>
          <cell r="BQ691">
            <v>0</v>
          </cell>
          <cell r="BR691">
            <v>2.5</v>
          </cell>
          <cell r="BS691" t="str">
            <v/>
          </cell>
          <cell r="BT691">
            <v>1</v>
          </cell>
          <cell r="BU691">
            <v>2</v>
          </cell>
          <cell r="BV691">
            <v>0</v>
          </cell>
          <cell r="BW691">
            <v>12</v>
          </cell>
          <cell r="BX691">
            <v>10.5</v>
          </cell>
          <cell r="BY691">
            <v>10.5</v>
          </cell>
          <cell r="BZ691">
            <v>77</v>
          </cell>
          <cell r="CA691">
            <v>0</v>
          </cell>
          <cell r="CB691">
            <v>77</v>
          </cell>
        </row>
        <row r="692">
          <cell r="H692" t="str">
            <v>US-22021-WIN002</v>
          </cell>
          <cell r="I692">
            <v>5</v>
          </cell>
          <cell r="J692" t="str">
            <v>May</v>
          </cell>
          <cell r="K692">
            <v>2018</v>
          </cell>
          <cell r="L692" t="str">
            <v>US-22021-WIN00243222.8333333333</v>
          </cell>
          <cell r="M692" t="str">
            <v>ONR #27</v>
          </cell>
          <cell r="N692" t="str">
            <v>Other</v>
          </cell>
          <cell r="O692" t="str">
            <v>Other</v>
          </cell>
          <cell r="P692" t="str">
            <v/>
          </cell>
          <cell r="Q692">
            <v>1</v>
          </cell>
          <cell r="R692" t="str">
            <v/>
          </cell>
          <cell r="S692" t="str">
            <v/>
          </cell>
          <cell r="T692" t="str">
            <v/>
          </cell>
          <cell r="U692" t="str">
            <v/>
          </cell>
          <cell r="V692">
            <v>0</v>
          </cell>
          <cell r="W692">
            <v>9</v>
          </cell>
          <cell r="X692">
            <v>1</v>
          </cell>
          <cell r="Y692">
            <v>1</v>
          </cell>
          <cell r="Z692" t="str">
            <v/>
          </cell>
          <cell r="AB692">
            <v>11</v>
          </cell>
          <cell r="AC692" t="str">
            <v/>
          </cell>
          <cell r="AD692">
            <v>1</v>
          </cell>
          <cell r="AE692" t="str">
            <v/>
          </cell>
          <cell r="AF692" t="str">
            <v/>
          </cell>
          <cell r="AG692" t="str">
            <v/>
          </cell>
          <cell r="AH692" t="str">
            <v/>
          </cell>
          <cell r="AI692">
            <v>0</v>
          </cell>
          <cell r="AJ692">
            <v>6</v>
          </cell>
          <cell r="AK692">
            <v>1</v>
          </cell>
          <cell r="AL692">
            <v>1</v>
          </cell>
          <cell r="AM692" t="str">
            <v/>
          </cell>
          <cell r="AN692" t="str">
            <v/>
          </cell>
          <cell r="AO692">
            <v>130</v>
          </cell>
          <cell r="AP692" t="str">
            <v/>
          </cell>
          <cell r="AQ692" t="str">
            <v/>
          </cell>
          <cell r="AR692" t="str">
            <v/>
          </cell>
          <cell r="AT692" t="str">
            <v/>
          </cell>
          <cell r="AV692">
            <v>10</v>
          </cell>
          <cell r="AW692" t="str">
            <v/>
          </cell>
          <cell r="AX692" t="str">
            <v/>
          </cell>
          <cell r="AY692" t="str">
            <v/>
          </cell>
          <cell r="AZ692" t="str">
            <v/>
          </cell>
          <cell r="BA692" t="str">
            <v/>
          </cell>
          <cell r="BB692">
            <v>120</v>
          </cell>
          <cell r="BC692" t="str">
            <v/>
          </cell>
          <cell r="BD692" t="str">
            <v/>
          </cell>
          <cell r="BE692" t="str">
            <v/>
          </cell>
          <cell r="BF692" t="str">
            <v/>
          </cell>
          <cell r="BG692" t="str">
            <v/>
          </cell>
          <cell r="BH692" t="str">
            <v/>
          </cell>
          <cell r="BI692">
            <v>1</v>
          </cell>
          <cell r="BJ692">
            <v>0</v>
          </cell>
          <cell r="BK692">
            <v>6</v>
          </cell>
          <cell r="BL692">
            <v>1</v>
          </cell>
          <cell r="BM692">
            <v>1</v>
          </cell>
          <cell r="BN692">
            <v>3</v>
          </cell>
          <cell r="BO692" t="str">
            <v/>
          </cell>
          <cell r="BP692" t="str">
            <v/>
          </cell>
          <cell r="BQ692">
            <v>0</v>
          </cell>
          <cell r="BR692" t="str">
            <v/>
          </cell>
          <cell r="BS692" t="str">
            <v/>
          </cell>
          <cell r="BT692" t="str">
            <v/>
          </cell>
          <cell r="BU692">
            <v>2</v>
          </cell>
          <cell r="BV692">
            <v>0</v>
          </cell>
          <cell r="BW692">
            <v>12</v>
          </cell>
          <cell r="BX692">
            <v>5</v>
          </cell>
          <cell r="BY692">
            <v>5</v>
          </cell>
          <cell r="BZ692" t="str">
            <v/>
          </cell>
          <cell r="CA692" t="str">
            <v/>
          </cell>
          <cell r="CB692" t="str">
            <v/>
          </cell>
        </row>
        <row r="693">
          <cell r="H693" t="str">
            <v>WS-7364-WOV002</v>
          </cell>
          <cell r="I693">
            <v>5</v>
          </cell>
          <cell r="J693" t="str">
            <v>May</v>
          </cell>
          <cell r="K693">
            <v>2018</v>
          </cell>
          <cell r="L693" t="str">
            <v>WS-7364-WOV00243224.6666666667</v>
          </cell>
          <cell r="M693" t="str">
            <v>BIRS #28</v>
          </cell>
          <cell r="N693" t="str">
            <v>Simple ESP c/o</v>
          </cell>
          <cell r="O693" t="str">
            <v>ESP change</v>
          </cell>
          <cell r="P693">
            <v>0</v>
          </cell>
          <cell r="Q693">
            <v>2.5</v>
          </cell>
          <cell r="R693">
            <v>5</v>
          </cell>
          <cell r="S693">
            <v>1</v>
          </cell>
          <cell r="T693" t="str">
            <v/>
          </cell>
          <cell r="U693">
            <v>0.5</v>
          </cell>
          <cell r="V693">
            <v>0</v>
          </cell>
          <cell r="W693">
            <v>9</v>
          </cell>
          <cell r="X693">
            <v>9</v>
          </cell>
          <cell r="Y693">
            <v>9</v>
          </cell>
          <cell r="Z693">
            <v>10</v>
          </cell>
          <cell r="AB693">
            <v>11</v>
          </cell>
          <cell r="AC693">
            <v>10</v>
          </cell>
          <cell r="AD693">
            <v>1.5</v>
          </cell>
          <cell r="AE693">
            <v>1</v>
          </cell>
          <cell r="AF693">
            <v>1</v>
          </cell>
          <cell r="AG693" t="str">
            <v/>
          </cell>
          <cell r="AH693">
            <v>1.5</v>
          </cell>
          <cell r="AI693">
            <v>0</v>
          </cell>
          <cell r="AJ693">
            <v>6</v>
          </cell>
          <cell r="AK693">
            <v>5</v>
          </cell>
          <cell r="AL693">
            <v>5</v>
          </cell>
          <cell r="AM693">
            <v>19</v>
          </cell>
          <cell r="AN693">
            <v>0</v>
          </cell>
          <cell r="AO693">
            <v>130</v>
          </cell>
          <cell r="AP693">
            <v>19</v>
          </cell>
          <cell r="AQ693">
            <v>146.73684210526315</v>
          </cell>
          <cell r="AR693">
            <v>4</v>
          </cell>
          <cell r="AT693">
            <v>4</v>
          </cell>
          <cell r="AV693">
            <v>10</v>
          </cell>
          <cell r="AW693">
            <v>4</v>
          </cell>
          <cell r="AX693">
            <v>4</v>
          </cell>
          <cell r="AY693">
            <v>8</v>
          </cell>
          <cell r="AZ693">
            <v>22</v>
          </cell>
          <cell r="BA693">
            <v>0</v>
          </cell>
          <cell r="BB693">
            <v>120</v>
          </cell>
          <cell r="BC693">
            <v>22</v>
          </cell>
          <cell r="BD693">
            <v>126.45454545454545</v>
          </cell>
          <cell r="BE693">
            <v>1</v>
          </cell>
          <cell r="BF693">
            <v>1</v>
          </cell>
          <cell r="BG693">
            <v>1.5</v>
          </cell>
          <cell r="BH693" t="str">
            <v/>
          </cell>
          <cell r="BI693">
            <v>1.5</v>
          </cell>
          <cell r="BJ693">
            <v>0</v>
          </cell>
          <cell r="BK693">
            <v>6</v>
          </cell>
          <cell r="BL693">
            <v>5</v>
          </cell>
          <cell r="BM693">
            <v>5</v>
          </cell>
          <cell r="BN693">
            <v>3</v>
          </cell>
          <cell r="BO693">
            <v>1</v>
          </cell>
          <cell r="BP693">
            <v>1</v>
          </cell>
          <cell r="BQ693">
            <v>0</v>
          </cell>
          <cell r="BR693">
            <v>2.5</v>
          </cell>
          <cell r="BS693" t="str">
            <v/>
          </cell>
          <cell r="BT693">
            <v>0.5</v>
          </cell>
          <cell r="BU693">
            <v>2</v>
          </cell>
          <cell r="BV693">
            <v>0</v>
          </cell>
          <cell r="BW693">
            <v>12</v>
          </cell>
          <cell r="BX693">
            <v>10</v>
          </cell>
          <cell r="BY693">
            <v>10</v>
          </cell>
          <cell r="BZ693">
            <v>88</v>
          </cell>
          <cell r="CA693">
            <v>0</v>
          </cell>
          <cell r="CB693">
            <v>88</v>
          </cell>
        </row>
        <row r="694">
          <cell r="H694" t="str">
            <v>WS-7396-WOV007</v>
          </cell>
          <cell r="I694">
            <v>5</v>
          </cell>
          <cell r="J694" t="str">
            <v>May</v>
          </cell>
          <cell r="K694">
            <v>2018</v>
          </cell>
          <cell r="L694" t="str">
            <v>WS-7396-WOV00743225.4166666667</v>
          </cell>
          <cell r="M694" t="str">
            <v>ONR #6</v>
          </cell>
          <cell r="N694" t="str">
            <v>Other</v>
          </cell>
          <cell r="O694" t="str">
            <v>ESP change</v>
          </cell>
          <cell r="P694">
            <v>3</v>
          </cell>
          <cell r="Q694">
            <v>2</v>
          </cell>
          <cell r="R694">
            <v>5</v>
          </cell>
          <cell r="S694">
            <v>1</v>
          </cell>
          <cell r="T694" t="str">
            <v/>
          </cell>
          <cell r="U694">
            <v>1</v>
          </cell>
          <cell r="V694">
            <v>0</v>
          </cell>
          <cell r="W694">
            <v>9</v>
          </cell>
          <cell r="X694">
            <v>9</v>
          </cell>
          <cell r="Y694">
            <v>9</v>
          </cell>
          <cell r="Z694">
            <v>5</v>
          </cell>
          <cell r="AB694">
            <v>11</v>
          </cell>
          <cell r="AC694">
            <v>5</v>
          </cell>
          <cell r="AD694">
            <v>2</v>
          </cell>
          <cell r="AE694">
            <v>1</v>
          </cell>
          <cell r="AF694">
            <v>1</v>
          </cell>
          <cell r="AG694" t="str">
            <v/>
          </cell>
          <cell r="AH694">
            <v>2</v>
          </cell>
          <cell r="AI694">
            <v>0</v>
          </cell>
          <cell r="AJ694">
            <v>6</v>
          </cell>
          <cell r="AK694">
            <v>6</v>
          </cell>
          <cell r="AL694">
            <v>6</v>
          </cell>
          <cell r="AM694">
            <v>16.5</v>
          </cell>
          <cell r="AN694">
            <v>0</v>
          </cell>
          <cell r="AO694">
            <v>130</v>
          </cell>
          <cell r="AP694">
            <v>16.5</v>
          </cell>
          <cell r="AQ694">
            <v>147.5151515151515</v>
          </cell>
          <cell r="AR694">
            <v>2.5</v>
          </cell>
          <cell r="AT694">
            <v>6</v>
          </cell>
          <cell r="AV694">
            <v>10</v>
          </cell>
          <cell r="AW694">
            <v>2.5</v>
          </cell>
          <cell r="AX694">
            <v>6</v>
          </cell>
          <cell r="AY694">
            <v>8.5</v>
          </cell>
          <cell r="AZ694">
            <v>18</v>
          </cell>
          <cell r="BA694">
            <v>0</v>
          </cell>
          <cell r="BB694">
            <v>120</v>
          </cell>
          <cell r="BC694">
            <v>18</v>
          </cell>
          <cell r="BD694">
            <v>137.27777777777777</v>
          </cell>
          <cell r="BE694">
            <v>1</v>
          </cell>
          <cell r="BF694">
            <v>1.5</v>
          </cell>
          <cell r="BG694">
            <v>1</v>
          </cell>
          <cell r="BH694" t="str">
            <v/>
          </cell>
          <cell r="BI694">
            <v>2</v>
          </cell>
          <cell r="BJ694">
            <v>0</v>
          </cell>
          <cell r="BK694">
            <v>6</v>
          </cell>
          <cell r="BL694">
            <v>5.5</v>
          </cell>
          <cell r="BM694">
            <v>5.5</v>
          </cell>
          <cell r="BN694">
            <v>3</v>
          </cell>
          <cell r="BO694">
            <v>1</v>
          </cell>
          <cell r="BP694">
            <v>1</v>
          </cell>
          <cell r="BQ694">
            <v>0</v>
          </cell>
          <cell r="BR694">
            <v>3</v>
          </cell>
          <cell r="BS694" t="str">
            <v/>
          </cell>
          <cell r="BT694">
            <v>1.5</v>
          </cell>
          <cell r="BU694">
            <v>2</v>
          </cell>
          <cell r="BV694">
            <v>0</v>
          </cell>
          <cell r="BW694">
            <v>12</v>
          </cell>
          <cell r="BX694">
            <v>11.5</v>
          </cell>
          <cell r="BY694">
            <v>11.5</v>
          </cell>
          <cell r="BZ694">
            <v>80</v>
          </cell>
          <cell r="CA694">
            <v>0</v>
          </cell>
          <cell r="CB694">
            <v>80</v>
          </cell>
        </row>
        <row r="695">
          <cell r="H695" t="str">
            <v>US-8137-WOV005</v>
          </cell>
          <cell r="I695">
            <v>5</v>
          </cell>
          <cell r="J695" t="str">
            <v>May</v>
          </cell>
          <cell r="K695">
            <v>2018</v>
          </cell>
          <cell r="L695" t="str">
            <v>US-8137-WOV00543225.5416666667</v>
          </cell>
          <cell r="M695" t="str">
            <v>ONR #25</v>
          </cell>
          <cell r="N695" t="str">
            <v>Simple ESP c/o</v>
          </cell>
          <cell r="O695" t="str">
            <v>ESP change</v>
          </cell>
          <cell r="P695">
            <v>0</v>
          </cell>
          <cell r="Q695">
            <v>3</v>
          </cell>
          <cell r="R695">
            <v>5</v>
          </cell>
          <cell r="S695">
            <v>1</v>
          </cell>
          <cell r="T695" t="str">
            <v/>
          </cell>
          <cell r="U695">
            <v>1.5</v>
          </cell>
          <cell r="V695">
            <v>0</v>
          </cell>
          <cell r="W695">
            <v>9</v>
          </cell>
          <cell r="X695">
            <v>10.5</v>
          </cell>
          <cell r="Y695">
            <v>10.5</v>
          </cell>
          <cell r="Z695">
            <v>10.5</v>
          </cell>
          <cell r="AB695">
            <v>11</v>
          </cell>
          <cell r="AC695">
            <v>10.5</v>
          </cell>
          <cell r="AD695">
            <v>2</v>
          </cell>
          <cell r="AE695">
            <v>1</v>
          </cell>
          <cell r="AF695">
            <v>2</v>
          </cell>
          <cell r="AG695" t="str">
            <v/>
          </cell>
          <cell r="AH695">
            <v>2</v>
          </cell>
          <cell r="AI695">
            <v>0</v>
          </cell>
          <cell r="AJ695">
            <v>6</v>
          </cell>
          <cell r="AK695">
            <v>7</v>
          </cell>
          <cell r="AL695">
            <v>7</v>
          </cell>
          <cell r="AM695">
            <v>22</v>
          </cell>
          <cell r="AN695">
            <v>0</v>
          </cell>
          <cell r="AO695">
            <v>130</v>
          </cell>
          <cell r="AP695">
            <v>22</v>
          </cell>
          <cell r="AQ695">
            <v>147.45454545454547</v>
          </cell>
          <cell r="AR695">
            <v>4</v>
          </cell>
          <cell r="AT695">
            <v>4</v>
          </cell>
          <cell r="AV695">
            <v>10</v>
          </cell>
          <cell r="AW695">
            <v>4</v>
          </cell>
          <cell r="AX695">
            <v>4</v>
          </cell>
          <cell r="AY695">
            <v>8</v>
          </cell>
          <cell r="AZ695">
            <v>27</v>
          </cell>
          <cell r="BA695">
            <v>0</v>
          </cell>
          <cell r="BB695">
            <v>120</v>
          </cell>
          <cell r="BC695">
            <v>27</v>
          </cell>
          <cell r="BD695">
            <v>120.14814814814815</v>
          </cell>
          <cell r="BE695">
            <v>1</v>
          </cell>
          <cell r="BF695">
            <v>1.5</v>
          </cell>
          <cell r="BG695">
            <v>1.5</v>
          </cell>
          <cell r="BH695" t="str">
            <v/>
          </cell>
          <cell r="BI695">
            <v>2</v>
          </cell>
          <cell r="BJ695">
            <v>0</v>
          </cell>
          <cell r="BK695">
            <v>6</v>
          </cell>
          <cell r="BL695">
            <v>6</v>
          </cell>
          <cell r="BM695">
            <v>6</v>
          </cell>
          <cell r="BN695">
            <v>3</v>
          </cell>
          <cell r="BO695">
            <v>1</v>
          </cell>
          <cell r="BP695">
            <v>1</v>
          </cell>
          <cell r="BQ695">
            <v>0</v>
          </cell>
          <cell r="BR695">
            <v>3</v>
          </cell>
          <cell r="BS695" t="str">
            <v/>
          </cell>
          <cell r="BT695">
            <v>1.5</v>
          </cell>
          <cell r="BU695">
            <v>2</v>
          </cell>
          <cell r="BV695">
            <v>0</v>
          </cell>
          <cell r="BW695">
            <v>12</v>
          </cell>
          <cell r="BX695">
            <v>11.5</v>
          </cell>
          <cell r="BY695">
            <v>11.5</v>
          </cell>
          <cell r="BZ695">
            <v>102.5</v>
          </cell>
          <cell r="CA695">
            <v>0</v>
          </cell>
          <cell r="CB695">
            <v>102.5</v>
          </cell>
        </row>
        <row r="696">
          <cell r="H696" t="str">
            <v>WS-7200-WOV007</v>
          </cell>
          <cell r="I696">
            <v>5</v>
          </cell>
          <cell r="J696" t="str">
            <v>May</v>
          </cell>
          <cell r="K696">
            <v>2018</v>
          </cell>
          <cell r="L696" t="str">
            <v>WS-7200-WOV00743226.1666666667</v>
          </cell>
          <cell r="M696" t="str">
            <v>BIRS #26</v>
          </cell>
          <cell r="N696" t="str">
            <v>Other</v>
          </cell>
          <cell r="O696" t="str">
            <v>ESP change</v>
          </cell>
          <cell r="P696">
            <v>0</v>
          </cell>
          <cell r="Q696">
            <v>3</v>
          </cell>
          <cell r="R696">
            <v>5</v>
          </cell>
          <cell r="S696">
            <v>1</v>
          </cell>
          <cell r="T696" t="str">
            <v/>
          </cell>
          <cell r="U696" t="str">
            <v/>
          </cell>
          <cell r="V696">
            <v>0</v>
          </cell>
          <cell r="W696">
            <v>9</v>
          </cell>
          <cell r="X696">
            <v>9</v>
          </cell>
          <cell r="Y696">
            <v>9</v>
          </cell>
          <cell r="Z696">
            <v>11</v>
          </cell>
          <cell r="AB696">
            <v>11</v>
          </cell>
          <cell r="AC696">
            <v>11</v>
          </cell>
          <cell r="AD696">
            <v>2</v>
          </cell>
          <cell r="AE696">
            <v>1</v>
          </cell>
          <cell r="AF696">
            <v>1</v>
          </cell>
          <cell r="AG696" t="str">
            <v/>
          </cell>
          <cell r="AH696">
            <v>2</v>
          </cell>
          <cell r="AI696">
            <v>0</v>
          </cell>
          <cell r="AJ696">
            <v>6</v>
          </cell>
          <cell r="AK696">
            <v>6</v>
          </cell>
          <cell r="AL696">
            <v>6</v>
          </cell>
          <cell r="AM696">
            <v>17</v>
          </cell>
          <cell r="AN696">
            <v>0</v>
          </cell>
          <cell r="AO696">
            <v>130</v>
          </cell>
          <cell r="AP696">
            <v>17</v>
          </cell>
          <cell r="AQ696">
            <v>126.47058823529412</v>
          </cell>
          <cell r="AR696">
            <v>5.5</v>
          </cell>
          <cell r="AT696">
            <v>9</v>
          </cell>
          <cell r="AV696">
            <v>10</v>
          </cell>
          <cell r="AW696">
            <v>5.5</v>
          </cell>
          <cell r="AX696">
            <v>9</v>
          </cell>
          <cell r="AY696">
            <v>14.5</v>
          </cell>
          <cell r="AZ696">
            <v>15</v>
          </cell>
          <cell r="BA696">
            <v>2.5</v>
          </cell>
          <cell r="BB696">
            <v>120</v>
          </cell>
          <cell r="BC696">
            <v>17.5</v>
          </cell>
          <cell r="BD696">
            <v>144.21799999999999</v>
          </cell>
          <cell r="BE696">
            <v>1</v>
          </cell>
          <cell r="BF696">
            <v>1</v>
          </cell>
          <cell r="BG696">
            <v>2</v>
          </cell>
          <cell r="BH696" t="str">
            <v/>
          </cell>
          <cell r="BI696">
            <v>2</v>
          </cell>
          <cell r="BJ696">
            <v>0</v>
          </cell>
          <cell r="BK696">
            <v>6</v>
          </cell>
          <cell r="BL696">
            <v>6</v>
          </cell>
          <cell r="BM696">
            <v>6</v>
          </cell>
          <cell r="BN696">
            <v>3</v>
          </cell>
          <cell r="BO696">
            <v>1</v>
          </cell>
          <cell r="BP696">
            <v>1</v>
          </cell>
          <cell r="BQ696">
            <v>0</v>
          </cell>
          <cell r="BR696">
            <v>2.5</v>
          </cell>
          <cell r="BS696" t="str">
            <v/>
          </cell>
          <cell r="BT696">
            <v>1</v>
          </cell>
          <cell r="BU696">
            <v>2</v>
          </cell>
          <cell r="BV696">
            <v>0</v>
          </cell>
          <cell r="BW696">
            <v>12</v>
          </cell>
          <cell r="BX696">
            <v>10.5</v>
          </cell>
          <cell r="BY696">
            <v>10.5</v>
          </cell>
          <cell r="BZ696">
            <v>89</v>
          </cell>
          <cell r="CA696">
            <v>2.5</v>
          </cell>
          <cell r="CB696">
            <v>91.5</v>
          </cell>
        </row>
        <row r="697">
          <cell r="H697" t="str">
            <v>US-22019-WOV002</v>
          </cell>
          <cell r="I697">
            <v>5</v>
          </cell>
          <cell r="J697" t="str">
            <v>May</v>
          </cell>
          <cell r="K697">
            <v>2018</v>
          </cell>
          <cell r="L697" t="str">
            <v>US-22019-WOV00243221.3333333333</v>
          </cell>
          <cell r="M697" t="str">
            <v>ONR #27</v>
          </cell>
          <cell r="N697" t="str">
            <v>Other</v>
          </cell>
          <cell r="O697" t="str">
            <v>ESP change</v>
          </cell>
          <cell r="P697">
            <v>1</v>
          </cell>
          <cell r="Q697">
            <v>4</v>
          </cell>
          <cell r="R697">
            <v>4</v>
          </cell>
          <cell r="S697" t="str">
            <v/>
          </cell>
          <cell r="T697" t="str">
            <v/>
          </cell>
          <cell r="U697">
            <v>1</v>
          </cell>
          <cell r="V697">
            <v>0</v>
          </cell>
          <cell r="W697">
            <v>9</v>
          </cell>
          <cell r="X697">
            <v>9</v>
          </cell>
          <cell r="Y697">
            <v>9</v>
          </cell>
          <cell r="Z697" t="str">
            <v/>
          </cell>
          <cell r="AB697">
            <v>11</v>
          </cell>
          <cell r="AC697" t="str">
            <v/>
          </cell>
          <cell r="AD697">
            <v>2</v>
          </cell>
          <cell r="AE697">
            <v>1</v>
          </cell>
          <cell r="AF697">
            <v>1</v>
          </cell>
          <cell r="AG697" t="str">
            <v/>
          </cell>
          <cell r="AH697">
            <v>2</v>
          </cell>
          <cell r="AI697">
            <v>0</v>
          </cell>
          <cell r="AJ697">
            <v>6</v>
          </cell>
          <cell r="AK697">
            <v>6</v>
          </cell>
          <cell r="AL697">
            <v>6</v>
          </cell>
          <cell r="AM697">
            <v>17</v>
          </cell>
          <cell r="AN697">
            <v>0</v>
          </cell>
          <cell r="AO697">
            <v>130</v>
          </cell>
          <cell r="AP697">
            <v>17</v>
          </cell>
          <cell r="AQ697">
            <v>132.8235294117647</v>
          </cell>
          <cell r="AR697">
            <v>3</v>
          </cell>
          <cell r="AT697">
            <v>4</v>
          </cell>
          <cell r="AV697">
            <v>10</v>
          </cell>
          <cell r="AW697">
            <v>3</v>
          </cell>
          <cell r="AX697">
            <v>4</v>
          </cell>
          <cell r="AY697">
            <v>7</v>
          </cell>
          <cell r="AZ697">
            <v>18</v>
          </cell>
          <cell r="BA697">
            <v>0</v>
          </cell>
          <cell r="BB697">
            <v>120</v>
          </cell>
          <cell r="BC697">
            <v>18</v>
          </cell>
          <cell r="BD697">
            <v>124.94444444444444</v>
          </cell>
          <cell r="BE697">
            <v>1</v>
          </cell>
          <cell r="BF697">
            <v>1.5</v>
          </cell>
          <cell r="BG697">
            <v>1.5</v>
          </cell>
          <cell r="BH697" t="str">
            <v/>
          </cell>
          <cell r="BI697">
            <v>2</v>
          </cell>
          <cell r="BJ697">
            <v>0</v>
          </cell>
          <cell r="BK697">
            <v>6</v>
          </cell>
          <cell r="BL697">
            <v>6</v>
          </cell>
          <cell r="BM697">
            <v>6</v>
          </cell>
          <cell r="BN697">
            <v>3</v>
          </cell>
          <cell r="BO697">
            <v>1</v>
          </cell>
          <cell r="BP697">
            <v>1</v>
          </cell>
          <cell r="BQ697">
            <v>0</v>
          </cell>
          <cell r="BR697">
            <v>3.5</v>
          </cell>
          <cell r="BS697" t="str">
            <v/>
          </cell>
          <cell r="BT697">
            <v>1.5</v>
          </cell>
          <cell r="BU697">
            <v>2</v>
          </cell>
          <cell r="BV697">
            <v>0</v>
          </cell>
          <cell r="BW697">
            <v>12</v>
          </cell>
          <cell r="BX697">
            <v>12</v>
          </cell>
          <cell r="BY697">
            <v>12</v>
          </cell>
          <cell r="BZ697">
            <v>75</v>
          </cell>
          <cell r="CA697">
            <v>0</v>
          </cell>
          <cell r="CB697">
            <v>75</v>
          </cell>
        </row>
        <row r="698">
          <cell r="H698" t="str">
            <v>WS-1041-WOV007</v>
          </cell>
          <cell r="I698">
            <v>5</v>
          </cell>
          <cell r="J698" t="str">
            <v>May</v>
          </cell>
          <cell r="K698">
            <v>2018</v>
          </cell>
          <cell r="L698" t="str">
            <v>WS-1041-WOV00743227.5625</v>
          </cell>
          <cell r="M698" t="str">
            <v>ONR #27</v>
          </cell>
          <cell r="N698" t="str">
            <v>Simple ESP c/o</v>
          </cell>
          <cell r="O698" t="str">
            <v>ESP change</v>
          </cell>
          <cell r="P698">
            <v>0</v>
          </cell>
          <cell r="Q698">
            <v>3</v>
          </cell>
          <cell r="R698">
            <v>5</v>
          </cell>
          <cell r="S698" t="str">
            <v/>
          </cell>
          <cell r="T698" t="str">
            <v/>
          </cell>
          <cell r="U698">
            <v>1</v>
          </cell>
          <cell r="V698">
            <v>0</v>
          </cell>
          <cell r="W698">
            <v>9</v>
          </cell>
          <cell r="X698">
            <v>9</v>
          </cell>
          <cell r="Y698">
            <v>9</v>
          </cell>
          <cell r="Z698">
            <v>9</v>
          </cell>
          <cell r="AB698">
            <v>11</v>
          </cell>
          <cell r="AC698">
            <v>9</v>
          </cell>
          <cell r="AD698">
            <v>2</v>
          </cell>
          <cell r="AE698">
            <v>1</v>
          </cell>
          <cell r="AF698">
            <v>1</v>
          </cell>
          <cell r="AG698" t="str">
            <v/>
          </cell>
          <cell r="AH698">
            <v>2</v>
          </cell>
          <cell r="AI698">
            <v>0</v>
          </cell>
          <cell r="AJ698">
            <v>6</v>
          </cell>
          <cell r="AK698">
            <v>6</v>
          </cell>
          <cell r="AL698">
            <v>6</v>
          </cell>
          <cell r="AM698">
            <v>20</v>
          </cell>
          <cell r="AN698">
            <v>0.5</v>
          </cell>
          <cell r="AO698">
            <v>130</v>
          </cell>
          <cell r="AP698">
            <v>20.5</v>
          </cell>
          <cell r="AQ698">
            <v>129.24</v>
          </cell>
          <cell r="AR698">
            <v>3</v>
          </cell>
          <cell r="AT698">
            <v>5</v>
          </cell>
          <cell r="AV698">
            <v>10</v>
          </cell>
          <cell r="AW698">
            <v>3</v>
          </cell>
          <cell r="AX698">
            <v>5</v>
          </cell>
          <cell r="AY698">
            <v>8</v>
          </cell>
          <cell r="AZ698">
            <v>21</v>
          </cell>
          <cell r="BA698">
            <v>0.5</v>
          </cell>
          <cell r="BB698">
            <v>120</v>
          </cell>
          <cell r="BC698">
            <v>21.5</v>
          </cell>
          <cell r="BD698">
            <v>122.76190476190476</v>
          </cell>
          <cell r="BE698">
            <v>1</v>
          </cell>
          <cell r="BF698">
            <v>1.5</v>
          </cell>
          <cell r="BG698">
            <v>1.5</v>
          </cell>
          <cell r="BH698" t="str">
            <v/>
          </cell>
          <cell r="BI698">
            <v>2</v>
          </cell>
          <cell r="BJ698">
            <v>0</v>
          </cell>
          <cell r="BK698">
            <v>6</v>
          </cell>
          <cell r="BL698">
            <v>6</v>
          </cell>
          <cell r="BM698">
            <v>6</v>
          </cell>
          <cell r="BN698">
            <v>3</v>
          </cell>
          <cell r="BO698">
            <v>1</v>
          </cell>
          <cell r="BP698">
            <v>1</v>
          </cell>
          <cell r="BQ698">
            <v>0</v>
          </cell>
          <cell r="BR698">
            <v>3.5</v>
          </cell>
          <cell r="BS698" t="str">
            <v/>
          </cell>
          <cell r="BT698">
            <v>1.5</v>
          </cell>
          <cell r="BU698">
            <v>2</v>
          </cell>
          <cell r="BV698">
            <v>0</v>
          </cell>
          <cell r="BW698">
            <v>12</v>
          </cell>
          <cell r="BX698">
            <v>12</v>
          </cell>
          <cell r="BY698">
            <v>12</v>
          </cell>
          <cell r="BZ698">
            <v>91</v>
          </cell>
          <cell r="CA698">
            <v>1</v>
          </cell>
          <cell r="CB698">
            <v>92</v>
          </cell>
        </row>
        <row r="699">
          <cell r="H699" t="str">
            <v>WS-7540-WOV007</v>
          </cell>
          <cell r="I699">
            <v>5</v>
          </cell>
          <cell r="J699" t="str">
            <v>May</v>
          </cell>
          <cell r="K699">
            <v>2018</v>
          </cell>
          <cell r="L699" t="str">
            <v>WS-7540-WOV00743228.3333333333</v>
          </cell>
          <cell r="M699" t="str">
            <v>BIRS #28</v>
          </cell>
          <cell r="N699" t="str">
            <v>Other</v>
          </cell>
          <cell r="O699" t="str">
            <v>ESP change</v>
          </cell>
          <cell r="P699">
            <v>0</v>
          </cell>
          <cell r="Q699">
            <v>3</v>
          </cell>
          <cell r="R699">
            <v>5</v>
          </cell>
          <cell r="S699">
            <v>2</v>
          </cell>
          <cell r="T699" t="str">
            <v/>
          </cell>
          <cell r="U699">
            <v>0.5</v>
          </cell>
          <cell r="V699">
            <v>0</v>
          </cell>
          <cell r="W699">
            <v>9</v>
          </cell>
          <cell r="X699">
            <v>10.5</v>
          </cell>
          <cell r="Y699">
            <v>10.5</v>
          </cell>
          <cell r="Z699">
            <v>1.5</v>
          </cell>
          <cell r="AB699">
            <v>11</v>
          </cell>
          <cell r="AC699">
            <v>1.5</v>
          </cell>
          <cell r="AD699">
            <v>1.5</v>
          </cell>
          <cell r="AE699">
            <v>1</v>
          </cell>
          <cell r="AF699">
            <v>1</v>
          </cell>
          <cell r="AG699" t="str">
            <v/>
          </cell>
          <cell r="AH699">
            <v>1.5</v>
          </cell>
          <cell r="AI699">
            <v>0</v>
          </cell>
          <cell r="AJ699">
            <v>6</v>
          </cell>
          <cell r="AK699">
            <v>5</v>
          </cell>
          <cell r="AL699">
            <v>5</v>
          </cell>
          <cell r="AM699">
            <v>20.5</v>
          </cell>
          <cell r="AN699">
            <v>0</v>
          </cell>
          <cell r="AO699">
            <v>130</v>
          </cell>
          <cell r="AP699">
            <v>20.5</v>
          </cell>
          <cell r="AQ699">
            <v>130.39024390243901</v>
          </cell>
          <cell r="AR699">
            <v>3</v>
          </cell>
          <cell r="AT699">
            <v>5</v>
          </cell>
          <cell r="AV699">
            <v>10</v>
          </cell>
          <cell r="AW699">
            <v>3</v>
          </cell>
          <cell r="AX699">
            <v>5</v>
          </cell>
          <cell r="AY699">
            <v>8</v>
          </cell>
          <cell r="AZ699">
            <v>20.5</v>
          </cell>
          <cell r="BA699">
            <v>0</v>
          </cell>
          <cell r="BB699">
            <v>120</v>
          </cell>
          <cell r="BC699">
            <v>20.5</v>
          </cell>
          <cell r="BD699">
            <v>129.07317073170731</v>
          </cell>
          <cell r="BE699">
            <v>1</v>
          </cell>
          <cell r="BF699">
            <v>1</v>
          </cell>
          <cell r="BG699">
            <v>1</v>
          </cell>
          <cell r="BH699" t="str">
            <v/>
          </cell>
          <cell r="BI699">
            <v>1.5</v>
          </cell>
          <cell r="BJ699">
            <v>0</v>
          </cell>
          <cell r="BK699">
            <v>6</v>
          </cell>
          <cell r="BL699">
            <v>4.5</v>
          </cell>
          <cell r="BM699">
            <v>4.5</v>
          </cell>
          <cell r="BN699">
            <v>3</v>
          </cell>
          <cell r="BO699">
            <v>1</v>
          </cell>
          <cell r="BP699">
            <v>0.5</v>
          </cell>
          <cell r="BQ699">
            <v>0</v>
          </cell>
          <cell r="BR699">
            <v>2.5</v>
          </cell>
          <cell r="BS699" t="str">
            <v/>
          </cell>
          <cell r="BT699">
            <v>1</v>
          </cell>
          <cell r="BU699">
            <v>2</v>
          </cell>
          <cell r="BV699">
            <v>0</v>
          </cell>
          <cell r="BW699">
            <v>12</v>
          </cell>
          <cell r="BX699">
            <v>10</v>
          </cell>
          <cell r="BY699">
            <v>10</v>
          </cell>
          <cell r="BZ699">
            <v>80.5</v>
          </cell>
          <cell r="CA699">
            <v>0</v>
          </cell>
          <cell r="CB699">
            <v>80.5</v>
          </cell>
        </row>
        <row r="700">
          <cell r="H700" t="str">
            <v>WS-7024-WOV001</v>
          </cell>
          <cell r="I700">
            <v>5</v>
          </cell>
          <cell r="J700" t="str">
            <v>May</v>
          </cell>
          <cell r="K700">
            <v>2018</v>
          </cell>
          <cell r="L700" t="str">
            <v>WS-7024-WOV00143229.125</v>
          </cell>
          <cell r="M700" t="str">
            <v>BIRS #29</v>
          </cell>
          <cell r="N700" t="str">
            <v>Other</v>
          </cell>
          <cell r="O700" t="str">
            <v>Other</v>
          </cell>
          <cell r="P700">
            <v>0</v>
          </cell>
          <cell r="Q700">
            <v>3</v>
          </cell>
          <cell r="R700">
            <v>5</v>
          </cell>
          <cell r="S700" t="str">
            <v/>
          </cell>
          <cell r="T700" t="str">
            <v/>
          </cell>
          <cell r="U700">
            <v>1</v>
          </cell>
          <cell r="V700">
            <v>0</v>
          </cell>
          <cell r="W700">
            <v>9</v>
          </cell>
          <cell r="X700">
            <v>9</v>
          </cell>
          <cell r="Y700">
            <v>9</v>
          </cell>
          <cell r="Z700">
            <v>5.5</v>
          </cell>
          <cell r="AB700">
            <v>11</v>
          </cell>
          <cell r="AC700">
            <v>5.5</v>
          </cell>
          <cell r="AD700">
            <v>2</v>
          </cell>
          <cell r="AE700">
            <v>1</v>
          </cell>
          <cell r="AF700">
            <v>1</v>
          </cell>
          <cell r="AG700" t="str">
            <v/>
          </cell>
          <cell r="AH700">
            <v>2</v>
          </cell>
          <cell r="AI700">
            <v>0</v>
          </cell>
          <cell r="AJ700">
            <v>6</v>
          </cell>
          <cell r="AK700">
            <v>6</v>
          </cell>
          <cell r="AL700">
            <v>6</v>
          </cell>
          <cell r="AM700">
            <v>22</v>
          </cell>
          <cell r="AN700">
            <v>0</v>
          </cell>
          <cell r="AO700">
            <v>130</v>
          </cell>
          <cell r="AP700">
            <v>22</v>
          </cell>
          <cell r="AQ700">
            <v>117.54545454545455</v>
          </cell>
          <cell r="AR700">
            <v>3</v>
          </cell>
          <cell r="AT700" t="str">
            <v/>
          </cell>
          <cell r="AV700">
            <v>10</v>
          </cell>
          <cell r="AW700">
            <v>3</v>
          </cell>
          <cell r="AX700" t="str">
            <v/>
          </cell>
          <cell r="AY700" t="str">
            <v/>
          </cell>
          <cell r="AZ700" t="str">
            <v/>
          </cell>
          <cell r="BA700" t="str">
            <v/>
          </cell>
          <cell r="BB700">
            <v>120</v>
          </cell>
          <cell r="BC700" t="str">
            <v/>
          </cell>
          <cell r="BD700" t="str">
            <v/>
          </cell>
          <cell r="BE700">
            <v>1</v>
          </cell>
          <cell r="BF700">
            <v>1</v>
          </cell>
          <cell r="BG700">
            <v>1.5</v>
          </cell>
          <cell r="BH700" t="str">
            <v/>
          </cell>
          <cell r="BI700">
            <v>2</v>
          </cell>
          <cell r="BJ700">
            <v>0</v>
          </cell>
          <cell r="BK700">
            <v>6</v>
          </cell>
          <cell r="BL700">
            <v>5.5</v>
          </cell>
          <cell r="BM700">
            <v>5.5</v>
          </cell>
          <cell r="BN700">
            <v>3</v>
          </cell>
          <cell r="BO700">
            <v>1</v>
          </cell>
          <cell r="BP700">
            <v>1</v>
          </cell>
          <cell r="BQ700">
            <v>0</v>
          </cell>
          <cell r="BR700" t="str">
            <v/>
          </cell>
          <cell r="BS700" t="str">
            <v/>
          </cell>
          <cell r="BT700" t="str">
            <v/>
          </cell>
          <cell r="BU700">
            <v>1.5</v>
          </cell>
          <cell r="BV700">
            <v>0</v>
          </cell>
          <cell r="BW700">
            <v>12</v>
          </cell>
          <cell r="BX700">
            <v>6.5</v>
          </cell>
          <cell r="BY700">
            <v>6.5</v>
          </cell>
          <cell r="BZ700" t="str">
            <v/>
          </cell>
          <cell r="CA700" t="str">
            <v/>
          </cell>
          <cell r="CB700" t="str">
            <v/>
          </cell>
        </row>
        <row r="701">
          <cell r="H701" t="str">
            <v>US-160-WOV004</v>
          </cell>
          <cell r="I701">
            <v>5</v>
          </cell>
          <cell r="J701" t="str">
            <v>May</v>
          </cell>
          <cell r="K701">
            <v>2018</v>
          </cell>
          <cell r="L701" t="str">
            <v>US-160-WOV00443230.9583333333</v>
          </cell>
          <cell r="M701" t="str">
            <v>ONR #25</v>
          </cell>
          <cell r="N701" t="str">
            <v>Other</v>
          </cell>
          <cell r="O701" t="str">
            <v>ESP change</v>
          </cell>
          <cell r="P701">
            <v>1</v>
          </cell>
          <cell r="Q701">
            <v>3</v>
          </cell>
          <cell r="R701">
            <v>5</v>
          </cell>
          <cell r="S701" t="str">
            <v/>
          </cell>
          <cell r="T701" t="str">
            <v/>
          </cell>
          <cell r="U701" t="str">
            <v/>
          </cell>
          <cell r="V701">
            <v>0</v>
          </cell>
          <cell r="W701">
            <v>9</v>
          </cell>
          <cell r="X701">
            <v>8</v>
          </cell>
          <cell r="Y701">
            <v>8</v>
          </cell>
          <cell r="Z701" t="str">
            <v/>
          </cell>
          <cell r="AB701">
            <v>11</v>
          </cell>
          <cell r="AC701" t="str">
            <v/>
          </cell>
          <cell r="AD701">
            <v>2</v>
          </cell>
          <cell r="AE701">
            <v>1</v>
          </cell>
          <cell r="AF701">
            <v>1</v>
          </cell>
          <cell r="AG701" t="str">
            <v/>
          </cell>
          <cell r="AH701">
            <v>2</v>
          </cell>
          <cell r="AI701">
            <v>0</v>
          </cell>
          <cell r="AJ701">
            <v>6</v>
          </cell>
          <cell r="AK701">
            <v>6</v>
          </cell>
          <cell r="AL701">
            <v>6</v>
          </cell>
          <cell r="AM701">
            <v>17</v>
          </cell>
          <cell r="AN701">
            <v>0</v>
          </cell>
          <cell r="AO701">
            <v>130</v>
          </cell>
          <cell r="AP701">
            <v>17</v>
          </cell>
          <cell r="AQ701">
            <v>125.29411764705883</v>
          </cell>
          <cell r="AR701">
            <v>3</v>
          </cell>
          <cell r="AT701">
            <v>3</v>
          </cell>
          <cell r="AV701">
            <v>10</v>
          </cell>
          <cell r="AW701">
            <v>3</v>
          </cell>
          <cell r="AX701">
            <v>3</v>
          </cell>
          <cell r="AY701">
            <v>6</v>
          </cell>
          <cell r="AZ701">
            <v>17.5</v>
          </cell>
          <cell r="BA701">
            <v>0</v>
          </cell>
          <cell r="BB701">
            <v>120</v>
          </cell>
          <cell r="BC701">
            <v>17.5</v>
          </cell>
          <cell r="BD701">
            <v>121.70285714285716</v>
          </cell>
          <cell r="BE701">
            <v>1</v>
          </cell>
          <cell r="BF701">
            <v>1.5</v>
          </cell>
          <cell r="BG701">
            <v>1.5</v>
          </cell>
          <cell r="BH701" t="str">
            <v/>
          </cell>
          <cell r="BI701">
            <v>1</v>
          </cell>
          <cell r="BJ701">
            <v>0</v>
          </cell>
          <cell r="BK701">
            <v>6</v>
          </cell>
          <cell r="BL701">
            <v>5</v>
          </cell>
          <cell r="BM701">
            <v>5</v>
          </cell>
          <cell r="BN701">
            <v>3</v>
          </cell>
          <cell r="BO701">
            <v>1</v>
          </cell>
          <cell r="BP701">
            <v>1</v>
          </cell>
          <cell r="BQ701">
            <v>0</v>
          </cell>
          <cell r="BR701">
            <v>3.5</v>
          </cell>
          <cell r="BS701" t="str">
            <v/>
          </cell>
          <cell r="BT701">
            <v>1.5</v>
          </cell>
          <cell r="BU701">
            <v>2</v>
          </cell>
          <cell r="BV701">
            <v>0</v>
          </cell>
          <cell r="BW701">
            <v>12</v>
          </cell>
          <cell r="BX701">
            <v>12</v>
          </cell>
          <cell r="BY701">
            <v>12</v>
          </cell>
          <cell r="BZ701">
            <v>71.5</v>
          </cell>
          <cell r="CA701">
            <v>0</v>
          </cell>
          <cell r="CB701">
            <v>71.5</v>
          </cell>
        </row>
        <row r="702">
          <cell r="H702" t="str">
            <v>WS-1308-WOV007</v>
          </cell>
          <cell r="I702">
            <v>5</v>
          </cell>
          <cell r="J702" t="str">
            <v>May</v>
          </cell>
          <cell r="K702">
            <v>2018</v>
          </cell>
          <cell r="L702" t="str">
            <v>WS-1308-WOV00743231.0833333333</v>
          </cell>
          <cell r="M702" t="str">
            <v>BIRS #10</v>
          </cell>
          <cell r="N702" t="str">
            <v>Other</v>
          </cell>
          <cell r="O702" t="str">
            <v>ESP change</v>
          </cell>
          <cell r="P702">
            <v>1</v>
          </cell>
          <cell r="Q702">
            <v>3</v>
          </cell>
          <cell r="R702">
            <v>5.5</v>
          </cell>
          <cell r="S702" t="str">
            <v/>
          </cell>
          <cell r="T702" t="str">
            <v/>
          </cell>
          <cell r="U702" t="str">
            <v/>
          </cell>
          <cell r="V702">
            <v>0</v>
          </cell>
          <cell r="W702">
            <v>9</v>
          </cell>
          <cell r="X702">
            <v>8.5</v>
          </cell>
          <cell r="Y702">
            <v>8.5</v>
          </cell>
          <cell r="Z702" t="str">
            <v/>
          </cell>
          <cell r="AB702">
            <v>11</v>
          </cell>
          <cell r="AC702" t="str">
            <v/>
          </cell>
          <cell r="AD702">
            <v>2</v>
          </cell>
          <cell r="AE702">
            <v>1</v>
          </cell>
          <cell r="AF702">
            <v>1</v>
          </cell>
          <cell r="AG702" t="str">
            <v/>
          </cell>
          <cell r="AH702">
            <v>2</v>
          </cell>
          <cell r="AI702">
            <v>0</v>
          </cell>
          <cell r="AJ702">
            <v>6</v>
          </cell>
          <cell r="AK702">
            <v>6</v>
          </cell>
          <cell r="AL702">
            <v>6</v>
          </cell>
          <cell r="AM702">
            <v>20.5</v>
          </cell>
          <cell r="AN702">
            <v>0</v>
          </cell>
          <cell r="AO702">
            <v>130</v>
          </cell>
          <cell r="AP702">
            <v>20.5</v>
          </cell>
          <cell r="AQ702">
            <v>110.34146341463415</v>
          </cell>
          <cell r="AR702">
            <v>1</v>
          </cell>
          <cell r="AT702">
            <v>6</v>
          </cell>
          <cell r="AV702">
            <v>10</v>
          </cell>
          <cell r="AW702">
            <v>1</v>
          </cell>
          <cell r="AX702">
            <v>6</v>
          </cell>
          <cell r="AY702">
            <v>7</v>
          </cell>
          <cell r="AZ702">
            <v>17</v>
          </cell>
          <cell r="BA702">
            <v>0</v>
          </cell>
          <cell r="BB702">
            <v>120</v>
          </cell>
          <cell r="BC702">
            <v>17</v>
          </cell>
          <cell r="BD702">
            <v>133.1764705882353</v>
          </cell>
          <cell r="BE702">
            <v>1</v>
          </cell>
          <cell r="BF702">
            <v>1</v>
          </cell>
          <cell r="BG702">
            <v>1</v>
          </cell>
          <cell r="BH702" t="str">
            <v/>
          </cell>
          <cell r="BI702">
            <v>2</v>
          </cell>
          <cell r="BJ702">
            <v>0</v>
          </cell>
          <cell r="BK702">
            <v>6</v>
          </cell>
          <cell r="BL702">
            <v>5</v>
          </cell>
          <cell r="BM702">
            <v>5</v>
          </cell>
          <cell r="BN702">
            <v>4</v>
          </cell>
          <cell r="BO702">
            <v>1</v>
          </cell>
          <cell r="BP702">
            <v>1</v>
          </cell>
          <cell r="BQ702">
            <v>4</v>
          </cell>
          <cell r="BR702">
            <v>2.5</v>
          </cell>
          <cell r="BS702" t="str">
            <v/>
          </cell>
          <cell r="BT702">
            <v>1.5</v>
          </cell>
          <cell r="BU702">
            <v>2</v>
          </cell>
          <cell r="BV702">
            <v>0</v>
          </cell>
          <cell r="BW702">
            <v>12</v>
          </cell>
          <cell r="BX702">
            <v>12</v>
          </cell>
          <cell r="BY702">
            <v>16</v>
          </cell>
          <cell r="BZ702">
            <v>76</v>
          </cell>
          <cell r="CA702">
            <v>4</v>
          </cell>
          <cell r="CB702">
            <v>80</v>
          </cell>
        </row>
        <row r="703">
          <cell r="H703" t="str">
            <v>WS-1360-WOV011</v>
          </cell>
          <cell r="I703">
            <v>5</v>
          </cell>
          <cell r="J703" t="str">
            <v>May</v>
          </cell>
          <cell r="K703">
            <v>2018</v>
          </cell>
          <cell r="L703" t="str">
            <v>WS-1360-WOV01143231.25</v>
          </cell>
          <cell r="M703" t="str">
            <v>ONR #27</v>
          </cell>
          <cell r="N703" t="str">
            <v>Simple ESP c/o</v>
          </cell>
          <cell r="O703" t="str">
            <v>ESP change</v>
          </cell>
          <cell r="P703">
            <v>0</v>
          </cell>
          <cell r="Q703">
            <v>1</v>
          </cell>
          <cell r="R703">
            <v>4.5</v>
          </cell>
          <cell r="S703" t="str">
            <v/>
          </cell>
          <cell r="T703" t="str">
            <v/>
          </cell>
          <cell r="U703">
            <v>1</v>
          </cell>
          <cell r="V703">
            <v>0</v>
          </cell>
          <cell r="W703">
            <v>9</v>
          </cell>
          <cell r="X703">
            <v>6.5</v>
          </cell>
          <cell r="Y703">
            <v>6.5</v>
          </cell>
          <cell r="Z703">
            <v>8</v>
          </cell>
          <cell r="AB703">
            <v>11</v>
          </cell>
          <cell r="AC703">
            <v>8</v>
          </cell>
          <cell r="AD703">
            <v>2</v>
          </cell>
          <cell r="AE703">
            <v>1</v>
          </cell>
          <cell r="AF703">
            <v>1</v>
          </cell>
          <cell r="AG703" t="str">
            <v/>
          </cell>
          <cell r="AH703">
            <v>2</v>
          </cell>
          <cell r="AI703">
            <v>0</v>
          </cell>
          <cell r="AJ703">
            <v>6</v>
          </cell>
          <cell r="AK703">
            <v>6</v>
          </cell>
          <cell r="AL703">
            <v>6</v>
          </cell>
          <cell r="AM703">
            <v>17</v>
          </cell>
          <cell r="AN703">
            <v>0</v>
          </cell>
          <cell r="AO703">
            <v>130</v>
          </cell>
          <cell r="AP703">
            <v>17</v>
          </cell>
          <cell r="AQ703">
            <v>134.11764705882354</v>
          </cell>
          <cell r="AR703">
            <v>2.5</v>
          </cell>
          <cell r="AT703">
            <v>2.5</v>
          </cell>
          <cell r="AV703">
            <v>10</v>
          </cell>
          <cell r="AW703">
            <v>2.5</v>
          </cell>
          <cell r="AX703">
            <v>2.5</v>
          </cell>
          <cell r="AY703">
            <v>5</v>
          </cell>
          <cell r="AZ703">
            <v>19</v>
          </cell>
          <cell r="BA703">
            <v>0</v>
          </cell>
          <cell r="BB703">
            <v>120</v>
          </cell>
          <cell r="BC703">
            <v>19</v>
          </cell>
          <cell r="BD703">
            <v>121.57894736842105</v>
          </cell>
          <cell r="BE703">
            <v>1</v>
          </cell>
          <cell r="BF703">
            <v>1.5</v>
          </cell>
          <cell r="BG703">
            <v>1.5</v>
          </cell>
          <cell r="BH703" t="str">
            <v/>
          </cell>
          <cell r="BI703">
            <v>2</v>
          </cell>
          <cell r="BJ703">
            <v>0</v>
          </cell>
          <cell r="BK703">
            <v>6</v>
          </cell>
          <cell r="BL703">
            <v>6</v>
          </cell>
          <cell r="BM703">
            <v>6</v>
          </cell>
          <cell r="BN703">
            <v>3</v>
          </cell>
          <cell r="BO703">
            <v>1</v>
          </cell>
          <cell r="BP703">
            <v>1</v>
          </cell>
          <cell r="BQ703">
            <v>0</v>
          </cell>
          <cell r="BR703">
            <v>3.5</v>
          </cell>
          <cell r="BS703" t="str">
            <v/>
          </cell>
          <cell r="BT703">
            <v>1.5</v>
          </cell>
          <cell r="BU703">
            <v>2</v>
          </cell>
          <cell r="BV703">
            <v>0</v>
          </cell>
          <cell r="BW703">
            <v>12</v>
          </cell>
          <cell r="BX703">
            <v>12</v>
          </cell>
          <cell r="BY703">
            <v>12</v>
          </cell>
          <cell r="BZ703">
            <v>79.5</v>
          </cell>
          <cell r="CA703">
            <v>0</v>
          </cell>
          <cell r="CB703">
            <v>79.5</v>
          </cell>
        </row>
        <row r="704">
          <cell r="H704" t="str">
            <v>US-197-WOV001</v>
          </cell>
          <cell r="I704">
            <v>5</v>
          </cell>
          <cell r="J704" t="str">
            <v>May</v>
          </cell>
          <cell r="K704">
            <v>2018</v>
          </cell>
          <cell r="L704" t="str">
            <v>US-197-WOV00143232.75</v>
          </cell>
          <cell r="M704" t="str">
            <v>ONR #5</v>
          </cell>
          <cell r="N704" t="str">
            <v>Other</v>
          </cell>
          <cell r="O704" t="str">
            <v>ESP change</v>
          </cell>
          <cell r="P704">
            <v>0</v>
          </cell>
          <cell r="Q704">
            <v>2</v>
          </cell>
          <cell r="R704">
            <v>5</v>
          </cell>
          <cell r="S704" t="str">
            <v/>
          </cell>
          <cell r="T704" t="str">
            <v/>
          </cell>
          <cell r="U704">
            <v>0.5</v>
          </cell>
          <cell r="V704">
            <v>0</v>
          </cell>
          <cell r="W704">
            <v>9</v>
          </cell>
          <cell r="X704">
            <v>7.5</v>
          </cell>
          <cell r="Y704">
            <v>7.5</v>
          </cell>
          <cell r="Z704">
            <v>7.5</v>
          </cell>
          <cell r="AB704">
            <v>11</v>
          </cell>
          <cell r="AC704">
            <v>7.5</v>
          </cell>
          <cell r="AD704">
            <v>1</v>
          </cell>
          <cell r="AE704">
            <v>1</v>
          </cell>
          <cell r="AF704">
            <v>1</v>
          </cell>
          <cell r="AG704" t="str">
            <v/>
          </cell>
          <cell r="AH704">
            <v>2</v>
          </cell>
          <cell r="AI704">
            <v>0</v>
          </cell>
          <cell r="AJ704">
            <v>6</v>
          </cell>
          <cell r="AK704">
            <v>5</v>
          </cell>
          <cell r="AL704">
            <v>5</v>
          </cell>
          <cell r="AM704">
            <v>24.5</v>
          </cell>
          <cell r="AN704">
            <v>0</v>
          </cell>
          <cell r="AO704">
            <v>130</v>
          </cell>
          <cell r="AP704">
            <v>24.5</v>
          </cell>
          <cell r="AQ704">
            <v>138.32653061224491</v>
          </cell>
          <cell r="AR704">
            <v>4</v>
          </cell>
          <cell r="AT704">
            <v>4</v>
          </cell>
          <cell r="AV704">
            <v>10</v>
          </cell>
          <cell r="AW704">
            <v>4</v>
          </cell>
          <cell r="AX704">
            <v>4</v>
          </cell>
          <cell r="AY704">
            <v>8</v>
          </cell>
          <cell r="AZ704">
            <v>29</v>
          </cell>
          <cell r="BA704">
            <v>0</v>
          </cell>
          <cell r="BB704">
            <v>120</v>
          </cell>
          <cell r="BC704">
            <v>29</v>
          </cell>
          <cell r="BD704">
            <v>117.27241379310345</v>
          </cell>
          <cell r="BE704">
            <v>1</v>
          </cell>
          <cell r="BF704">
            <v>1</v>
          </cell>
          <cell r="BG704">
            <v>1.5</v>
          </cell>
          <cell r="BH704" t="str">
            <v/>
          </cell>
          <cell r="BI704">
            <v>2</v>
          </cell>
          <cell r="BJ704">
            <v>0</v>
          </cell>
          <cell r="BK704">
            <v>6</v>
          </cell>
          <cell r="BL704">
            <v>5.5</v>
          </cell>
          <cell r="BM704">
            <v>5.5</v>
          </cell>
          <cell r="BN704">
            <v>3</v>
          </cell>
          <cell r="BO704">
            <v>1</v>
          </cell>
          <cell r="BP704">
            <v>1</v>
          </cell>
          <cell r="BQ704">
            <v>0</v>
          </cell>
          <cell r="BR704">
            <v>3</v>
          </cell>
          <cell r="BS704" t="str">
            <v/>
          </cell>
          <cell r="BT704">
            <v>1</v>
          </cell>
          <cell r="BU704">
            <v>2</v>
          </cell>
          <cell r="BV704">
            <v>0</v>
          </cell>
          <cell r="BW704">
            <v>12</v>
          </cell>
          <cell r="BX704">
            <v>11</v>
          </cell>
          <cell r="BY704">
            <v>11</v>
          </cell>
          <cell r="BZ704">
            <v>98</v>
          </cell>
          <cell r="CA704">
            <v>0</v>
          </cell>
          <cell r="CB704">
            <v>98</v>
          </cell>
        </row>
        <row r="705">
          <cell r="H705" t="str">
            <v>WS-5832-WOV004</v>
          </cell>
          <cell r="I705">
            <v>5</v>
          </cell>
          <cell r="J705" t="str">
            <v>May</v>
          </cell>
          <cell r="K705">
            <v>2018</v>
          </cell>
          <cell r="L705" t="str">
            <v>WS-5832-WOV00443234</v>
          </cell>
          <cell r="M705" t="str">
            <v>BIRS #14</v>
          </cell>
          <cell r="N705" t="str">
            <v>Simple ESP c/o</v>
          </cell>
          <cell r="O705" t="str">
            <v>ESP change</v>
          </cell>
          <cell r="P705">
            <v>0</v>
          </cell>
          <cell r="Q705">
            <v>3</v>
          </cell>
          <cell r="R705">
            <v>5</v>
          </cell>
          <cell r="S705">
            <v>0.5</v>
          </cell>
          <cell r="T705" t="str">
            <v/>
          </cell>
          <cell r="U705">
            <v>0.5</v>
          </cell>
          <cell r="V705">
            <v>0</v>
          </cell>
          <cell r="W705">
            <v>9</v>
          </cell>
          <cell r="X705">
            <v>9</v>
          </cell>
          <cell r="Y705">
            <v>9</v>
          </cell>
          <cell r="Z705">
            <v>3.5</v>
          </cell>
          <cell r="AB705">
            <v>11</v>
          </cell>
          <cell r="AC705">
            <v>3.5</v>
          </cell>
          <cell r="AD705">
            <v>2</v>
          </cell>
          <cell r="AE705">
            <v>1</v>
          </cell>
          <cell r="AF705">
            <v>1</v>
          </cell>
          <cell r="AG705" t="str">
            <v/>
          </cell>
          <cell r="AH705">
            <v>2</v>
          </cell>
          <cell r="AI705">
            <v>0</v>
          </cell>
          <cell r="AJ705">
            <v>6</v>
          </cell>
          <cell r="AK705">
            <v>6</v>
          </cell>
          <cell r="AL705">
            <v>6</v>
          </cell>
          <cell r="AM705">
            <v>27</v>
          </cell>
          <cell r="AN705">
            <v>0</v>
          </cell>
          <cell r="AO705">
            <v>130</v>
          </cell>
          <cell r="AP705">
            <v>27</v>
          </cell>
          <cell r="AQ705">
            <v>123.96296296296296</v>
          </cell>
          <cell r="AR705">
            <v>4</v>
          </cell>
          <cell r="AT705">
            <v>6</v>
          </cell>
          <cell r="AV705">
            <v>10</v>
          </cell>
          <cell r="AW705">
            <v>4</v>
          </cell>
          <cell r="AX705">
            <v>6</v>
          </cell>
          <cell r="AY705">
            <v>10</v>
          </cell>
          <cell r="AZ705">
            <v>28.5</v>
          </cell>
          <cell r="BA705">
            <v>1.5</v>
          </cell>
          <cell r="BB705">
            <v>120</v>
          </cell>
          <cell r="BC705">
            <v>30</v>
          </cell>
          <cell r="BD705">
            <v>117.19298245614036</v>
          </cell>
          <cell r="BE705">
            <v>1</v>
          </cell>
          <cell r="BF705">
            <v>1.5</v>
          </cell>
          <cell r="BG705">
            <v>1.5</v>
          </cell>
          <cell r="BH705" t="str">
            <v/>
          </cell>
          <cell r="BI705">
            <v>1.5</v>
          </cell>
          <cell r="BJ705">
            <v>0</v>
          </cell>
          <cell r="BK705">
            <v>6</v>
          </cell>
          <cell r="BL705">
            <v>5.5</v>
          </cell>
          <cell r="BM705">
            <v>5.5</v>
          </cell>
          <cell r="BN705">
            <v>3</v>
          </cell>
          <cell r="BO705">
            <v>1</v>
          </cell>
          <cell r="BP705">
            <v>1</v>
          </cell>
          <cell r="BQ705">
            <v>1</v>
          </cell>
          <cell r="BR705">
            <v>4</v>
          </cell>
          <cell r="BS705" t="str">
            <v/>
          </cell>
          <cell r="BT705">
            <v>1.5</v>
          </cell>
          <cell r="BU705">
            <v>2</v>
          </cell>
          <cell r="BV705">
            <v>0</v>
          </cell>
          <cell r="BW705">
            <v>12</v>
          </cell>
          <cell r="BX705">
            <v>12.5</v>
          </cell>
          <cell r="BY705">
            <v>13.5</v>
          </cell>
          <cell r="BZ705">
            <v>102</v>
          </cell>
          <cell r="CA705">
            <v>2.5</v>
          </cell>
          <cell r="CB705">
            <v>104.5</v>
          </cell>
        </row>
        <row r="706">
          <cell r="H706" t="str">
            <v>WS-7419-WOV007</v>
          </cell>
          <cell r="I706">
            <v>5</v>
          </cell>
          <cell r="J706" t="str">
            <v>May</v>
          </cell>
          <cell r="K706">
            <v>2018</v>
          </cell>
          <cell r="L706" t="str">
            <v>WS-7419-WOV00743234.8333333333</v>
          </cell>
          <cell r="M706" t="str">
            <v>BIRS #28</v>
          </cell>
          <cell r="N706" t="str">
            <v>Simple ESP c/o</v>
          </cell>
          <cell r="O706" t="str">
            <v>ESP change</v>
          </cell>
          <cell r="P706">
            <v>0</v>
          </cell>
          <cell r="Q706">
            <v>2</v>
          </cell>
          <cell r="R706">
            <v>4</v>
          </cell>
          <cell r="S706">
            <v>3</v>
          </cell>
          <cell r="T706" t="str">
            <v/>
          </cell>
          <cell r="U706">
            <v>0.5</v>
          </cell>
          <cell r="V706">
            <v>0</v>
          </cell>
          <cell r="W706">
            <v>9</v>
          </cell>
          <cell r="X706">
            <v>9.5</v>
          </cell>
          <cell r="Y706">
            <v>9.5</v>
          </cell>
          <cell r="Z706">
            <v>6.5</v>
          </cell>
          <cell r="AB706">
            <v>11</v>
          </cell>
          <cell r="AC706">
            <v>6.5</v>
          </cell>
          <cell r="AD706">
            <v>1.5</v>
          </cell>
          <cell r="AE706">
            <v>1</v>
          </cell>
          <cell r="AF706">
            <v>1</v>
          </cell>
          <cell r="AG706" t="str">
            <v/>
          </cell>
          <cell r="AH706">
            <v>2.5</v>
          </cell>
          <cell r="AI706">
            <v>0</v>
          </cell>
          <cell r="AJ706">
            <v>6</v>
          </cell>
          <cell r="AK706">
            <v>6</v>
          </cell>
          <cell r="AL706">
            <v>6</v>
          </cell>
          <cell r="AM706">
            <v>21</v>
          </cell>
          <cell r="AN706">
            <v>0</v>
          </cell>
          <cell r="AO706">
            <v>130</v>
          </cell>
          <cell r="AP706">
            <v>21</v>
          </cell>
          <cell r="AQ706">
            <v>138.42857142857142</v>
          </cell>
          <cell r="AR706">
            <v>3</v>
          </cell>
          <cell r="AT706">
            <v>6</v>
          </cell>
          <cell r="AV706">
            <v>10</v>
          </cell>
          <cell r="AW706">
            <v>3</v>
          </cell>
          <cell r="AX706">
            <v>6</v>
          </cell>
          <cell r="AY706">
            <v>9</v>
          </cell>
          <cell r="AZ706">
            <v>22.5</v>
          </cell>
          <cell r="BA706">
            <v>0</v>
          </cell>
          <cell r="BB706">
            <v>120</v>
          </cell>
          <cell r="BC706">
            <v>22.5</v>
          </cell>
          <cell r="BD706">
            <v>128.6791111111111</v>
          </cell>
          <cell r="BE706">
            <v>1</v>
          </cell>
          <cell r="BF706">
            <v>1</v>
          </cell>
          <cell r="BG706">
            <v>1</v>
          </cell>
          <cell r="BH706" t="str">
            <v/>
          </cell>
          <cell r="BI706">
            <v>1.5</v>
          </cell>
          <cell r="BJ706">
            <v>0</v>
          </cell>
          <cell r="BK706">
            <v>6</v>
          </cell>
          <cell r="BL706">
            <v>4.5</v>
          </cell>
          <cell r="BM706">
            <v>4.5</v>
          </cell>
          <cell r="BN706">
            <v>3</v>
          </cell>
          <cell r="BO706">
            <v>1</v>
          </cell>
          <cell r="BP706">
            <v>1</v>
          </cell>
          <cell r="BQ706">
            <v>0</v>
          </cell>
          <cell r="BR706">
            <v>2.5</v>
          </cell>
          <cell r="BS706" t="str">
            <v/>
          </cell>
          <cell r="BT706">
            <v>0.5</v>
          </cell>
          <cell r="BU706">
            <v>2</v>
          </cell>
          <cell r="BV706">
            <v>0</v>
          </cell>
          <cell r="BW706">
            <v>12</v>
          </cell>
          <cell r="BX706">
            <v>10</v>
          </cell>
          <cell r="BY706">
            <v>10</v>
          </cell>
          <cell r="BZ706">
            <v>89</v>
          </cell>
          <cell r="CA706">
            <v>0</v>
          </cell>
          <cell r="CB706">
            <v>89</v>
          </cell>
        </row>
        <row r="707">
          <cell r="H707" t="str">
            <v>WS-7180-WOV002</v>
          </cell>
          <cell r="I707">
            <v>5</v>
          </cell>
          <cell r="J707" t="str">
            <v>May</v>
          </cell>
          <cell r="K707">
            <v>2018</v>
          </cell>
          <cell r="L707" t="str">
            <v>WS-7180-WOV00243234.9791666667</v>
          </cell>
          <cell r="M707" t="str">
            <v>BIRS #26</v>
          </cell>
          <cell r="N707" t="str">
            <v>Other</v>
          </cell>
          <cell r="O707" t="str">
            <v>ESP change</v>
          </cell>
          <cell r="P707">
            <v>0</v>
          </cell>
          <cell r="Q707">
            <v>5</v>
          </cell>
          <cell r="R707" t="str">
            <v/>
          </cell>
          <cell r="S707" t="str">
            <v/>
          </cell>
          <cell r="T707" t="str">
            <v/>
          </cell>
          <cell r="U707" t="str">
            <v/>
          </cell>
          <cell r="V707">
            <v>0</v>
          </cell>
          <cell r="W707">
            <v>9</v>
          </cell>
          <cell r="X707">
            <v>5</v>
          </cell>
          <cell r="Y707">
            <v>5</v>
          </cell>
          <cell r="Z707">
            <v>9</v>
          </cell>
          <cell r="AB707">
            <v>11</v>
          </cell>
          <cell r="AC707">
            <v>9</v>
          </cell>
          <cell r="AD707">
            <v>2</v>
          </cell>
          <cell r="AE707">
            <v>1</v>
          </cell>
          <cell r="AF707">
            <v>1</v>
          </cell>
          <cell r="AG707" t="str">
            <v/>
          </cell>
          <cell r="AH707">
            <v>2</v>
          </cell>
          <cell r="AI707">
            <v>0</v>
          </cell>
          <cell r="AJ707">
            <v>6</v>
          </cell>
          <cell r="AK707">
            <v>6</v>
          </cell>
          <cell r="AL707">
            <v>6</v>
          </cell>
          <cell r="AM707">
            <v>21</v>
          </cell>
          <cell r="AN707">
            <v>0</v>
          </cell>
          <cell r="AO707">
            <v>130</v>
          </cell>
          <cell r="AP707">
            <v>21</v>
          </cell>
          <cell r="AQ707">
            <v>140.52380952380952</v>
          </cell>
          <cell r="AR707">
            <v>4</v>
          </cell>
          <cell r="AT707">
            <v>4</v>
          </cell>
          <cell r="AV707">
            <v>10</v>
          </cell>
          <cell r="AW707">
            <v>4</v>
          </cell>
          <cell r="AX707">
            <v>4</v>
          </cell>
          <cell r="AY707">
            <v>8</v>
          </cell>
          <cell r="AZ707">
            <v>24.5</v>
          </cell>
          <cell r="BA707">
            <v>0</v>
          </cell>
          <cell r="BB707">
            <v>120</v>
          </cell>
          <cell r="BC707">
            <v>24.5</v>
          </cell>
          <cell r="BD707">
            <v>119.30612244897959</v>
          </cell>
          <cell r="BE707">
            <v>1</v>
          </cell>
          <cell r="BF707">
            <v>3.5</v>
          </cell>
          <cell r="BG707" t="str">
            <v/>
          </cell>
          <cell r="BH707" t="str">
            <v/>
          </cell>
          <cell r="BI707">
            <v>2</v>
          </cell>
          <cell r="BJ707">
            <v>0</v>
          </cell>
          <cell r="BK707">
            <v>6</v>
          </cell>
          <cell r="BL707">
            <v>6.5</v>
          </cell>
          <cell r="BM707">
            <v>6.5</v>
          </cell>
          <cell r="BN707">
            <v>3</v>
          </cell>
          <cell r="BO707">
            <v>1</v>
          </cell>
          <cell r="BP707">
            <v>1</v>
          </cell>
          <cell r="BQ707">
            <v>6</v>
          </cell>
          <cell r="BR707">
            <v>3</v>
          </cell>
          <cell r="BS707" t="str">
            <v/>
          </cell>
          <cell r="BT707">
            <v>1</v>
          </cell>
          <cell r="BU707">
            <v>2</v>
          </cell>
          <cell r="BV707">
            <v>0</v>
          </cell>
          <cell r="BW707">
            <v>12</v>
          </cell>
          <cell r="BX707">
            <v>11</v>
          </cell>
          <cell r="BY707">
            <v>17</v>
          </cell>
          <cell r="BZ707">
            <v>91</v>
          </cell>
          <cell r="CA707">
            <v>6</v>
          </cell>
          <cell r="CB707">
            <v>97</v>
          </cell>
        </row>
        <row r="708">
          <cell r="H708" t="str">
            <v>WS-7519-WOV001</v>
          </cell>
          <cell r="I708">
            <v>5</v>
          </cell>
          <cell r="J708" t="str">
            <v>May</v>
          </cell>
          <cell r="K708">
            <v>2018</v>
          </cell>
          <cell r="L708" t="str">
            <v>WS-7519-WOV00143237.625</v>
          </cell>
          <cell r="M708" t="str">
            <v>ONR #5</v>
          </cell>
          <cell r="N708" t="str">
            <v>Simple ESP c/o</v>
          </cell>
          <cell r="O708" t="str">
            <v>ESP change</v>
          </cell>
          <cell r="P708">
            <v>0</v>
          </cell>
          <cell r="Q708">
            <v>4</v>
          </cell>
          <cell r="R708">
            <v>3.5</v>
          </cell>
          <cell r="S708" t="str">
            <v/>
          </cell>
          <cell r="T708" t="str">
            <v/>
          </cell>
          <cell r="U708">
            <v>1</v>
          </cell>
          <cell r="V708">
            <v>0</v>
          </cell>
          <cell r="W708">
            <v>9</v>
          </cell>
          <cell r="X708">
            <v>8.5</v>
          </cell>
          <cell r="Y708">
            <v>8.5</v>
          </cell>
          <cell r="Z708">
            <v>8</v>
          </cell>
          <cell r="AB708">
            <v>11</v>
          </cell>
          <cell r="AC708">
            <v>8</v>
          </cell>
          <cell r="AD708">
            <v>2</v>
          </cell>
          <cell r="AE708">
            <v>1</v>
          </cell>
          <cell r="AF708">
            <v>1</v>
          </cell>
          <cell r="AG708" t="str">
            <v/>
          </cell>
          <cell r="AH708">
            <v>2</v>
          </cell>
          <cell r="AI708">
            <v>0</v>
          </cell>
          <cell r="AJ708">
            <v>6</v>
          </cell>
          <cell r="AK708">
            <v>6</v>
          </cell>
          <cell r="AL708">
            <v>6</v>
          </cell>
          <cell r="AM708">
            <v>20</v>
          </cell>
          <cell r="AN708">
            <v>0</v>
          </cell>
          <cell r="AO708">
            <v>130</v>
          </cell>
          <cell r="AP708">
            <v>20</v>
          </cell>
          <cell r="AQ708">
            <v>136.65</v>
          </cell>
          <cell r="AR708">
            <v>3</v>
          </cell>
          <cell r="AT708">
            <v>3</v>
          </cell>
          <cell r="AV708">
            <v>10</v>
          </cell>
          <cell r="AW708">
            <v>3</v>
          </cell>
          <cell r="AX708">
            <v>3</v>
          </cell>
          <cell r="AY708">
            <v>6</v>
          </cell>
          <cell r="AZ708">
            <v>22.5</v>
          </cell>
          <cell r="BA708">
            <v>0</v>
          </cell>
          <cell r="BB708">
            <v>120</v>
          </cell>
          <cell r="BC708">
            <v>22.5</v>
          </cell>
          <cell r="BD708">
            <v>121.68888888888888</v>
          </cell>
          <cell r="BE708">
            <v>1</v>
          </cell>
          <cell r="BF708">
            <v>1</v>
          </cell>
          <cell r="BG708">
            <v>1.5</v>
          </cell>
          <cell r="BH708" t="str">
            <v/>
          </cell>
          <cell r="BI708">
            <v>2</v>
          </cell>
          <cell r="BJ708">
            <v>0</v>
          </cell>
          <cell r="BK708">
            <v>6</v>
          </cell>
          <cell r="BL708">
            <v>5.5</v>
          </cell>
          <cell r="BM708">
            <v>5.5</v>
          </cell>
          <cell r="BN708">
            <v>3</v>
          </cell>
          <cell r="BO708">
            <v>1</v>
          </cell>
          <cell r="BP708">
            <v>1</v>
          </cell>
          <cell r="BQ708">
            <v>0</v>
          </cell>
          <cell r="BR708">
            <v>3</v>
          </cell>
          <cell r="BS708" t="str">
            <v/>
          </cell>
          <cell r="BT708">
            <v>1</v>
          </cell>
          <cell r="BU708">
            <v>2</v>
          </cell>
          <cell r="BV708">
            <v>0</v>
          </cell>
          <cell r="BW708">
            <v>12</v>
          </cell>
          <cell r="BX708">
            <v>11</v>
          </cell>
          <cell r="BY708">
            <v>11</v>
          </cell>
          <cell r="BZ708">
            <v>87.5</v>
          </cell>
          <cell r="CA708">
            <v>0</v>
          </cell>
          <cell r="CB708">
            <v>87.5</v>
          </cell>
        </row>
        <row r="709">
          <cell r="H709" t="str">
            <v>US-8125-WOV004</v>
          </cell>
          <cell r="I709">
            <v>5</v>
          </cell>
          <cell r="J709" t="str">
            <v>May</v>
          </cell>
          <cell r="K709">
            <v>2018</v>
          </cell>
          <cell r="L709" t="str">
            <v>US-8125-WOV00443239.2916666667</v>
          </cell>
          <cell r="M709" t="str">
            <v>BIRS #28</v>
          </cell>
          <cell r="N709" t="str">
            <v>Simple ESP c/o</v>
          </cell>
          <cell r="O709" t="str">
            <v>ESP change</v>
          </cell>
          <cell r="P709">
            <v>0</v>
          </cell>
          <cell r="Q709">
            <v>2</v>
          </cell>
          <cell r="R709">
            <v>5</v>
          </cell>
          <cell r="S709">
            <v>2</v>
          </cell>
          <cell r="T709" t="str">
            <v/>
          </cell>
          <cell r="U709">
            <v>0.5</v>
          </cell>
          <cell r="V709">
            <v>0</v>
          </cell>
          <cell r="W709">
            <v>9</v>
          </cell>
          <cell r="X709">
            <v>9.5</v>
          </cell>
          <cell r="Y709">
            <v>9.5</v>
          </cell>
          <cell r="Z709">
            <v>8</v>
          </cell>
          <cell r="AB709">
            <v>11</v>
          </cell>
          <cell r="AC709">
            <v>8</v>
          </cell>
          <cell r="AD709">
            <v>2</v>
          </cell>
          <cell r="AE709">
            <v>1</v>
          </cell>
          <cell r="AF709">
            <v>1</v>
          </cell>
          <cell r="AG709" t="str">
            <v/>
          </cell>
          <cell r="AH709">
            <v>2</v>
          </cell>
          <cell r="AI709">
            <v>0</v>
          </cell>
          <cell r="AJ709">
            <v>6</v>
          </cell>
          <cell r="AK709">
            <v>6</v>
          </cell>
          <cell r="AL709">
            <v>6</v>
          </cell>
          <cell r="AM709">
            <v>19.5</v>
          </cell>
          <cell r="AN709">
            <v>0</v>
          </cell>
          <cell r="AO709">
            <v>130</v>
          </cell>
          <cell r="AP709">
            <v>19.5</v>
          </cell>
          <cell r="AQ709">
            <v>134.05128205128204</v>
          </cell>
          <cell r="AR709">
            <v>3</v>
          </cell>
          <cell r="AT709">
            <v>6</v>
          </cell>
          <cell r="AV709">
            <v>10</v>
          </cell>
          <cell r="AW709">
            <v>3</v>
          </cell>
          <cell r="AX709">
            <v>6</v>
          </cell>
          <cell r="AY709">
            <v>9</v>
          </cell>
          <cell r="AZ709">
            <v>22.5</v>
          </cell>
          <cell r="BA709">
            <v>0</v>
          </cell>
          <cell r="BB709">
            <v>120</v>
          </cell>
          <cell r="BC709">
            <v>22.5</v>
          </cell>
          <cell r="BD709">
            <v>115.15555555555555</v>
          </cell>
          <cell r="BE709">
            <v>1</v>
          </cell>
          <cell r="BF709">
            <v>1</v>
          </cell>
          <cell r="BG709">
            <v>1</v>
          </cell>
          <cell r="BH709" t="str">
            <v/>
          </cell>
          <cell r="BI709">
            <v>2</v>
          </cell>
          <cell r="BJ709">
            <v>0</v>
          </cell>
          <cell r="BK709">
            <v>6</v>
          </cell>
          <cell r="BL709">
            <v>5</v>
          </cell>
          <cell r="BM709">
            <v>5</v>
          </cell>
          <cell r="BN709">
            <v>3</v>
          </cell>
          <cell r="BO709">
            <v>1</v>
          </cell>
          <cell r="BP709">
            <v>1</v>
          </cell>
          <cell r="BQ709">
            <v>0</v>
          </cell>
          <cell r="BR709">
            <v>4</v>
          </cell>
          <cell r="BS709" t="str">
            <v/>
          </cell>
          <cell r="BT709">
            <v>0.5</v>
          </cell>
          <cell r="BU709">
            <v>2</v>
          </cell>
          <cell r="BV709">
            <v>0</v>
          </cell>
          <cell r="BW709">
            <v>12</v>
          </cell>
          <cell r="BX709">
            <v>11.5</v>
          </cell>
          <cell r="BY709">
            <v>11.5</v>
          </cell>
          <cell r="BZ709">
            <v>91</v>
          </cell>
          <cell r="CA709">
            <v>0</v>
          </cell>
          <cell r="CB709">
            <v>91</v>
          </cell>
        </row>
        <row r="710">
          <cell r="H710" t="str">
            <v>WS-7181-WOV005</v>
          </cell>
          <cell r="I710">
            <v>5</v>
          </cell>
          <cell r="J710" t="str">
            <v>May</v>
          </cell>
          <cell r="K710">
            <v>2018</v>
          </cell>
          <cell r="L710" t="str">
            <v>WS-7181-WOV00543240.7083333333</v>
          </cell>
          <cell r="M710" t="str">
            <v>BIRS #26</v>
          </cell>
          <cell r="N710" t="str">
            <v>Other</v>
          </cell>
          <cell r="O710" t="str">
            <v>ESP change</v>
          </cell>
          <cell r="P710">
            <v>0</v>
          </cell>
          <cell r="Q710">
            <v>4.5</v>
          </cell>
          <cell r="R710" t="str">
            <v/>
          </cell>
          <cell r="S710" t="str">
            <v/>
          </cell>
          <cell r="T710" t="str">
            <v/>
          </cell>
          <cell r="U710">
            <v>1</v>
          </cell>
          <cell r="V710">
            <v>0</v>
          </cell>
          <cell r="W710">
            <v>9</v>
          </cell>
          <cell r="X710">
            <v>5.5</v>
          </cell>
          <cell r="Y710">
            <v>5.5</v>
          </cell>
          <cell r="Z710">
            <v>10.5</v>
          </cell>
          <cell r="AB710">
            <v>11</v>
          </cell>
          <cell r="AC710">
            <v>10.5</v>
          </cell>
          <cell r="AD710">
            <v>1.5</v>
          </cell>
          <cell r="AE710">
            <v>1</v>
          </cell>
          <cell r="AF710">
            <v>1</v>
          </cell>
          <cell r="AG710" t="str">
            <v/>
          </cell>
          <cell r="AH710">
            <v>2</v>
          </cell>
          <cell r="AI710">
            <v>0</v>
          </cell>
          <cell r="AJ710">
            <v>6</v>
          </cell>
          <cell r="AK710">
            <v>5.5</v>
          </cell>
          <cell r="AL710">
            <v>5.5</v>
          </cell>
          <cell r="AM710">
            <v>23.5</v>
          </cell>
          <cell r="AN710">
            <v>0</v>
          </cell>
          <cell r="AO710">
            <v>130</v>
          </cell>
          <cell r="AP710">
            <v>23.5</v>
          </cell>
          <cell r="AQ710">
            <v>128.17021276595744</v>
          </cell>
          <cell r="AR710">
            <v>3</v>
          </cell>
          <cell r="AT710">
            <v>3</v>
          </cell>
          <cell r="AV710">
            <v>10</v>
          </cell>
          <cell r="AW710">
            <v>3</v>
          </cell>
          <cell r="AX710">
            <v>3</v>
          </cell>
          <cell r="AY710">
            <v>6</v>
          </cell>
          <cell r="AZ710">
            <v>32.5</v>
          </cell>
          <cell r="BA710">
            <v>12</v>
          </cell>
          <cell r="BB710">
            <v>120</v>
          </cell>
          <cell r="BC710">
            <v>44.5</v>
          </cell>
          <cell r="BD710">
            <v>93.323076923076925</v>
          </cell>
          <cell r="BE710">
            <v>1</v>
          </cell>
          <cell r="BF710">
            <v>4</v>
          </cell>
          <cell r="BG710" t="str">
            <v/>
          </cell>
          <cell r="BH710" t="str">
            <v/>
          </cell>
          <cell r="BI710">
            <v>2</v>
          </cell>
          <cell r="BJ710">
            <v>0</v>
          </cell>
          <cell r="BK710">
            <v>6</v>
          </cell>
          <cell r="BL710">
            <v>7</v>
          </cell>
          <cell r="BM710">
            <v>7</v>
          </cell>
          <cell r="BN710">
            <v>3</v>
          </cell>
          <cell r="BO710">
            <v>1</v>
          </cell>
          <cell r="BP710">
            <v>1</v>
          </cell>
          <cell r="BQ710">
            <v>0</v>
          </cell>
          <cell r="BR710">
            <v>3.5</v>
          </cell>
          <cell r="BS710" t="str">
            <v/>
          </cell>
          <cell r="BT710">
            <v>1</v>
          </cell>
          <cell r="BU710">
            <v>2</v>
          </cell>
          <cell r="BV710">
            <v>0</v>
          </cell>
          <cell r="BW710">
            <v>12</v>
          </cell>
          <cell r="BX710">
            <v>11.5</v>
          </cell>
          <cell r="BY710">
            <v>11.5</v>
          </cell>
          <cell r="BZ710">
            <v>102</v>
          </cell>
          <cell r="CA710">
            <v>12</v>
          </cell>
          <cell r="CB710">
            <v>114</v>
          </cell>
        </row>
        <row r="711">
          <cell r="H711" t="str">
            <v>US-351-WOV009</v>
          </cell>
          <cell r="I711">
            <v>5</v>
          </cell>
          <cell r="J711" t="str">
            <v>May</v>
          </cell>
          <cell r="K711">
            <v>2018</v>
          </cell>
          <cell r="L711" t="str">
            <v>US-351-WOV00943241.0833333333</v>
          </cell>
          <cell r="M711" t="str">
            <v>BIRS #24</v>
          </cell>
          <cell r="N711" t="str">
            <v>Simple ESP c/o</v>
          </cell>
          <cell r="O711" t="str">
            <v>ESP change</v>
          </cell>
          <cell r="P711">
            <v>0</v>
          </cell>
          <cell r="Q711">
            <v>4</v>
          </cell>
          <cell r="R711" t="str">
            <v/>
          </cell>
          <cell r="S711" t="str">
            <v/>
          </cell>
          <cell r="T711" t="str">
            <v/>
          </cell>
          <cell r="U711">
            <v>1</v>
          </cell>
          <cell r="V711">
            <v>0</v>
          </cell>
          <cell r="W711">
            <v>9</v>
          </cell>
          <cell r="X711">
            <v>5</v>
          </cell>
          <cell r="Y711">
            <v>5</v>
          </cell>
          <cell r="Z711">
            <v>11</v>
          </cell>
          <cell r="AB711">
            <v>11</v>
          </cell>
          <cell r="AC711">
            <v>11</v>
          </cell>
          <cell r="AD711">
            <v>2</v>
          </cell>
          <cell r="AE711">
            <v>1</v>
          </cell>
          <cell r="AF711">
            <v>1</v>
          </cell>
          <cell r="AG711" t="str">
            <v/>
          </cell>
          <cell r="AH711">
            <v>2</v>
          </cell>
          <cell r="AI711">
            <v>0</v>
          </cell>
          <cell r="AJ711">
            <v>6</v>
          </cell>
          <cell r="AK711">
            <v>6</v>
          </cell>
          <cell r="AL711">
            <v>6</v>
          </cell>
          <cell r="AM711">
            <v>18</v>
          </cell>
          <cell r="AN711">
            <v>1</v>
          </cell>
          <cell r="AO711">
            <v>130</v>
          </cell>
          <cell r="AP711">
            <v>19</v>
          </cell>
          <cell r="AQ711">
            <v>127.77777777777777</v>
          </cell>
          <cell r="AR711">
            <v>4</v>
          </cell>
          <cell r="AT711">
            <v>5</v>
          </cell>
          <cell r="AV711">
            <v>10</v>
          </cell>
          <cell r="AW711">
            <v>4</v>
          </cell>
          <cell r="AX711">
            <v>5</v>
          </cell>
          <cell r="AY711">
            <v>9</v>
          </cell>
          <cell r="AZ711">
            <v>18</v>
          </cell>
          <cell r="BA711">
            <v>0</v>
          </cell>
          <cell r="BB711">
            <v>120</v>
          </cell>
          <cell r="BC711">
            <v>18</v>
          </cell>
          <cell r="BD711">
            <v>128.11111111111111</v>
          </cell>
          <cell r="BE711">
            <v>1</v>
          </cell>
          <cell r="BF711">
            <v>1.5</v>
          </cell>
          <cell r="BG711">
            <v>1.5</v>
          </cell>
          <cell r="BH711" t="str">
            <v/>
          </cell>
          <cell r="BI711">
            <v>2</v>
          </cell>
          <cell r="BJ711">
            <v>0</v>
          </cell>
          <cell r="BK711">
            <v>6</v>
          </cell>
          <cell r="BL711">
            <v>6</v>
          </cell>
          <cell r="BM711">
            <v>6</v>
          </cell>
          <cell r="BN711">
            <v>3</v>
          </cell>
          <cell r="BO711">
            <v>1</v>
          </cell>
          <cell r="BP711">
            <v>1</v>
          </cell>
          <cell r="BQ711">
            <v>0</v>
          </cell>
          <cell r="BR711">
            <v>4.5</v>
          </cell>
          <cell r="BS711" t="str">
            <v/>
          </cell>
          <cell r="BT711">
            <v>1.5</v>
          </cell>
          <cell r="BU711">
            <v>2</v>
          </cell>
          <cell r="BV711">
            <v>0</v>
          </cell>
          <cell r="BW711">
            <v>12</v>
          </cell>
          <cell r="BX711">
            <v>13</v>
          </cell>
          <cell r="BY711">
            <v>13</v>
          </cell>
          <cell r="BZ711">
            <v>86</v>
          </cell>
          <cell r="CA711">
            <v>1</v>
          </cell>
          <cell r="CB711">
            <v>87</v>
          </cell>
        </row>
        <row r="712">
          <cell r="H712" t="str">
            <v>WS-7352-WOV001</v>
          </cell>
          <cell r="I712">
            <v>5</v>
          </cell>
          <cell r="J712" t="str">
            <v>May</v>
          </cell>
          <cell r="K712">
            <v>2018</v>
          </cell>
          <cell r="L712" t="str">
            <v>WS-7352-WOV00143243.3333333333</v>
          </cell>
          <cell r="M712" t="str">
            <v>ONR #6</v>
          </cell>
          <cell r="N712" t="str">
            <v>Other</v>
          </cell>
          <cell r="O712" t="str">
            <v>ESP change</v>
          </cell>
          <cell r="P712">
            <v>0</v>
          </cell>
          <cell r="Q712">
            <v>2</v>
          </cell>
          <cell r="R712">
            <v>5</v>
          </cell>
          <cell r="S712">
            <v>1.5</v>
          </cell>
          <cell r="T712" t="str">
            <v/>
          </cell>
          <cell r="U712">
            <v>0.5</v>
          </cell>
          <cell r="V712">
            <v>0</v>
          </cell>
          <cell r="W712">
            <v>9</v>
          </cell>
          <cell r="X712">
            <v>9</v>
          </cell>
          <cell r="Y712">
            <v>9</v>
          </cell>
          <cell r="Z712">
            <v>9.5</v>
          </cell>
          <cell r="AB712">
            <v>11</v>
          </cell>
          <cell r="AC712">
            <v>9.5</v>
          </cell>
          <cell r="AD712">
            <v>2</v>
          </cell>
          <cell r="AE712">
            <v>1</v>
          </cell>
          <cell r="AF712">
            <v>1</v>
          </cell>
          <cell r="AG712" t="str">
            <v/>
          </cell>
          <cell r="AH712">
            <v>2</v>
          </cell>
          <cell r="AI712">
            <v>0</v>
          </cell>
          <cell r="AJ712">
            <v>6</v>
          </cell>
          <cell r="AK712">
            <v>6</v>
          </cell>
          <cell r="AL712">
            <v>6</v>
          </cell>
          <cell r="AM712">
            <v>20</v>
          </cell>
          <cell r="AN712">
            <v>0</v>
          </cell>
          <cell r="AO712">
            <v>130</v>
          </cell>
          <cell r="AP712">
            <v>20</v>
          </cell>
          <cell r="AQ712">
            <v>139.6</v>
          </cell>
          <cell r="AR712">
            <v>3</v>
          </cell>
          <cell r="AT712">
            <v>3</v>
          </cell>
          <cell r="AV712">
            <v>10</v>
          </cell>
          <cell r="AW712">
            <v>3</v>
          </cell>
          <cell r="AX712">
            <v>3</v>
          </cell>
          <cell r="AY712">
            <v>6</v>
          </cell>
          <cell r="AZ712">
            <v>23</v>
          </cell>
          <cell r="BA712">
            <v>0</v>
          </cell>
          <cell r="BB712">
            <v>120</v>
          </cell>
          <cell r="BC712">
            <v>23</v>
          </cell>
          <cell r="BD712">
            <v>121.1304347826087</v>
          </cell>
          <cell r="BE712">
            <v>1</v>
          </cell>
          <cell r="BF712">
            <v>1.5</v>
          </cell>
          <cell r="BG712">
            <v>1.5</v>
          </cell>
          <cell r="BH712" t="str">
            <v/>
          </cell>
          <cell r="BI712">
            <v>2</v>
          </cell>
          <cell r="BJ712">
            <v>0</v>
          </cell>
          <cell r="BK712">
            <v>6</v>
          </cell>
          <cell r="BL712">
            <v>6</v>
          </cell>
          <cell r="BM712">
            <v>6</v>
          </cell>
          <cell r="BN712">
            <v>3</v>
          </cell>
          <cell r="BO712">
            <v>1</v>
          </cell>
          <cell r="BP712">
            <v>1</v>
          </cell>
          <cell r="BQ712">
            <v>0</v>
          </cell>
          <cell r="BR712">
            <v>2.5</v>
          </cell>
          <cell r="BS712" t="str">
            <v/>
          </cell>
          <cell r="BT712">
            <v>1.5</v>
          </cell>
          <cell r="BU712">
            <v>2</v>
          </cell>
          <cell r="BV712">
            <v>0</v>
          </cell>
          <cell r="BW712">
            <v>12</v>
          </cell>
          <cell r="BX712">
            <v>11</v>
          </cell>
          <cell r="BY712">
            <v>11</v>
          </cell>
          <cell r="BZ712">
            <v>90.5</v>
          </cell>
          <cell r="CA712">
            <v>0</v>
          </cell>
          <cell r="CB712">
            <v>90.5</v>
          </cell>
        </row>
        <row r="713">
          <cell r="H713" t="str">
            <v>WS-1388-WOV010</v>
          </cell>
          <cell r="I713">
            <v>5</v>
          </cell>
          <cell r="J713" t="str">
            <v>May</v>
          </cell>
          <cell r="K713">
            <v>2018</v>
          </cell>
          <cell r="L713" t="str">
            <v>WS-1388-WOV01043212.0625</v>
          </cell>
          <cell r="M713" t="str">
            <v>ONR #27</v>
          </cell>
          <cell r="N713" t="str">
            <v>Other</v>
          </cell>
          <cell r="O713" t="str">
            <v>Other</v>
          </cell>
          <cell r="P713">
            <v>0</v>
          </cell>
          <cell r="Q713">
            <v>3</v>
          </cell>
          <cell r="R713">
            <v>4</v>
          </cell>
          <cell r="S713">
            <v>1</v>
          </cell>
          <cell r="T713" t="str">
            <v/>
          </cell>
          <cell r="U713">
            <v>1</v>
          </cell>
          <cell r="V713">
            <v>0</v>
          </cell>
          <cell r="W713">
            <v>9</v>
          </cell>
          <cell r="X713">
            <v>9</v>
          </cell>
          <cell r="Y713">
            <v>9</v>
          </cell>
          <cell r="Z713">
            <v>11</v>
          </cell>
          <cell r="AB713">
            <v>11</v>
          </cell>
          <cell r="AC713">
            <v>11</v>
          </cell>
          <cell r="AD713">
            <v>2</v>
          </cell>
          <cell r="AE713">
            <v>1</v>
          </cell>
          <cell r="AF713">
            <v>1</v>
          </cell>
          <cell r="AG713" t="str">
            <v/>
          </cell>
          <cell r="AH713">
            <v>2</v>
          </cell>
          <cell r="AI713">
            <v>0</v>
          </cell>
          <cell r="AJ713">
            <v>6</v>
          </cell>
          <cell r="AK713">
            <v>6</v>
          </cell>
          <cell r="AL713">
            <v>6</v>
          </cell>
          <cell r="AM713">
            <v>17</v>
          </cell>
          <cell r="AN713">
            <v>0</v>
          </cell>
          <cell r="AO713">
            <v>130</v>
          </cell>
          <cell r="AP713">
            <v>17</v>
          </cell>
          <cell r="AQ713">
            <v>130.47058823529412</v>
          </cell>
          <cell r="AR713">
            <v>4</v>
          </cell>
          <cell r="AT713" t="str">
            <v/>
          </cell>
          <cell r="AV713">
            <v>10</v>
          </cell>
          <cell r="AW713">
            <v>4</v>
          </cell>
          <cell r="AX713" t="str">
            <v/>
          </cell>
          <cell r="AY713" t="str">
            <v/>
          </cell>
          <cell r="AZ713" t="str">
            <v/>
          </cell>
          <cell r="BA713" t="str">
            <v/>
          </cell>
          <cell r="BB713">
            <v>120</v>
          </cell>
          <cell r="BC713" t="str">
            <v/>
          </cell>
          <cell r="BD713" t="str">
            <v/>
          </cell>
          <cell r="BE713" t="str">
            <v/>
          </cell>
          <cell r="BF713" t="str">
            <v/>
          </cell>
          <cell r="BG713" t="str">
            <v/>
          </cell>
          <cell r="BH713" t="str">
            <v/>
          </cell>
          <cell r="BI713" t="str">
            <v/>
          </cell>
          <cell r="BJ713" t="str">
            <v/>
          </cell>
          <cell r="BK713">
            <v>6</v>
          </cell>
          <cell r="BL713" t="str">
            <v/>
          </cell>
          <cell r="BM713" t="str">
            <v/>
          </cell>
          <cell r="BN713">
            <v>3</v>
          </cell>
          <cell r="BO713">
            <v>1</v>
          </cell>
          <cell r="BP713">
            <v>1</v>
          </cell>
          <cell r="BQ713">
            <v>0</v>
          </cell>
          <cell r="BR713" t="str">
            <v/>
          </cell>
          <cell r="BS713" t="str">
            <v/>
          </cell>
          <cell r="BT713" t="str">
            <v/>
          </cell>
          <cell r="BU713" t="str">
            <v/>
          </cell>
          <cell r="BV713">
            <v>0</v>
          </cell>
          <cell r="BW713">
            <v>12</v>
          </cell>
          <cell r="BX713" t="str">
            <v/>
          </cell>
          <cell r="BY713">
            <v>5</v>
          </cell>
          <cell r="BZ713" t="str">
            <v/>
          </cell>
          <cell r="CA713" t="str">
            <v/>
          </cell>
          <cell r="CB713" t="str">
            <v/>
          </cell>
        </row>
        <row r="714">
          <cell r="H714" t="str">
            <v>WS-1388-WOV010</v>
          </cell>
          <cell r="I714">
            <v>5</v>
          </cell>
          <cell r="J714" t="str">
            <v>May</v>
          </cell>
          <cell r="K714">
            <v>2018</v>
          </cell>
          <cell r="L714" t="str">
            <v>WS-1388-WOV01043243.9583333333</v>
          </cell>
          <cell r="M714" t="str">
            <v>ONR #25</v>
          </cell>
          <cell r="N714" t="str">
            <v>Other</v>
          </cell>
          <cell r="O714" t="str">
            <v>Other</v>
          </cell>
          <cell r="P714">
            <v>0</v>
          </cell>
          <cell r="Q714" t="str">
            <v/>
          </cell>
          <cell r="R714" t="str">
            <v/>
          </cell>
          <cell r="S714" t="str">
            <v/>
          </cell>
          <cell r="T714" t="str">
            <v/>
          </cell>
          <cell r="U714" t="str">
            <v/>
          </cell>
          <cell r="V714" t="str">
            <v/>
          </cell>
          <cell r="W714">
            <v>9</v>
          </cell>
          <cell r="X714" t="str">
            <v/>
          </cell>
          <cell r="Y714" t="str">
            <v/>
          </cell>
          <cell r="Z714" t="str">
            <v/>
          </cell>
          <cell r="AB714">
            <v>11</v>
          </cell>
          <cell r="AC714" t="str">
            <v/>
          </cell>
          <cell r="AD714" t="str">
            <v/>
          </cell>
          <cell r="AE714" t="str">
            <v/>
          </cell>
          <cell r="AF714" t="str">
            <v/>
          </cell>
          <cell r="AG714" t="str">
            <v/>
          </cell>
          <cell r="AH714" t="str">
            <v/>
          </cell>
          <cell r="AI714" t="str">
            <v/>
          </cell>
          <cell r="AJ714">
            <v>6</v>
          </cell>
          <cell r="AK714" t="str">
            <v/>
          </cell>
          <cell r="AL714" t="str">
            <v/>
          </cell>
          <cell r="AM714" t="str">
            <v/>
          </cell>
          <cell r="AN714" t="str">
            <v/>
          </cell>
          <cell r="AO714">
            <v>130</v>
          </cell>
          <cell r="AP714" t="str">
            <v/>
          </cell>
          <cell r="AQ714" t="str">
            <v/>
          </cell>
          <cell r="AR714" t="str">
            <v/>
          </cell>
          <cell r="AT714">
            <v>17</v>
          </cell>
          <cell r="AV714">
            <v>10</v>
          </cell>
          <cell r="AW714" t="str">
            <v/>
          </cell>
          <cell r="AX714">
            <v>17</v>
          </cell>
          <cell r="AY714" t="str">
            <v/>
          </cell>
          <cell r="AZ714">
            <v>21</v>
          </cell>
          <cell r="BA714">
            <v>0</v>
          </cell>
          <cell r="BB714">
            <v>120</v>
          </cell>
          <cell r="BC714">
            <v>21</v>
          </cell>
          <cell r="BD714">
            <v>105.28571428571429</v>
          </cell>
          <cell r="BE714">
            <v>1</v>
          </cell>
          <cell r="BF714">
            <v>1.5</v>
          </cell>
          <cell r="BG714">
            <v>2</v>
          </cell>
          <cell r="BH714" t="str">
            <v/>
          </cell>
          <cell r="BI714">
            <v>2</v>
          </cell>
          <cell r="BJ714">
            <v>0</v>
          </cell>
          <cell r="BK714">
            <v>6</v>
          </cell>
          <cell r="BL714">
            <v>6.5</v>
          </cell>
          <cell r="BM714">
            <v>6.5</v>
          </cell>
          <cell r="BN714" t="str">
            <v/>
          </cell>
          <cell r="BO714" t="str">
            <v/>
          </cell>
          <cell r="BP714" t="str">
            <v/>
          </cell>
          <cell r="BQ714" t="str">
            <v/>
          </cell>
          <cell r="BR714">
            <v>2</v>
          </cell>
          <cell r="BS714" t="str">
            <v/>
          </cell>
          <cell r="BT714">
            <v>1.5</v>
          </cell>
          <cell r="BU714">
            <v>2</v>
          </cell>
          <cell r="BV714">
            <v>0</v>
          </cell>
          <cell r="BW714">
            <v>12</v>
          </cell>
          <cell r="BX714" t="str">
            <v/>
          </cell>
          <cell r="BY714">
            <v>5.5</v>
          </cell>
          <cell r="BZ714" t="str">
            <v/>
          </cell>
          <cell r="CA714" t="str">
            <v/>
          </cell>
          <cell r="CB714" t="str">
            <v/>
          </cell>
        </row>
        <row r="715">
          <cell r="H715" t="str">
            <v>US-175-WOV002</v>
          </cell>
          <cell r="I715">
            <v>5</v>
          </cell>
          <cell r="J715" t="str">
            <v>May</v>
          </cell>
          <cell r="K715">
            <v>2018</v>
          </cell>
          <cell r="L715" t="str">
            <v>US-175-WOV00243244</v>
          </cell>
          <cell r="M715" t="str">
            <v>ONR #27</v>
          </cell>
          <cell r="N715" t="str">
            <v>Simple ESP c/o</v>
          </cell>
          <cell r="O715" t="str">
            <v>ESP change</v>
          </cell>
          <cell r="P715">
            <v>1</v>
          </cell>
          <cell r="Q715">
            <v>3</v>
          </cell>
          <cell r="R715">
            <v>5</v>
          </cell>
          <cell r="S715" t="str">
            <v/>
          </cell>
          <cell r="T715" t="str">
            <v/>
          </cell>
          <cell r="U715" t="str">
            <v/>
          </cell>
          <cell r="V715">
            <v>0</v>
          </cell>
          <cell r="W715">
            <v>9</v>
          </cell>
          <cell r="X715">
            <v>8</v>
          </cell>
          <cell r="Y715">
            <v>8</v>
          </cell>
          <cell r="Z715" t="str">
            <v/>
          </cell>
          <cell r="AB715">
            <v>11</v>
          </cell>
          <cell r="AC715" t="str">
            <v/>
          </cell>
          <cell r="AD715">
            <v>2</v>
          </cell>
          <cell r="AE715">
            <v>1</v>
          </cell>
          <cell r="AF715">
            <v>1</v>
          </cell>
          <cell r="AG715" t="str">
            <v/>
          </cell>
          <cell r="AH715">
            <v>2</v>
          </cell>
          <cell r="AI715">
            <v>0</v>
          </cell>
          <cell r="AJ715">
            <v>6</v>
          </cell>
          <cell r="AK715">
            <v>6</v>
          </cell>
          <cell r="AL715">
            <v>6</v>
          </cell>
          <cell r="AM715">
            <v>22</v>
          </cell>
          <cell r="AN715">
            <v>0</v>
          </cell>
          <cell r="AO715">
            <v>130</v>
          </cell>
          <cell r="AP715">
            <v>22</v>
          </cell>
          <cell r="AQ715">
            <v>133.54545454545453</v>
          </cell>
          <cell r="AR715">
            <v>3</v>
          </cell>
          <cell r="AT715">
            <v>6</v>
          </cell>
          <cell r="AV715">
            <v>10</v>
          </cell>
          <cell r="AW715">
            <v>3</v>
          </cell>
          <cell r="AX715">
            <v>6</v>
          </cell>
          <cell r="AY715">
            <v>9</v>
          </cell>
          <cell r="AZ715">
            <v>24</v>
          </cell>
          <cell r="BA715">
            <v>0</v>
          </cell>
          <cell r="BB715">
            <v>120</v>
          </cell>
          <cell r="BC715">
            <v>24</v>
          </cell>
          <cell r="BD715">
            <v>122.375</v>
          </cell>
          <cell r="BE715">
            <v>1</v>
          </cell>
          <cell r="BF715">
            <v>1</v>
          </cell>
          <cell r="BG715">
            <v>2</v>
          </cell>
          <cell r="BH715" t="str">
            <v/>
          </cell>
          <cell r="BI715">
            <v>2</v>
          </cell>
          <cell r="BJ715">
            <v>0</v>
          </cell>
          <cell r="BK715">
            <v>6</v>
          </cell>
          <cell r="BL715">
            <v>6</v>
          </cell>
          <cell r="BM715">
            <v>6</v>
          </cell>
          <cell r="BN715">
            <v>3</v>
          </cell>
          <cell r="BO715">
            <v>1</v>
          </cell>
          <cell r="BP715">
            <v>1</v>
          </cell>
          <cell r="BQ715">
            <v>0</v>
          </cell>
          <cell r="BR715">
            <v>4</v>
          </cell>
          <cell r="BS715" t="str">
            <v/>
          </cell>
          <cell r="BT715">
            <v>1</v>
          </cell>
          <cell r="BU715">
            <v>2</v>
          </cell>
          <cell r="BV715">
            <v>0</v>
          </cell>
          <cell r="BW715">
            <v>12</v>
          </cell>
          <cell r="BX715">
            <v>12</v>
          </cell>
          <cell r="BY715">
            <v>12</v>
          </cell>
          <cell r="BZ715">
            <v>87</v>
          </cell>
          <cell r="CA715">
            <v>0</v>
          </cell>
          <cell r="CB715">
            <v>87</v>
          </cell>
        </row>
        <row r="716">
          <cell r="H716" t="str">
            <v>SVA-53311-WOV004</v>
          </cell>
          <cell r="I716">
            <v>5</v>
          </cell>
          <cell r="J716" t="str">
            <v>May</v>
          </cell>
          <cell r="K716">
            <v>2018</v>
          </cell>
          <cell r="L716" t="str">
            <v>SVA-53311-WOV00443212.7916666667</v>
          </cell>
          <cell r="M716" t="str">
            <v>BIRS #29</v>
          </cell>
          <cell r="N716" t="str">
            <v>Other</v>
          </cell>
          <cell r="O716" t="str">
            <v>Other</v>
          </cell>
          <cell r="P716">
            <v>3</v>
          </cell>
          <cell r="Q716">
            <v>5</v>
          </cell>
          <cell r="R716">
            <v>5</v>
          </cell>
          <cell r="S716" t="str">
            <v/>
          </cell>
          <cell r="T716" t="str">
            <v/>
          </cell>
          <cell r="U716" t="str">
            <v/>
          </cell>
          <cell r="V716">
            <v>0</v>
          </cell>
          <cell r="W716">
            <v>9</v>
          </cell>
          <cell r="X716">
            <v>10</v>
          </cell>
          <cell r="Y716">
            <v>10</v>
          </cell>
          <cell r="Z716">
            <v>8</v>
          </cell>
          <cell r="AB716">
            <v>11</v>
          </cell>
          <cell r="AC716">
            <v>8</v>
          </cell>
          <cell r="AD716">
            <v>2.5</v>
          </cell>
          <cell r="AE716">
            <v>1</v>
          </cell>
          <cell r="AF716">
            <v>1</v>
          </cell>
          <cell r="AG716" t="str">
            <v/>
          </cell>
          <cell r="AH716">
            <v>2</v>
          </cell>
          <cell r="AI716">
            <v>2</v>
          </cell>
          <cell r="AJ716">
            <v>6</v>
          </cell>
          <cell r="AK716">
            <v>6.5</v>
          </cell>
          <cell r="AL716">
            <v>8.5</v>
          </cell>
          <cell r="AM716">
            <v>23.5</v>
          </cell>
          <cell r="AN716">
            <v>0</v>
          </cell>
          <cell r="AO716">
            <v>130</v>
          </cell>
          <cell r="AP716">
            <v>23.5</v>
          </cell>
          <cell r="AQ716">
            <v>126.42553191489361</v>
          </cell>
          <cell r="AR716">
            <v>3</v>
          </cell>
          <cell r="AT716" t="str">
            <v/>
          </cell>
          <cell r="AV716">
            <v>10</v>
          </cell>
          <cell r="AW716">
            <v>3</v>
          </cell>
          <cell r="AX716" t="str">
            <v/>
          </cell>
          <cell r="AY716" t="str">
            <v/>
          </cell>
          <cell r="AZ716" t="str">
            <v/>
          </cell>
          <cell r="BA716" t="str">
            <v/>
          </cell>
          <cell r="BB716">
            <v>120</v>
          </cell>
          <cell r="BC716" t="str">
            <v/>
          </cell>
          <cell r="BD716" t="str">
            <v/>
          </cell>
          <cell r="BE716" t="str">
            <v/>
          </cell>
          <cell r="BF716" t="str">
            <v/>
          </cell>
          <cell r="BG716" t="str">
            <v/>
          </cell>
          <cell r="BH716" t="str">
            <v/>
          </cell>
          <cell r="BI716" t="str">
            <v/>
          </cell>
          <cell r="BJ716" t="str">
            <v/>
          </cell>
          <cell r="BK716">
            <v>6</v>
          </cell>
          <cell r="BL716" t="str">
            <v/>
          </cell>
          <cell r="BM716" t="str">
            <v/>
          </cell>
          <cell r="BN716">
            <v>2</v>
          </cell>
          <cell r="BO716">
            <v>1</v>
          </cell>
          <cell r="BP716">
            <v>1</v>
          </cell>
          <cell r="BQ716">
            <v>0</v>
          </cell>
          <cell r="BR716" t="str">
            <v/>
          </cell>
          <cell r="BS716" t="str">
            <v/>
          </cell>
          <cell r="BT716" t="str">
            <v/>
          </cell>
          <cell r="BU716" t="str">
            <v/>
          </cell>
          <cell r="BV716">
            <v>0</v>
          </cell>
          <cell r="BW716">
            <v>12</v>
          </cell>
          <cell r="BX716" t="str">
            <v/>
          </cell>
          <cell r="BY716">
            <v>4</v>
          </cell>
          <cell r="BZ716" t="str">
            <v/>
          </cell>
          <cell r="CA716" t="str">
            <v/>
          </cell>
          <cell r="CB716" t="str">
            <v/>
          </cell>
        </row>
        <row r="717">
          <cell r="H717" t="str">
            <v>SVA-53311-WOV004</v>
          </cell>
          <cell r="I717">
            <v>5</v>
          </cell>
          <cell r="J717" t="str">
            <v>May</v>
          </cell>
          <cell r="K717">
            <v>2018</v>
          </cell>
          <cell r="L717" t="str">
            <v>SVA-53311-WOV00443235.125</v>
          </cell>
          <cell r="M717" t="str">
            <v>ONR #25</v>
          </cell>
          <cell r="N717" t="str">
            <v>Other</v>
          </cell>
          <cell r="O717" t="str">
            <v>Other</v>
          </cell>
          <cell r="P717" t="str">
            <v/>
          </cell>
          <cell r="Q717" t="str">
            <v/>
          </cell>
          <cell r="R717" t="str">
            <v/>
          </cell>
          <cell r="S717" t="str">
            <v/>
          </cell>
          <cell r="T717" t="str">
            <v/>
          </cell>
          <cell r="U717" t="str">
            <v/>
          </cell>
          <cell r="V717" t="str">
            <v/>
          </cell>
          <cell r="W717">
            <v>9</v>
          </cell>
          <cell r="X717" t="str">
            <v/>
          </cell>
          <cell r="Y717" t="str">
            <v/>
          </cell>
          <cell r="Z717" t="str">
            <v/>
          </cell>
          <cell r="AB717">
            <v>11</v>
          </cell>
          <cell r="AC717" t="str">
            <v/>
          </cell>
          <cell r="AD717" t="str">
            <v/>
          </cell>
          <cell r="AE717" t="str">
            <v/>
          </cell>
          <cell r="AF717" t="str">
            <v/>
          </cell>
          <cell r="AG717" t="str">
            <v/>
          </cell>
          <cell r="AH717" t="str">
            <v/>
          </cell>
          <cell r="AI717" t="str">
            <v/>
          </cell>
          <cell r="AJ717">
            <v>6</v>
          </cell>
          <cell r="AK717" t="str">
            <v/>
          </cell>
          <cell r="AL717" t="str">
            <v/>
          </cell>
          <cell r="AM717" t="str">
            <v/>
          </cell>
          <cell r="AN717" t="str">
            <v/>
          </cell>
          <cell r="AO717">
            <v>130</v>
          </cell>
          <cell r="AP717" t="str">
            <v/>
          </cell>
          <cell r="AQ717" t="str">
            <v/>
          </cell>
          <cell r="AR717" t="str">
            <v/>
          </cell>
          <cell r="AT717" t="str">
            <v/>
          </cell>
          <cell r="AV717">
            <v>10</v>
          </cell>
          <cell r="AW717" t="str">
            <v/>
          </cell>
          <cell r="AX717" t="str">
            <v/>
          </cell>
          <cell r="AY717" t="str">
            <v/>
          </cell>
          <cell r="AZ717" t="str">
            <v/>
          </cell>
          <cell r="BA717" t="str">
            <v/>
          </cell>
          <cell r="BB717">
            <v>120</v>
          </cell>
          <cell r="BC717" t="str">
            <v/>
          </cell>
          <cell r="BD717" t="str">
            <v/>
          </cell>
          <cell r="BE717" t="str">
            <v/>
          </cell>
          <cell r="BF717" t="str">
            <v/>
          </cell>
          <cell r="BG717" t="str">
            <v/>
          </cell>
          <cell r="BH717" t="str">
            <v/>
          </cell>
          <cell r="BI717" t="str">
            <v/>
          </cell>
          <cell r="BJ717" t="str">
            <v/>
          </cell>
          <cell r="BK717">
            <v>6</v>
          </cell>
          <cell r="BL717" t="str">
            <v/>
          </cell>
          <cell r="BM717" t="str">
            <v/>
          </cell>
          <cell r="BN717" t="str">
            <v/>
          </cell>
          <cell r="BO717" t="str">
            <v/>
          </cell>
          <cell r="BP717" t="str">
            <v/>
          </cell>
          <cell r="BQ717" t="str">
            <v/>
          </cell>
          <cell r="BR717" t="str">
            <v/>
          </cell>
          <cell r="BS717" t="str">
            <v/>
          </cell>
          <cell r="BT717" t="str">
            <v/>
          </cell>
          <cell r="BU717" t="str">
            <v/>
          </cell>
          <cell r="BV717" t="str">
            <v/>
          </cell>
          <cell r="BW717">
            <v>12</v>
          </cell>
          <cell r="BX717" t="str">
            <v/>
          </cell>
          <cell r="BY717" t="str">
            <v/>
          </cell>
          <cell r="BZ717" t="str">
            <v/>
          </cell>
          <cell r="CA717" t="str">
            <v/>
          </cell>
          <cell r="CB717" t="str">
            <v/>
          </cell>
        </row>
        <row r="718">
          <cell r="H718" t="str">
            <v>SVA-53311-WOV004</v>
          </cell>
          <cell r="I718">
            <v>5</v>
          </cell>
          <cell r="J718" t="str">
            <v>May</v>
          </cell>
          <cell r="K718">
            <v>2018</v>
          </cell>
          <cell r="L718" t="str">
            <v>SVA-53311-WOV00443244.625</v>
          </cell>
          <cell r="M718" t="str">
            <v>ONR #9</v>
          </cell>
          <cell r="N718" t="str">
            <v>Other</v>
          </cell>
          <cell r="O718" t="str">
            <v>Other</v>
          </cell>
          <cell r="P718" t="str">
            <v/>
          </cell>
          <cell r="Q718" t="str">
            <v/>
          </cell>
          <cell r="R718" t="str">
            <v/>
          </cell>
          <cell r="S718" t="str">
            <v/>
          </cell>
          <cell r="T718" t="str">
            <v/>
          </cell>
          <cell r="U718" t="str">
            <v/>
          </cell>
          <cell r="V718" t="str">
            <v/>
          </cell>
          <cell r="W718">
            <v>9</v>
          </cell>
          <cell r="X718" t="str">
            <v/>
          </cell>
          <cell r="Y718" t="str">
            <v/>
          </cell>
          <cell r="Z718" t="str">
            <v/>
          </cell>
          <cell r="AB718">
            <v>11</v>
          </cell>
          <cell r="AC718" t="str">
            <v/>
          </cell>
          <cell r="AD718" t="str">
            <v/>
          </cell>
          <cell r="AE718" t="str">
            <v/>
          </cell>
          <cell r="AF718" t="str">
            <v/>
          </cell>
          <cell r="AG718" t="str">
            <v/>
          </cell>
          <cell r="AH718" t="str">
            <v/>
          </cell>
          <cell r="AI718" t="str">
            <v/>
          </cell>
          <cell r="AJ718">
            <v>6</v>
          </cell>
          <cell r="AK718" t="str">
            <v/>
          </cell>
          <cell r="AL718" t="str">
            <v/>
          </cell>
          <cell r="AM718" t="str">
            <v/>
          </cell>
          <cell r="AN718" t="str">
            <v/>
          </cell>
          <cell r="AO718">
            <v>130</v>
          </cell>
          <cell r="AP718" t="str">
            <v/>
          </cell>
          <cell r="AQ718" t="str">
            <v/>
          </cell>
          <cell r="AR718" t="str">
            <v/>
          </cell>
          <cell r="AT718">
            <v>4.5</v>
          </cell>
          <cell r="AV718">
            <v>10</v>
          </cell>
          <cell r="AW718" t="str">
            <v/>
          </cell>
          <cell r="AX718">
            <v>4.5</v>
          </cell>
          <cell r="AY718" t="str">
            <v/>
          </cell>
          <cell r="AZ718">
            <v>26.5</v>
          </cell>
          <cell r="BA718">
            <v>0</v>
          </cell>
          <cell r="BB718">
            <v>120</v>
          </cell>
          <cell r="BC718">
            <v>26.5</v>
          </cell>
          <cell r="BD718">
            <v>112.41509433962264</v>
          </cell>
          <cell r="BE718">
            <v>1</v>
          </cell>
          <cell r="BF718">
            <v>1.5</v>
          </cell>
          <cell r="BG718">
            <v>1</v>
          </cell>
          <cell r="BH718" t="str">
            <v/>
          </cell>
          <cell r="BI718">
            <v>1.5</v>
          </cell>
          <cell r="BJ718">
            <v>0</v>
          </cell>
          <cell r="BK718">
            <v>6</v>
          </cell>
          <cell r="BL718">
            <v>5</v>
          </cell>
          <cell r="BM718">
            <v>5</v>
          </cell>
          <cell r="BN718" t="str">
            <v/>
          </cell>
          <cell r="BO718" t="str">
            <v/>
          </cell>
          <cell r="BP718" t="str">
            <v/>
          </cell>
          <cell r="BQ718" t="str">
            <v/>
          </cell>
          <cell r="BR718">
            <v>3</v>
          </cell>
          <cell r="BS718" t="str">
            <v/>
          </cell>
          <cell r="BT718">
            <v>1.5</v>
          </cell>
          <cell r="BU718">
            <v>2</v>
          </cell>
          <cell r="BV718">
            <v>0</v>
          </cell>
          <cell r="BW718">
            <v>12</v>
          </cell>
          <cell r="BX718" t="str">
            <v/>
          </cell>
          <cell r="BY718">
            <v>6.5</v>
          </cell>
          <cell r="BZ718" t="str">
            <v/>
          </cell>
          <cell r="CA718" t="str">
            <v/>
          </cell>
          <cell r="CB718" t="str">
            <v/>
          </cell>
        </row>
        <row r="719">
          <cell r="H719" t="str">
            <v>WS-1500-WOV008</v>
          </cell>
          <cell r="I719">
            <v>5</v>
          </cell>
          <cell r="J719" t="str">
            <v>May</v>
          </cell>
          <cell r="K719">
            <v>2018</v>
          </cell>
          <cell r="L719" t="str">
            <v>WS-1500-WOV00843245</v>
          </cell>
          <cell r="M719" t="str">
            <v>BIRS #14</v>
          </cell>
          <cell r="N719" t="str">
            <v>Other</v>
          </cell>
          <cell r="O719" t="str">
            <v>Other</v>
          </cell>
          <cell r="P719">
            <v>0</v>
          </cell>
          <cell r="Q719">
            <v>3</v>
          </cell>
          <cell r="R719">
            <v>5</v>
          </cell>
          <cell r="S719">
            <v>1</v>
          </cell>
          <cell r="T719" t="str">
            <v/>
          </cell>
          <cell r="U719">
            <v>0.5</v>
          </cell>
          <cell r="V719">
            <v>0</v>
          </cell>
          <cell r="W719">
            <v>9</v>
          </cell>
          <cell r="X719">
            <v>9.5</v>
          </cell>
          <cell r="Y719">
            <v>9.5</v>
          </cell>
          <cell r="Z719">
            <v>7</v>
          </cell>
          <cell r="AB719">
            <v>11</v>
          </cell>
          <cell r="AC719">
            <v>7</v>
          </cell>
          <cell r="AD719">
            <v>2</v>
          </cell>
          <cell r="AE719">
            <v>1</v>
          </cell>
          <cell r="AF719">
            <v>1</v>
          </cell>
          <cell r="AG719" t="str">
            <v/>
          </cell>
          <cell r="AH719">
            <v>2</v>
          </cell>
          <cell r="AI719">
            <v>0</v>
          </cell>
          <cell r="AJ719">
            <v>6</v>
          </cell>
          <cell r="AK719">
            <v>6</v>
          </cell>
          <cell r="AL719">
            <v>6</v>
          </cell>
          <cell r="AM719">
            <v>17.5</v>
          </cell>
          <cell r="AN719">
            <v>0</v>
          </cell>
          <cell r="AO719">
            <v>130</v>
          </cell>
          <cell r="AP719">
            <v>17.5</v>
          </cell>
          <cell r="AQ719">
            <v>134.68571428571428</v>
          </cell>
          <cell r="AR719">
            <v>4</v>
          </cell>
          <cell r="AT719" t="str">
            <v/>
          </cell>
          <cell r="AV719">
            <v>10</v>
          </cell>
          <cell r="AW719">
            <v>4</v>
          </cell>
          <cell r="AX719" t="str">
            <v/>
          </cell>
          <cell r="AY719" t="str">
            <v/>
          </cell>
          <cell r="AZ719" t="str">
            <v/>
          </cell>
          <cell r="BA719" t="str">
            <v/>
          </cell>
          <cell r="BB719">
            <v>120</v>
          </cell>
          <cell r="BC719" t="str">
            <v/>
          </cell>
          <cell r="BD719" t="str">
            <v/>
          </cell>
          <cell r="BE719">
            <v>1</v>
          </cell>
          <cell r="BF719">
            <v>1.5</v>
          </cell>
          <cell r="BG719">
            <v>3</v>
          </cell>
          <cell r="BH719" t="str">
            <v/>
          </cell>
          <cell r="BI719">
            <v>2</v>
          </cell>
          <cell r="BJ719">
            <v>0</v>
          </cell>
          <cell r="BK719">
            <v>6</v>
          </cell>
          <cell r="BL719">
            <v>7.5</v>
          </cell>
          <cell r="BM719">
            <v>7.5</v>
          </cell>
          <cell r="BN719">
            <v>3</v>
          </cell>
          <cell r="BO719">
            <v>1</v>
          </cell>
          <cell r="BP719">
            <v>1</v>
          </cell>
          <cell r="BQ719">
            <v>0</v>
          </cell>
          <cell r="BR719" t="str">
            <v/>
          </cell>
          <cell r="BS719" t="str">
            <v/>
          </cell>
          <cell r="BT719" t="str">
            <v/>
          </cell>
          <cell r="BU719">
            <v>2</v>
          </cell>
          <cell r="BV719">
            <v>0</v>
          </cell>
          <cell r="BW719">
            <v>12</v>
          </cell>
          <cell r="BX719">
            <v>7</v>
          </cell>
          <cell r="BY719">
            <v>7</v>
          </cell>
          <cell r="BZ719" t="str">
            <v/>
          </cell>
          <cell r="CA719" t="str">
            <v/>
          </cell>
          <cell r="CB719" t="str">
            <v/>
          </cell>
        </row>
        <row r="720">
          <cell r="H720" t="str">
            <v>WS-5832-WOV005</v>
          </cell>
          <cell r="I720">
            <v>5</v>
          </cell>
          <cell r="J720" t="str">
            <v>May</v>
          </cell>
          <cell r="K720">
            <v>2018</v>
          </cell>
          <cell r="L720" t="str">
            <v>WS-5832-WOV00543246.1145833333</v>
          </cell>
          <cell r="M720" t="str">
            <v>BIRS #28</v>
          </cell>
          <cell r="N720" t="str">
            <v>Simple ESP c/o</v>
          </cell>
          <cell r="O720" t="str">
            <v>ESP change</v>
          </cell>
          <cell r="P720">
            <v>-1</v>
          </cell>
          <cell r="Q720">
            <v>3</v>
          </cell>
          <cell r="R720">
            <v>6</v>
          </cell>
          <cell r="S720">
            <v>1</v>
          </cell>
          <cell r="T720" t="str">
            <v/>
          </cell>
          <cell r="U720" t="str">
            <v/>
          </cell>
          <cell r="V720">
            <v>0</v>
          </cell>
          <cell r="W720">
            <v>9</v>
          </cell>
          <cell r="X720">
            <v>10</v>
          </cell>
          <cell r="Y720">
            <v>10</v>
          </cell>
          <cell r="Z720">
            <v>6.5</v>
          </cell>
          <cell r="AB720">
            <v>11</v>
          </cell>
          <cell r="AC720">
            <v>6.5</v>
          </cell>
          <cell r="AD720">
            <v>2</v>
          </cell>
          <cell r="AE720">
            <v>1</v>
          </cell>
          <cell r="AF720">
            <v>1</v>
          </cell>
          <cell r="AG720" t="str">
            <v/>
          </cell>
          <cell r="AH720">
            <v>2</v>
          </cell>
          <cell r="AI720">
            <v>6.5</v>
          </cell>
          <cell r="AJ720">
            <v>6</v>
          </cell>
          <cell r="AK720">
            <v>6</v>
          </cell>
          <cell r="AL720">
            <v>12.5</v>
          </cell>
          <cell r="AM720">
            <v>25.5</v>
          </cell>
          <cell r="AN720">
            <v>0</v>
          </cell>
          <cell r="AO720">
            <v>130</v>
          </cell>
          <cell r="AP720">
            <v>25.5</v>
          </cell>
          <cell r="AQ720">
            <v>130.94117647058823</v>
          </cell>
          <cell r="AR720">
            <v>4</v>
          </cell>
          <cell r="AT720">
            <v>10</v>
          </cell>
          <cell r="AV720">
            <v>10</v>
          </cell>
          <cell r="AW720">
            <v>4</v>
          </cell>
          <cell r="AX720">
            <v>10</v>
          </cell>
          <cell r="AY720">
            <v>14</v>
          </cell>
          <cell r="AZ720">
            <v>27</v>
          </cell>
          <cell r="BA720">
            <v>0</v>
          </cell>
          <cell r="BB720">
            <v>120</v>
          </cell>
          <cell r="BC720">
            <v>27</v>
          </cell>
          <cell r="BD720">
            <v>122.37037037037037</v>
          </cell>
          <cell r="BE720">
            <v>1</v>
          </cell>
          <cell r="BF720">
            <v>1</v>
          </cell>
          <cell r="BG720">
            <v>1</v>
          </cell>
          <cell r="BH720" t="str">
            <v/>
          </cell>
          <cell r="BI720">
            <v>2</v>
          </cell>
          <cell r="BJ720">
            <v>0</v>
          </cell>
          <cell r="BK720">
            <v>6</v>
          </cell>
          <cell r="BL720">
            <v>5</v>
          </cell>
          <cell r="BM720">
            <v>5</v>
          </cell>
          <cell r="BN720">
            <v>3</v>
          </cell>
          <cell r="BO720">
            <v>1</v>
          </cell>
          <cell r="BP720">
            <v>1</v>
          </cell>
          <cell r="BQ720">
            <v>0</v>
          </cell>
          <cell r="BR720">
            <v>2</v>
          </cell>
          <cell r="BS720" t="str">
            <v/>
          </cell>
          <cell r="BT720">
            <v>1</v>
          </cell>
          <cell r="BU720">
            <v>2</v>
          </cell>
          <cell r="BV720">
            <v>0</v>
          </cell>
          <cell r="BW720">
            <v>12</v>
          </cell>
          <cell r="BX720">
            <v>10</v>
          </cell>
          <cell r="BY720">
            <v>10</v>
          </cell>
          <cell r="BZ720">
            <v>104</v>
          </cell>
          <cell r="CA720">
            <v>6.5</v>
          </cell>
          <cell r="CB720">
            <v>110.5</v>
          </cell>
        </row>
        <row r="721">
          <cell r="H721" t="str">
            <v>WS-1555-WOV006</v>
          </cell>
          <cell r="I721">
            <v>5</v>
          </cell>
          <cell r="J721" t="str">
            <v>May</v>
          </cell>
          <cell r="K721">
            <v>2018</v>
          </cell>
          <cell r="L721" t="str">
            <v>WS-1555-WOV00643246.875</v>
          </cell>
          <cell r="M721" t="str">
            <v>ONR #6</v>
          </cell>
          <cell r="N721" t="str">
            <v>Simple ESP c/o</v>
          </cell>
          <cell r="O721" t="str">
            <v>ESP change</v>
          </cell>
          <cell r="P721">
            <v>1</v>
          </cell>
          <cell r="Q721">
            <v>3</v>
          </cell>
          <cell r="R721">
            <v>5</v>
          </cell>
          <cell r="S721" t="str">
            <v/>
          </cell>
          <cell r="T721" t="str">
            <v/>
          </cell>
          <cell r="U721" t="str">
            <v/>
          </cell>
          <cell r="V721">
            <v>0</v>
          </cell>
          <cell r="W721">
            <v>9</v>
          </cell>
          <cell r="X721">
            <v>8</v>
          </cell>
          <cell r="Y721">
            <v>8</v>
          </cell>
          <cell r="Z721" t="str">
            <v/>
          </cell>
          <cell r="AB721">
            <v>11</v>
          </cell>
          <cell r="AC721" t="str">
            <v/>
          </cell>
          <cell r="AD721">
            <v>2</v>
          </cell>
          <cell r="AE721">
            <v>1</v>
          </cell>
          <cell r="AF721">
            <v>1</v>
          </cell>
          <cell r="AG721" t="str">
            <v/>
          </cell>
          <cell r="AH721">
            <v>2</v>
          </cell>
          <cell r="AI721">
            <v>0</v>
          </cell>
          <cell r="AJ721">
            <v>6</v>
          </cell>
          <cell r="AK721">
            <v>6</v>
          </cell>
          <cell r="AL721">
            <v>6</v>
          </cell>
          <cell r="AM721">
            <v>18.5</v>
          </cell>
          <cell r="AN721">
            <v>0</v>
          </cell>
          <cell r="AO721">
            <v>130</v>
          </cell>
          <cell r="AP721">
            <v>18.5</v>
          </cell>
          <cell r="AQ721">
            <v>134.27027027027026</v>
          </cell>
          <cell r="AR721">
            <v>2.5</v>
          </cell>
          <cell r="AT721">
            <v>4.5</v>
          </cell>
          <cell r="AV721">
            <v>10</v>
          </cell>
          <cell r="AW721">
            <v>2.5</v>
          </cell>
          <cell r="AX721">
            <v>4.5</v>
          </cell>
          <cell r="AY721">
            <v>7</v>
          </cell>
          <cell r="AZ721">
            <v>19.5</v>
          </cell>
          <cell r="BA721">
            <v>0</v>
          </cell>
          <cell r="BB721">
            <v>120</v>
          </cell>
          <cell r="BC721">
            <v>19.5</v>
          </cell>
          <cell r="BD721">
            <v>127.84615384615384</v>
          </cell>
          <cell r="BE721">
            <v>1</v>
          </cell>
          <cell r="BF721">
            <v>1.5</v>
          </cell>
          <cell r="BG721">
            <v>1.5</v>
          </cell>
          <cell r="BH721" t="str">
            <v/>
          </cell>
          <cell r="BI721">
            <v>2</v>
          </cell>
          <cell r="BJ721">
            <v>0</v>
          </cell>
          <cell r="BK721">
            <v>6</v>
          </cell>
          <cell r="BL721">
            <v>6</v>
          </cell>
          <cell r="BM721">
            <v>6</v>
          </cell>
          <cell r="BN721">
            <v>3</v>
          </cell>
          <cell r="BO721">
            <v>1</v>
          </cell>
          <cell r="BP721">
            <v>1</v>
          </cell>
          <cell r="BQ721">
            <v>0</v>
          </cell>
          <cell r="BR721">
            <v>3.5</v>
          </cell>
          <cell r="BS721" t="str">
            <v/>
          </cell>
          <cell r="BT721">
            <v>1.5</v>
          </cell>
          <cell r="BU721">
            <v>2</v>
          </cell>
          <cell r="BV721">
            <v>0</v>
          </cell>
          <cell r="BW721">
            <v>12</v>
          </cell>
          <cell r="BX721">
            <v>12</v>
          </cell>
          <cell r="BY721">
            <v>12</v>
          </cell>
          <cell r="BZ721">
            <v>77</v>
          </cell>
          <cell r="CA721">
            <v>0</v>
          </cell>
          <cell r="CB721">
            <v>77</v>
          </cell>
        </row>
        <row r="722">
          <cell r="H722" t="str">
            <v>US-65-WIF002</v>
          </cell>
          <cell r="I722">
            <v>5</v>
          </cell>
          <cell r="J722" t="str">
            <v>May</v>
          </cell>
          <cell r="K722">
            <v>2018</v>
          </cell>
          <cell r="L722" t="str">
            <v>US-65-WIF00243248.5416666667</v>
          </cell>
          <cell r="M722" t="str">
            <v>ONR #8</v>
          </cell>
          <cell r="N722" t="str">
            <v>Other</v>
          </cell>
          <cell r="O722" t="str">
            <v>Other</v>
          </cell>
          <cell r="P722" t="str">
            <v/>
          </cell>
          <cell r="Q722" t="str">
            <v/>
          </cell>
          <cell r="R722" t="str">
            <v/>
          </cell>
          <cell r="S722" t="str">
            <v/>
          </cell>
          <cell r="T722" t="str">
            <v/>
          </cell>
          <cell r="U722" t="str">
            <v/>
          </cell>
          <cell r="V722" t="str">
            <v/>
          </cell>
          <cell r="W722">
            <v>9</v>
          </cell>
          <cell r="X722" t="str">
            <v/>
          </cell>
          <cell r="Y722" t="str">
            <v/>
          </cell>
          <cell r="Z722" t="str">
            <v/>
          </cell>
          <cell r="AB722">
            <v>11</v>
          </cell>
          <cell r="AC722" t="str">
            <v/>
          </cell>
          <cell r="AD722" t="str">
            <v/>
          </cell>
          <cell r="AE722" t="str">
            <v/>
          </cell>
          <cell r="AF722" t="str">
            <v/>
          </cell>
          <cell r="AG722" t="str">
            <v/>
          </cell>
          <cell r="AH722" t="str">
            <v/>
          </cell>
          <cell r="AI722" t="str">
            <v/>
          </cell>
          <cell r="AJ722">
            <v>6</v>
          </cell>
          <cell r="AK722" t="str">
            <v/>
          </cell>
          <cell r="AL722" t="str">
            <v/>
          </cell>
          <cell r="AM722" t="str">
            <v/>
          </cell>
          <cell r="AN722" t="str">
            <v/>
          </cell>
          <cell r="AO722">
            <v>130</v>
          </cell>
          <cell r="AP722" t="str">
            <v/>
          </cell>
          <cell r="AQ722" t="str">
            <v/>
          </cell>
          <cell r="AR722" t="str">
            <v/>
          </cell>
          <cell r="AT722" t="str">
            <v/>
          </cell>
          <cell r="AV722">
            <v>10</v>
          </cell>
          <cell r="AW722" t="str">
            <v/>
          </cell>
          <cell r="AX722" t="str">
            <v/>
          </cell>
          <cell r="AY722" t="str">
            <v/>
          </cell>
          <cell r="AZ722" t="str">
            <v/>
          </cell>
          <cell r="BA722" t="str">
            <v/>
          </cell>
          <cell r="BB722">
            <v>120</v>
          </cell>
          <cell r="BC722" t="str">
            <v/>
          </cell>
          <cell r="BD722" t="str">
            <v/>
          </cell>
          <cell r="BE722">
            <v>1</v>
          </cell>
          <cell r="BF722">
            <v>1.5</v>
          </cell>
          <cell r="BG722">
            <v>1.5</v>
          </cell>
          <cell r="BH722" t="str">
            <v/>
          </cell>
          <cell r="BI722">
            <v>2</v>
          </cell>
          <cell r="BJ722">
            <v>0</v>
          </cell>
          <cell r="BK722">
            <v>6</v>
          </cell>
          <cell r="BL722">
            <v>6</v>
          </cell>
          <cell r="BM722">
            <v>6</v>
          </cell>
          <cell r="BN722" t="str">
            <v/>
          </cell>
          <cell r="BO722" t="str">
            <v/>
          </cell>
          <cell r="BP722" t="str">
            <v/>
          </cell>
          <cell r="BQ722" t="str">
            <v/>
          </cell>
          <cell r="BR722" t="str">
            <v/>
          </cell>
          <cell r="BS722" t="str">
            <v/>
          </cell>
          <cell r="BT722" t="str">
            <v/>
          </cell>
          <cell r="BU722">
            <v>2</v>
          </cell>
          <cell r="BV722">
            <v>0</v>
          </cell>
          <cell r="BW722">
            <v>12</v>
          </cell>
          <cell r="BX722" t="str">
            <v/>
          </cell>
          <cell r="BY722">
            <v>2</v>
          </cell>
          <cell r="BZ722" t="str">
            <v/>
          </cell>
          <cell r="CA722" t="str">
            <v/>
          </cell>
          <cell r="CB722" t="str">
            <v/>
          </cell>
        </row>
        <row r="723">
          <cell r="H723" t="str">
            <v>WS-7256-WOV004</v>
          </cell>
          <cell r="I723">
            <v>5</v>
          </cell>
          <cell r="J723" t="str">
            <v>May</v>
          </cell>
          <cell r="K723">
            <v>2018</v>
          </cell>
          <cell r="L723" t="str">
            <v>WS-7256-WOV00443042.6458333333</v>
          </cell>
          <cell r="M723" t="str">
            <v>ONR #4</v>
          </cell>
          <cell r="N723" t="str">
            <v>Other</v>
          </cell>
          <cell r="O723" t="str">
            <v>Other</v>
          </cell>
          <cell r="P723">
            <v>0</v>
          </cell>
          <cell r="Q723">
            <v>3</v>
          </cell>
          <cell r="R723">
            <v>5</v>
          </cell>
          <cell r="S723" t="str">
            <v/>
          </cell>
          <cell r="T723" t="str">
            <v/>
          </cell>
          <cell r="U723">
            <v>1</v>
          </cell>
          <cell r="V723">
            <v>0</v>
          </cell>
          <cell r="W723">
            <v>9</v>
          </cell>
          <cell r="X723">
            <v>9</v>
          </cell>
          <cell r="Y723">
            <v>9</v>
          </cell>
          <cell r="Z723">
            <v>7</v>
          </cell>
          <cell r="AB723">
            <v>11</v>
          </cell>
          <cell r="AC723">
            <v>7</v>
          </cell>
          <cell r="AD723">
            <v>2</v>
          </cell>
          <cell r="AE723">
            <v>1</v>
          </cell>
          <cell r="AF723">
            <v>1</v>
          </cell>
          <cell r="AG723" t="str">
            <v/>
          </cell>
          <cell r="AH723">
            <v>2</v>
          </cell>
          <cell r="AI723">
            <v>0</v>
          </cell>
          <cell r="AJ723">
            <v>6</v>
          </cell>
          <cell r="AK723">
            <v>6</v>
          </cell>
          <cell r="AL723">
            <v>6</v>
          </cell>
          <cell r="AM723">
            <v>23.5</v>
          </cell>
          <cell r="AN723">
            <v>0</v>
          </cell>
          <cell r="AO723">
            <v>130</v>
          </cell>
          <cell r="AP723">
            <v>23.5</v>
          </cell>
          <cell r="AQ723">
            <v>134.29787234042553</v>
          </cell>
          <cell r="AR723">
            <v>3</v>
          </cell>
          <cell r="AT723" t="str">
            <v/>
          </cell>
          <cell r="AV723">
            <v>10</v>
          </cell>
          <cell r="AW723">
            <v>3</v>
          </cell>
          <cell r="AX723" t="str">
            <v/>
          </cell>
          <cell r="AY723" t="str">
            <v/>
          </cell>
          <cell r="AZ723" t="str">
            <v/>
          </cell>
          <cell r="BA723" t="str">
            <v/>
          </cell>
          <cell r="BB723">
            <v>120</v>
          </cell>
          <cell r="BC723" t="str">
            <v/>
          </cell>
          <cell r="BD723" t="str">
            <v/>
          </cell>
          <cell r="BE723" t="str">
            <v/>
          </cell>
          <cell r="BF723" t="str">
            <v/>
          </cell>
          <cell r="BG723" t="str">
            <v/>
          </cell>
          <cell r="BH723" t="str">
            <v/>
          </cell>
          <cell r="BI723" t="str">
            <v/>
          </cell>
          <cell r="BJ723" t="str">
            <v/>
          </cell>
          <cell r="BK723">
            <v>6</v>
          </cell>
          <cell r="BL723" t="str">
            <v/>
          </cell>
          <cell r="BM723" t="str">
            <v/>
          </cell>
          <cell r="BN723">
            <v>3</v>
          </cell>
          <cell r="BO723">
            <v>1</v>
          </cell>
          <cell r="BP723">
            <v>0.5</v>
          </cell>
          <cell r="BQ723">
            <v>0</v>
          </cell>
          <cell r="BR723" t="str">
            <v/>
          </cell>
          <cell r="BS723" t="str">
            <v/>
          </cell>
          <cell r="BT723" t="str">
            <v/>
          </cell>
          <cell r="BU723" t="str">
            <v/>
          </cell>
          <cell r="BV723">
            <v>0</v>
          </cell>
          <cell r="BW723">
            <v>12</v>
          </cell>
          <cell r="BX723" t="str">
            <v/>
          </cell>
          <cell r="BY723">
            <v>4.5</v>
          </cell>
          <cell r="BZ723" t="str">
            <v/>
          </cell>
          <cell r="CA723" t="str">
            <v/>
          </cell>
          <cell r="CB723" t="str">
            <v/>
          </cell>
        </row>
        <row r="724">
          <cell r="H724" t="str">
            <v>WS-7256-WOV004</v>
          </cell>
          <cell r="I724">
            <v>5</v>
          </cell>
          <cell r="J724" t="str">
            <v>May</v>
          </cell>
          <cell r="K724">
            <v>2018</v>
          </cell>
          <cell r="L724" t="str">
            <v>WS-7256-WOV00443057.25</v>
          </cell>
          <cell r="M724" t="str">
            <v>BIRS #29</v>
          </cell>
          <cell r="N724" t="str">
            <v>Other</v>
          </cell>
          <cell r="O724" t="str">
            <v>Other</v>
          </cell>
          <cell r="P724" t="str">
            <v/>
          </cell>
          <cell r="Q724" t="str">
            <v/>
          </cell>
          <cell r="R724" t="str">
            <v/>
          </cell>
          <cell r="S724" t="str">
            <v/>
          </cell>
          <cell r="T724" t="str">
            <v/>
          </cell>
          <cell r="U724" t="str">
            <v/>
          </cell>
          <cell r="V724" t="str">
            <v/>
          </cell>
          <cell r="W724">
            <v>9</v>
          </cell>
          <cell r="X724" t="str">
            <v/>
          </cell>
          <cell r="Y724" t="str">
            <v/>
          </cell>
          <cell r="Z724" t="str">
            <v/>
          </cell>
          <cell r="AB724">
            <v>11</v>
          </cell>
          <cell r="AC724" t="str">
            <v/>
          </cell>
          <cell r="AD724" t="str">
            <v/>
          </cell>
          <cell r="AE724" t="str">
            <v/>
          </cell>
          <cell r="AF724" t="str">
            <v/>
          </cell>
          <cell r="AG724" t="str">
            <v/>
          </cell>
          <cell r="AH724" t="str">
            <v/>
          </cell>
          <cell r="AI724" t="str">
            <v/>
          </cell>
          <cell r="AJ724">
            <v>6</v>
          </cell>
          <cell r="AK724" t="str">
            <v/>
          </cell>
          <cell r="AL724" t="str">
            <v/>
          </cell>
          <cell r="AM724" t="str">
            <v/>
          </cell>
          <cell r="AN724" t="str">
            <v/>
          </cell>
          <cell r="AO724">
            <v>130</v>
          </cell>
          <cell r="AP724" t="str">
            <v/>
          </cell>
          <cell r="AQ724" t="str">
            <v/>
          </cell>
          <cell r="AR724" t="str">
            <v/>
          </cell>
          <cell r="AT724" t="str">
            <v/>
          </cell>
          <cell r="AV724">
            <v>10</v>
          </cell>
          <cell r="AW724" t="str">
            <v/>
          </cell>
          <cell r="AX724" t="str">
            <v/>
          </cell>
          <cell r="AY724" t="str">
            <v/>
          </cell>
          <cell r="AZ724" t="str">
            <v/>
          </cell>
          <cell r="BA724" t="str">
            <v/>
          </cell>
          <cell r="BB724">
            <v>120</v>
          </cell>
          <cell r="BC724" t="str">
            <v/>
          </cell>
          <cell r="BD724" t="str">
            <v/>
          </cell>
          <cell r="BE724" t="str">
            <v/>
          </cell>
          <cell r="BF724" t="str">
            <v/>
          </cell>
          <cell r="BG724" t="str">
            <v/>
          </cell>
          <cell r="BH724" t="str">
            <v/>
          </cell>
          <cell r="BI724" t="str">
            <v/>
          </cell>
          <cell r="BJ724" t="str">
            <v/>
          </cell>
          <cell r="BK724">
            <v>6</v>
          </cell>
          <cell r="BL724" t="str">
            <v/>
          </cell>
          <cell r="BM724" t="str">
            <v/>
          </cell>
          <cell r="BN724" t="str">
            <v/>
          </cell>
          <cell r="BO724" t="str">
            <v/>
          </cell>
          <cell r="BP724" t="str">
            <v/>
          </cell>
          <cell r="BQ724" t="str">
            <v/>
          </cell>
          <cell r="BR724" t="str">
            <v/>
          </cell>
          <cell r="BS724" t="str">
            <v/>
          </cell>
          <cell r="BT724" t="str">
            <v/>
          </cell>
          <cell r="BU724" t="str">
            <v/>
          </cell>
          <cell r="BV724" t="str">
            <v/>
          </cell>
          <cell r="BW724">
            <v>12</v>
          </cell>
          <cell r="BX724" t="str">
            <v/>
          </cell>
          <cell r="BY724" t="str">
            <v/>
          </cell>
          <cell r="BZ724" t="str">
            <v/>
          </cell>
          <cell r="CA724" t="str">
            <v/>
          </cell>
          <cell r="CB724" t="str">
            <v/>
          </cell>
        </row>
        <row r="725">
          <cell r="H725" t="str">
            <v>WS-7256-WOV004</v>
          </cell>
          <cell r="I725">
            <v>5</v>
          </cell>
          <cell r="J725" t="str">
            <v>May</v>
          </cell>
          <cell r="K725">
            <v>2018</v>
          </cell>
          <cell r="L725" t="str">
            <v>WS-7256-WOV00443224.75</v>
          </cell>
          <cell r="M725" t="str">
            <v>BIRS #10</v>
          </cell>
          <cell r="N725" t="str">
            <v>Other</v>
          </cell>
          <cell r="O725" t="str">
            <v>Other</v>
          </cell>
          <cell r="P725" t="str">
            <v/>
          </cell>
          <cell r="Q725" t="str">
            <v/>
          </cell>
          <cell r="R725" t="str">
            <v/>
          </cell>
          <cell r="S725" t="str">
            <v/>
          </cell>
          <cell r="T725" t="str">
            <v/>
          </cell>
          <cell r="U725" t="str">
            <v/>
          </cell>
          <cell r="V725" t="str">
            <v/>
          </cell>
          <cell r="W725">
            <v>9</v>
          </cell>
          <cell r="X725" t="str">
            <v/>
          </cell>
          <cell r="Y725" t="str">
            <v/>
          </cell>
          <cell r="Z725" t="str">
            <v/>
          </cell>
          <cell r="AB725">
            <v>11</v>
          </cell>
          <cell r="AC725" t="str">
            <v/>
          </cell>
          <cell r="AD725" t="str">
            <v/>
          </cell>
          <cell r="AE725" t="str">
            <v/>
          </cell>
          <cell r="AF725" t="str">
            <v/>
          </cell>
          <cell r="AG725" t="str">
            <v/>
          </cell>
          <cell r="AH725" t="str">
            <v/>
          </cell>
          <cell r="AI725" t="str">
            <v/>
          </cell>
          <cell r="AJ725">
            <v>6</v>
          </cell>
          <cell r="AK725" t="str">
            <v/>
          </cell>
          <cell r="AL725" t="str">
            <v/>
          </cell>
          <cell r="AM725" t="str">
            <v/>
          </cell>
          <cell r="AN725" t="str">
            <v/>
          </cell>
          <cell r="AO725">
            <v>130</v>
          </cell>
          <cell r="AP725" t="str">
            <v/>
          </cell>
          <cell r="AQ725" t="str">
            <v/>
          </cell>
          <cell r="AR725" t="str">
            <v/>
          </cell>
          <cell r="AT725" t="str">
            <v/>
          </cell>
          <cell r="AV725">
            <v>10</v>
          </cell>
          <cell r="AW725" t="str">
            <v/>
          </cell>
          <cell r="AX725" t="str">
            <v/>
          </cell>
          <cell r="AY725" t="str">
            <v/>
          </cell>
          <cell r="AZ725" t="str">
            <v/>
          </cell>
          <cell r="BA725" t="str">
            <v/>
          </cell>
          <cell r="BB725">
            <v>120</v>
          </cell>
          <cell r="BC725" t="str">
            <v/>
          </cell>
          <cell r="BD725" t="str">
            <v/>
          </cell>
          <cell r="BE725" t="str">
            <v/>
          </cell>
          <cell r="BF725" t="str">
            <v/>
          </cell>
          <cell r="BG725" t="str">
            <v/>
          </cell>
          <cell r="BH725" t="str">
            <v/>
          </cell>
          <cell r="BI725" t="str">
            <v/>
          </cell>
          <cell r="BJ725" t="str">
            <v/>
          </cell>
          <cell r="BK725">
            <v>6</v>
          </cell>
          <cell r="BL725" t="str">
            <v/>
          </cell>
          <cell r="BM725" t="str">
            <v/>
          </cell>
          <cell r="BN725" t="str">
            <v/>
          </cell>
          <cell r="BO725" t="str">
            <v/>
          </cell>
          <cell r="BP725" t="str">
            <v/>
          </cell>
          <cell r="BQ725" t="str">
            <v/>
          </cell>
          <cell r="BR725" t="str">
            <v/>
          </cell>
          <cell r="BS725" t="str">
            <v/>
          </cell>
          <cell r="BT725" t="str">
            <v/>
          </cell>
          <cell r="BU725" t="str">
            <v/>
          </cell>
          <cell r="BV725" t="str">
            <v/>
          </cell>
          <cell r="BW725">
            <v>12</v>
          </cell>
          <cell r="BX725" t="str">
            <v/>
          </cell>
          <cell r="BY725" t="str">
            <v/>
          </cell>
          <cell r="BZ725" t="str">
            <v/>
          </cell>
          <cell r="CA725" t="str">
            <v/>
          </cell>
          <cell r="CB725" t="str">
            <v/>
          </cell>
        </row>
        <row r="726">
          <cell r="H726" t="str">
            <v>WS-7256-WOV004</v>
          </cell>
          <cell r="I726">
            <v>5</v>
          </cell>
          <cell r="J726" t="str">
            <v>May</v>
          </cell>
          <cell r="K726">
            <v>2018</v>
          </cell>
          <cell r="L726" t="str">
            <v>WS-7256-WOV00443238.0416666667</v>
          </cell>
          <cell r="M726" t="str">
            <v>ONR #27</v>
          </cell>
          <cell r="N726" t="str">
            <v>Other</v>
          </cell>
          <cell r="O726" t="str">
            <v>Other</v>
          </cell>
          <cell r="P726" t="str">
            <v/>
          </cell>
          <cell r="Q726" t="str">
            <v/>
          </cell>
          <cell r="R726" t="str">
            <v/>
          </cell>
          <cell r="S726" t="str">
            <v/>
          </cell>
          <cell r="T726" t="str">
            <v/>
          </cell>
          <cell r="U726" t="str">
            <v/>
          </cell>
          <cell r="V726" t="str">
            <v/>
          </cell>
          <cell r="W726">
            <v>9</v>
          </cell>
          <cell r="X726" t="str">
            <v/>
          </cell>
          <cell r="Y726" t="str">
            <v/>
          </cell>
          <cell r="Z726" t="str">
            <v/>
          </cell>
          <cell r="AB726">
            <v>11</v>
          </cell>
          <cell r="AC726" t="str">
            <v/>
          </cell>
          <cell r="AD726" t="str">
            <v/>
          </cell>
          <cell r="AE726" t="str">
            <v/>
          </cell>
          <cell r="AF726" t="str">
            <v/>
          </cell>
          <cell r="AG726" t="str">
            <v/>
          </cell>
          <cell r="AH726" t="str">
            <v/>
          </cell>
          <cell r="AI726" t="str">
            <v/>
          </cell>
          <cell r="AJ726">
            <v>6</v>
          </cell>
          <cell r="AK726" t="str">
            <v/>
          </cell>
          <cell r="AL726" t="str">
            <v/>
          </cell>
          <cell r="AM726" t="str">
            <v/>
          </cell>
          <cell r="AN726" t="str">
            <v/>
          </cell>
          <cell r="AO726">
            <v>130</v>
          </cell>
          <cell r="AP726" t="str">
            <v/>
          </cell>
          <cell r="AQ726" t="str">
            <v/>
          </cell>
          <cell r="AR726" t="str">
            <v/>
          </cell>
          <cell r="AT726" t="str">
            <v/>
          </cell>
          <cell r="AV726">
            <v>10</v>
          </cell>
          <cell r="AW726" t="str">
            <v/>
          </cell>
          <cell r="AX726" t="str">
            <v/>
          </cell>
          <cell r="AY726" t="str">
            <v/>
          </cell>
          <cell r="AZ726" t="str">
            <v/>
          </cell>
          <cell r="BA726" t="str">
            <v/>
          </cell>
          <cell r="BB726">
            <v>120</v>
          </cell>
          <cell r="BC726" t="str">
            <v/>
          </cell>
          <cell r="BD726" t="str">
            <v/>
          </cell>
          <cell r="BE726" t="str">
            <v/>
          </cell>
          <cell r="BF726" t="str">
            <v/>
          </cell>
          <cell r="BG726" t="str">
            <v/>
          </cell>
          <cell r="BH726" t="str">
            <v/>
          </cell>
          <cell r="BI726" t="str">
            <v/>
          </cell>
          <cell r="BJ726" t="str">
            <v/>
          </cell>
          <cell r="BK726">
            <v>6</v>
          </cell>
          <cell r="BL726" t="str">
            <v/>
          </cell>
          <cell r="BM726" t="str">
            <v/>
          </cell>
          <cell r="BN726" t="str">
            <v/>
          </cell>
          <cell r="BO726" t="str">
            <v/>
          </cell>
          <cell r="BP726" t="str">
            <v/>
          </cell>
          <cell r="BQ726" t="str">
            <v/>
          </cell>
          <cell r="BR726" t="str">
            <v/>
          </cell>
          <cell r="BS726" t="str">
            <v/>
          </cell>
          <cell r="BT726" t="str">
            <v/>
          </cell>
          <cell r="BU726" t="str">
            <v/>
          </cell>
          <cell r="BV726" t="str">
            <v/>
          </cell>
          <cell r="BW726">
            <v>12</v>
          </cell>
          <cell r="BX726" t="str">
            <v/>
          </cell>
          <cell r="BY726" t="str">
            <v/>
          </cell>
          <cell r="BZ726" t="str">
            <v/>
          </cell>
          <cell r="CA726" t="str">
            <v/>
          </cell>
          <cell r="CB726" t="str">
            <v/>
          </cell>
        </row>
        <row r="727">
          <cell r="H727" t="str">
            <v>WS-7256-WOV004</v>
          </cell>
          <cell r="I727">
            <v>5</v>
          </cell>
          <cell r="J727" t="str">
            <v>May</v>
          </cell>
          <cell r="K727">
            <v>2018</v>
          </cell>
          <cell r="L727" t="str">
            <v>WS-7256-WOV00443249.875</v>
          </cell>
          <cell r="M727" t="str">
            <v>ONR #25</v>
          </cell>
          <cell r="N727" t="str">
            <v>Other</v>
          </cell>
          <cell r="O727" t="str">
            <v>Other</v>
          </cell>
          <cell r="P727" t="str">
            <v/>
          </cell>
          <cell r="Q727" t="str">
            <v/>
          </cell>
          <cell r="R727" t="str">
            <v/>
          </cell>
          <cell r="S727" t="str">
            <v/>
          </cell>
          <cell r="T727" t="str">
            <v/>
          </cell>
          <cell r="U727" t="str">
            <v/>
          </cell>
          <cell r="V727" t="str">
            <v/>
          </cell>
          <cell r="W727">
            <v>9</v>
          </cell>
          <cell r="X727" t="str">
            <v/>
          </cell>
          <cell r="Y727" t="str">
            <v/>
          </cell>
          <cell r="Z727" t="str">
            <v/>
          </cell>
          <cell r="AB727">
            <v>11</v>
          </cell>
          <cell r="AC727" t="str">
            <v/>
          </cell>
          <cell r="AD727" t="str">
            <v/>
          </cell>
          <cell r="AE727" t="str">
            <v/>
          </cell>
          <cell r="AF727" t="str">
            <v/>
          </cell>
          <cell r="AG727" t="str">
            <v/>
          </cell>
          <cell r="AH727" t="str">
            <v/>
          </cell>
          <cell r="AI727" t="str">
            <v/>
          </cell>
          <cell r="AJ727">
            <v>6</v>
          </cell>
          <cell r="AK727" t="str">
            <v/>
          </cell>
          <cell r="AL727" t="str">
            <v/>
          </cell>
          <cell r="AM727" t="str">
            <v/>
          </cell>
          <cell r="AN727" t="str">
            <v/>
          </cell>
          <cell r="AO727">
            <v>130</v>
          </cell>
          <cell r="AP727" t="str">
            <v/>
          </cell>
          <cell r="AQ727" t="str">
            <v/>
          </cell>
          <cell r="AR727" t="str">
            <v/>
          </cell>
          <cell r="AT727" t="str">
            <v/>
          </cell>
          <cell r="AV727">
            <v>10</v>
          </cell>
          <cell r="AW727" t="str">
            <v/>
          </cell>
          <cell r="AX727" t="str">
            <v/>
          </cell>
          <cell r="AY727" t="str">
            <v/>
          </cell>
          <cell r="AZ727" t="str">
            <v/>
          </cell>
          <cell r="BA727" t="str">
            <v/>
          </cell>
          <cell r="BB727">
            <v>120</v>
          </cell>
          <cell r="BC727" t="str">
            <v/>
          </cell>
          <cell r="BD727" t="str">
            <v/>
          </cell>
          <cell r="BE727">
            <v>1</v>
          </cell>
          <cell r="BF727">
            <v>1</v>
          </cell>
          <cell r="BG727">
            <v>1</v>
          </cell>
          <cell r="BH727" t="str">
            <v/>
          </cell>
          <cell r="BI727">
            <v>2</v>
          </cell>
          <cell r="BJ727">
            <v>0</v>
          </cell>
          <cell r="BK727">
            <v>6</v>
          </cell>
          <cell r="BL727">
            <v>5</v>
          </cell>
          <cell r="BM727">
            <v>5</v>
          </cell>
          <cell r="BN727" t="str">
            <v/>
          </cell>
          <cell r="BO727" t="str">
            <v/>
          </cell>
          <cell r="BP727" t="str">
            <v/>
          </cell>
          <cell r="BQ727" t="str">
            <v/>
          </cell>
          <cell r="BR727" t="str">
            <v/>
          </cell>
          <cell r="BS727" t="str">
            <v/>
          </cell>
          <cell r="BT727" t="str">
            <v/>
          </cell>
          <cell r="BU727">
            <v>2</v>
          </cell>
          <cell r="BV727">
            <v>0</v>
          </cell>
          <cell r="BW727">
            <v>12</v>
          </cell>
          <cell r="BX727" t="str">
            <v/>
          </cell>
          <cell r="BY727">
            <v>2</v>
          </cell>
          <cell r="BZ727" t="str">
            <v/>
          </cell>
          <cell r="CA727" t="str">
            <v/>
          </cell>
          <cell r="CB727" t="str">
            <v/>
          </cell>
        </row>
        <row r="728">
          <cell r="H728" t="str">
            <v>US-3023-WOV003</v>
          </cell>
          <cell r="I728">
            <v>5</v>
          </cell>
          <cell r="J728" t="str">
            <v>May</v>
          </cell>
          <cell r="K728">
            <v>2018</v>
          </cell>
          <cell r="L728" t="str">
            <v>US-3023-WOV00343250.1666666667</v>
          </cell>
          <cell r="M728" t="str">
            <v>ONR #9</v>
          </cell>
          <cell r="N728" t="str">
            <v>Other</v>
          </cell>
          <cell r="O728" t="str">
            <v>Other</v>
          </cell>
          <cell r="P728">
            <v>1</v>
          </cell>
          <cell r="Q728" t="str">
            <v/>
          </cell>
          <cell r="R728">
            <v>9</v>
          </cell>
          <cell r="S728" t="str">
            <v/>
          </cell>
          <cell r="T728" t="str">
            <v/>
          </cell>
          <cell r="U728" t="str">
            <v/>
          </cell>
          <cell r="V728">
            <v>0</v>
          </cell>
          <cell r="W728">
            <v>9</v>
          </cell>
          <cell r="X728">
            <v>9</v>
          </cell>
          <cell r="Y728">
            <v>9</v>
          </cell>
          <cell r="Z728" t="str">
            <v/>
          </cell>
          <cell r="AB728">
            <v>11</v>
          </cell>
          <cell r="AC728" t="str">
            <v/>
          </cell>
          <cell r="AD728">
            <v>2</v>
          </cell>
          <cell r="AE728">
            <v>1</v>
          </cell>
          <cell r="AF728">
            <v>1</v>
          </cell>
          <cell r="AG728" t="str">
            <v/>
          </cell>
          <cell r="AH728">
            <v>2</v>
          </cell>
          <cell r="AI728">
            <v>0</v>
          </cell>
          <cell r="AJ728">
            <v>6</v>
          </cell>
          <cell r="AK728">
            <v>6</v>
          </cell>
          <cell r="AL728">
            <v>6</v>
          </cell>
          <cell r="AM728">
            <v>8</v>
          </cell>
          <cell r="AN728">
            <v>0</v>
          </cell>
          <cell r="AO728">
            <v>130</v>
          </cell>
          <cell r="AP728">
            <v>8</v>
          </cell>
          <cell r="AQ728">
            <v>114.875</v>
          </cell>
          <cell r="AR728">
            <v>4</v>
          </cell>
          <cell r="AT728">
            <v>10</v>
          </cell>
          <cell r="AV728">
            <v>10</v>
          </cell>
          <cell r="AW728">
            <v>4</v>
          </cell>
          <cell r="AX728">
            <v>10</v>
          </cell>
          <cell r="AY728">
            <v>14</v>
          </cell>
          <cell r="AZ728">
            <v>9</v>
          </cell>
          <cell r="BA728">
            <v>0</v>
          </cell>
          <cell r="BB728">
            <v>120</v>
          </cell>
          <cell r="BC728">
            <v>9</v>
          </cell>
          <cell r="BD728">
            <v>101.77777777777777</v>
          </cell>
          <cell r="BE728">
            <v>1</v>
          </cell>
          <cell r="BF728">
            <v>1.5</v>
          </cell>
          <cell r="BG728">
            <v>2</v>
          </cell>
          <cell r="BH728" t="str">
            <v/>
          </cell>
          <cell r="BI728">
            <v>1.5</v>
          </cell>
          <cell r="BJ728">
            <v>0</v>
          </cell>
          <cell r="BK728">
            <v>6</v>
          </cell>
          <cell r="BL728">
            <v>6</v>
          </cell>
          <cell r="BM728">
            <v>6</v>
          </cell>
          <cell r="BN728">
            <v>3</v>
          </cell>
          <cell r="BO728">
            <v>1</v>
          </cell>
          <cell r="BP728">
            <v>1</v>
          </cell>
          <cell r="BQ728">
            <v>0</v>
          </cell>
          <cell r="BR728">
            <v>1</v>
          </cell>
          <cell r="BS728" t="str">
            <v/>
          </cell>
          <cell r="BT728">
            <v>1</v>
          </cell>
          <cell r="BU728">
            <v>2</v>
          </cell>
          <cell r="BV728">
            <v>0</v>
          </cell>
          <cell r="BW728">
            <v>12</v>
          </cell>
          <cell r="BX728">
            <v>9</v>
          </cell>
          <cell r="BY728">
            <v>9</v>
          </cell>
          <cell r="BZ728" t="str">
            <v/>
          </cell>
          <cell r="CA728" t="str">
            <v/>
          </cell>
          <cell r="CB728" t="str">
            <v/>
          </cell>
        </row>
        <row r="729">
          <cell r="H729" t="str">
            <v>US-176-WOV007</v>
          </cell>
          <cell r="I729">
            <v>5</v>
          </cell>
          <cell r="J729" t="str">
            <v>May</v>
          </cell>
          <cell r="K729">
            <v>2018</v>
          </cell>
          <cell r="L729" t="str">
            <v>US-176-WOV00743250.8333333333</v>
          </cell>
          <cell r="M729" t="str">
            <v>ONR #6</v>
          </cell>
          <cell r="N729" t="str">
            <v>Simple ESP c/o</v>
          </cell>
          <cell r="O729" t="str">
            <v>ESP change</v>
          </cell>
          <cell r="P729">
            <v>1</v>
          </cell>
          <cell r="Q729">
            <v>3</v>
          </cell>
          <cell r="R729">
            <v>5</v>
          </cell>
          <cell r="S729" t="str">
            <v/>
          </cell>
          <cell r="T729" t="str">
            <v/>
          </cell>
          <cell r="U729" t="str">
            <v/>
          </cell>
          <cell r="V729">
            <v>0</v>
          </cell>
          <cell r="W729">
            <v>9</v>
          </cell>
          <cell r="X729">
            <v>8</v>
          </cell>
          <cell r="Y729">
            <v>8</v>
          </cell>
          <cell r="Z729" t="str">
            <v/>
          </cell>
          <cell r="AB729">
            <v>11</v>
          </cell>
          <cell r="AC729" t="str">
            <v/>
          </cell>
          <cell r="AD729">
            <v>2</v>
          </cell>
          <cell r="AE729">
            <v>1</v>
          </cell>
          <cell r="AF729">
            <v>1</v>
          </cell>
          <cell r="AG729" t="str">
            <v/>
          </cell>
          <cell r="AH729">
            <v>2</v>
          </cell>
          <cell r="AI729">
            <v>0</v>
          </cell>
          <cell r="AJ729">
            <v>6</v>
          </cell>
          <cell r="AK729">
            <v>6</v>
          </cell>
          <cell r="AL729">
            <v>6</v>
          </cell>
          <cell r="AM729">
            <v>19.5</v>
          </cell>
          <cell r="AN729">
            <v>0</v>
          </cell>
          <cell r="AO729">
            <v>130</v>
          </cell>
          <cell r="AP729">
            <v>19.5</v>
          </cell>
          <cell r="AQ729">
            <v>140.41025641025641</v>
          </cell>
          <cell r="AR729">
            <v>4</v>
          </cell>
          <cell r="AT729">
            <v>3.5</v>
          </cell>
          <cell r="AV729">
            <v>10</v>
          </cell>
          <cell r="AW729">
            <v>4</v>
          </cell>
          <cell r="AX729">
            <v>3.5</v>
          </cell>
          <cell r="AY729">
            <v>7.5</v>
          </cell>
          <cell r="AZ729">
            <v>21</v>
          </cell>
          <cell r="BA729">
            <v>0</v>
          </cell>
          <cell r="BB729">
            <v>120</v>
          </cell>
          <cell r="BC729">
            <v>21</v>
          </cell>
          <cell r="BD729">
            <v>130.52380952380952</v>
          </cell>
          <cell r="BE729">
            <v>1</v>
          </cell>
          <cell r="BF729">
            <v>1.5</v>
          </cell>
          <cell r="BG729">
            <v>1.5</v>
          </cell>
          <cell r="BH729" t="str">
            <v/>
          </cell>
          <cell r="BI729">
            <v>2</v>
          </cell>
          <cell r="BJ729">
            <v>0</v>
          </cell>
          <cell r="BK729">
            <v>6</v>
          </cell>
          <cell r="BL729">
            <v>6</v>
          </cell>
          <cell r="BM729">
            <v>6</v>
          </cell>
          <cell r="BN729">
            <v>3</v>
          </cell>
          <cell r="BO729">
            <v>1</v>
          </cell>
          <cell r="BP729">
            <v>1</v>
          </cell>
          <cell r="BQ729">
            <v>0</v>
          </cell>
          <cell r="BR729">
            <v>3</v>
          </cell>
          <cell r="BS729" t="str">
            <v/>
          </cell>
          <cell r="BT729">
            <v>1.5</v>
          </cell>
          <cell r="BU729">
            <v>2</v>
          </cell>
          <cell r="BV729">
            <v>0</v>
          </cell>
          <cell r="BW729">
            <v>12</v>
          </cell>
          <cell r="BX729">
            <v>11.5</v>
          </cell>
          <cell r="BY729">
            <v>11.5</v>
          </cell>
          <cell r="BZ729">
            <v>79.5</v>
          </cell>
          <cell r="CA729">
            <v>0</v>
          </cell>
          <cell r="CB729">
            <v>79.5</v>
          </cell>
        </row>
        <row r="730">
          <cell r="H730" t="str">
            <v>US-22019-WOV003</v>
          </cell>
          <cell r="I730">
            <v>5</v>
          </cell>
          <cell r="J730" t="str">
            <v>May</v>
          </cell>
          <cell r="K730">
            <v>2018</v>
          </cell>
          <cell r="L730" t="str">
            <v>US-22019-WOV00343251.4583333333</v>
          </cell>
          <cell r="M730" t="str">
            <v>BIRS #29</v>
          </cell>
          <cell r="N730" t="str">
            <v>Other</v>
          </cell>
          <cell r="O730" t="str">
            <v>ESP change</v>
          </cell>
          <cell r="P730">
            <v>1</v>
          </cell>
          <cell r="Q730">
            <v>3</v>
          </cell>
          <cell r="R730">
            <v>5</v>
          </cell>
          <cell r="S730" t="str">
            <v/>
          </cell>
          <cell r="T730" t="str">
            <v/>
          </cell>
          <cell r="U730">
            <v>1</v>
          </cell>
          <cell r="V730">
            <v>0</v>
          </cell>
          <cell r="W730">
            <v>9</v>
          </cell>
          <cell r="X730">
            <v>9</v>
          </cell>
          <cell r="Y730">
            <v>9</v>
          </cell>
          <cell r="Z730" t="str">
            <v/>
          </cell>
          <cell r="AB730">
            <v>11</v>
          </cell>
          <cell r="AC730" t="str">
            <v/>
          </cell>
          <cell r="AD730">
            <v>2</v>
          </cell>
          <cell r="AE730">
            <v>1</v>
          </cell>
          <cell r="AF730">
            <v>1</v>
          </cell>
          <cell r="AG730" t="str">
            <v/>
          </cell>
          <cell r="AH730">
            <v>2</v>
          </cell>
          <cell r="AI730">
            <v>0</v>
          </cell>
          <cell r="AJ730">
            <v>6</v>
          </cell>
          <cell r="AK730">
            <v>6</v>
          </cell>
          <cell r="AL730">
            <v>6</v>
          </cell>
          <cell r="AM730">
            <v>18</v>
          </cell>
          <cell r="AN730">
            <v>0</v>
          </cell>
          <cell r="AO730">
            <v>130</v>
          </cell>
          <cell r="AP730">
            <v>18</v>
          </cell>
          <cell r="AQ730">
            <v>124.94444444444444</v>
          </cell>
          <cell r="AR730">
            <v>5</v>
          </cell>
          <cell r="AT730">
            <v>5</v>
          </cell>
          <cell r="AV730">
            <v>10</v>
          </cell>
          <cell r="AW730">
            <v>5</v>
          </cell>
          <cell r="AX730">
            <v>5</v>
          </cell>
          <cell r="AY730">
            <v>10</v>
          </cell>
          <cell r="AZ730">
            <v>16.5</v>
          </cell>
          <cell r="BA730">
            <v>0</v>
          </cell>
          <cell r="BB730">
            <v>120</v>
          </cell>
          <cell r="BC730">
            <v>16.5</v>
          </cell>
          <cell r="BD730">
            <v>135.33333333333334</v>
          </cell>
          <cell r="BE730">
            <v>1</v>
          </cell>
          <cell r="BF730">
            <v>1</v>
          </cell>
          <cell r="BG730">
            <v>2</v>
          </cell>
          <cell r="BH730" t="str">
            <v/>
          </cell>
          <cell r="BI730">
            <v>1.5</v>
          </cell>
          <cell r="BJ730">
            <v>0</v>
          </cell>
          <cell r="BK730">
            <v>6</v>
          </cell>
          <cell r="BL730">
            <v>5.5</v>
          </cell>
          <cell r="BM730">
            <v>5.5</v>
          </cell>
          <cell r="BN730">
            <v>3</v>
          </cell>
          <cell r="BO730">
            <v>1</v>
          </cell>
          <cell r="BP730">
            <v>1</v>
          </cell>
          <cell r="BQ730">
            <v>0</v>
          </cell>
          <cell r="BR730">
            <v>3.5</v>
          </cell>
          <cell r="BS730" t="str">
            <v/>
          </cell>
          <cell r="BT730">
            <v>2</v>
          </cell>
          <cell r="BU730">
            <v>2</v>
          </cell>
          <cell r="BV730">
            <v>0</v>
          </cell>
          <cell r="BW730">
            <v>12</v>
          </cell>
          <cell r="BX730">
            <v>12.5</v>
          </cell>
          <cell r="BY730">
            <v>12.5</v>
          </cell>
          <cell r="BZ730">
            <v>77.5</v>
          </cell>
          <cell r="CA730">
            <v>0</v>
          </cell>
          <cell r="CB730">
            <v>77.5</v>
          </cell>
        </row>
        <row r="731">
          <cell r="H731" t="str">
            <v>WS-7510-WOV007</v>
          </cell>
          <cell r="I731">
            <v>6</v>
          </cell>
          <cell r="J731" t="str">
            <v>Jun</v>
          </cell>
          <cell r="K731">
            <v>2018</v>
          </cell>
          <cell r="L731" t="str">
            <v>WS-7510-WOV00743253.25</v>
          </cell>
          <cell r="M731" t="str">
            <v>ONR #5</v>
          </cell>
          <cell r="N731" t="str">
            <v>Other</v>
          </cell>
          <cell r="O731" t="str">
            <v>ESP change</v>
          </cell>
          <cell r="P731">
            <v>1</v>
          </cell>
          <cell r="Q731">
            <v>3</v>
          </cell>
          <cell r="R731">
            <v>5</v>
          </cell>
          <cell r="S731" t="str">
            <v/>
          </cell>
          <cell r="T731" t="str">
            <v/>
          </cell>
          <cell r="U731" t="str">
            <v/>
          </cell>
          <cell r="V731">
            <v>0</v>
          </cell>
          <cell r="W731">
            <v>9</v>
          </cell>
          <cell r="X731">
            <v>8</v>
          </cell>
          <cell r="Y731">
            <v>8</v>
          </cell>
          <cell r="Z731" t="str">
            <v/>
          </cell>
          <cell r="AB731">
            <v>11</v>
          </cell>
          <cell r="AC731" t="str">
            <v/>
          </cell>
          <cell r="AD731">
            <v>2</v>
          </cell>
          <cell r="AE731">
            <v>1</v>
          </cell>
          <cell r="AF731">
            <v>1</v>
          </cell>
          <cell r="AG731" t="str">
            <v/>
          </cell>
          <cell r="AH731">
            <v>2</v>
          </cell>
          <cell r="AI731">
            <v>0</v>
          </cell>
          <cell r="AJ731">
            <v>6</v>
          </cell>
          <cell r="AK731">
            <v>6</v>
          </cell>
          <cell r="AL731">
            <v>6</v>
          </cell>
          <cell r="AM731">
            <v>21</v>
          </cell>
          <cell r="AN731">
            <v>0</v>
          </cell>
          <cell r="AO731">
            <v>130</v>
          </cell>
          <cell r="AP731">
            <v>21</v>
          </cell>
          <cell r="AQ731">
            <v>132</v>
          </cell>
          <cell r="AR731">
            <v>3.5</v>
          </cell>
          <cell r="AT731">
            <v>6</v>
          </cell>
          <cell r="AV731">
            <v>10</v>
          </cell>
          <cell r="AW731">
            <v>3.5</v>
          </cell>
          <cell r="AX731">
            <v>6</v>
          </cell>
          <cell r="AY731">
            <v>9.5</v>
          </cell>
          <cell r="AZ731">
            <v>21.5</v>
          </cell>
          <cell r="BA731">
            <v>0</v>
          </cell>
          <cell r="BB731">
            <v>120</v>
          </cell>
          <cell r="BC731">
            <v>21.5</v>
          </cell>
          <cell r="BD731">
            <v>130.27906976744185</v>
          </cell>
          <cell r="BE731">
            <v>1</v>
          </cell>
          <cell r="BF731">
            <v>1.5</v>
          </cell>
          <cell r="BG731">
            <v>1.5</v>
          </cell>
          <cell r="BH731" t="str">
            <v/>
          </cell>
          <cell r="BI731">
            <v>2</v>
          </cell>
          <cell r="BJ731">
            <v>0</v>
          </cell>
          <cell r="BK731">
            <v>6</v>
          </cell>
          <cell r="BL731">
            <v>6</v>
          </cell>
          <cell r="BM731">
            <v>6</v>
          </cell>
          <cell r="BN731">
            <v>3</v>
          </cell>
          <cell r="BO731">
            <v>1</v>
          </cell>
          <cell r="BP731">
            <v>1</v>
          </cell>
          <cell r="BQ731">
            <v>1</v>
          </cell>
          <cell r="BR731">
            <v>2.5</v>
          </cell>
          <cell r="BS731" t="str">
            <v/>
          </cell>
          <cell r="BT731">
            <v>1.5</v>
          </cell>
          <cell r="BU731">
            <v>2</v>
          </cell>
          <cell r="BV731">
            <v>0</v>
          </cell>
          <cell r="BW731">
            <v>12</v>
          </cell>
          <cell r="BX731">
            <v>11</v>
          </cell>
          <cell r="BY731">
            <v>12</v>
          </cell>
          <cell r="BZ731">
            <v>83</v>
          </cell>
          <cell r="CA731">
            <v>1</v>
          </cell>
          <cell r="CB731">
            <v>84</v>
          </cell>
        </row>
        <row r="732">
          <cell r="H732" t="str">
            <v>US-37-WOV011</v>
          </cell>
          <cell r="I732">
            <v>6</v>
          </cell>
          <cell r="J732" t="str">
            <v>Jun</v>
          </cell>
          <cell r="K732">
            <v>2018</v>
          </cell>
          <cell r="L732" t="str">
            <v>US-37-WOV01143237.0833333333</v>
          </cell>
          <cell r="M732" t="str">
            <v>BIRS #24</v>
          </cell>
          <cell r="N732" t="str">
            <v>Other</v>
          </cell>
          <cell r="O732" t="str">
            <v>Other</v>
          </cell>
          <cell r="P732">
            <v>0</v>
          </cell>
          <cell r="Q732">
            <v>5</v>
          </cell>
          <cell r="R732" t="str">
            <v/>
          </cell>
          <cell r="S732">
            <v>1</v>
          </cell>
          <cell r="T732" t="str">
            <v/>
          </cell>
          <cell r="U732">
            <v>1</v>
          </cell>
          <cell r="V732">
            <v>0</v>
          </cell>
          <cell r="W732">
            <v>9</v>
          </cell>
          <cell r="X732">
            <v>7</v>
          </cell>
          <cell r="Y732">
            <v>7</v>
          </cell>
          <cell r="Z732">
            <v>10</v>
          </cell>
          <cell r="AB732">
            <v>11</v>
          </cell>
          <cell r="AC732">
            <v>10</v>
          </cell>
          <cell r="AD732">
            <v>2</v>
          </cell>
          <cell r="AE732">
            <v>3</v>
          </cell>
          <cell r="AF732">
            <v>1</v>
          </cell>
          <cell r="AG732" t="str">
            <v/>
          </cell>
          <cell r="AH732">
            <v>2</v>
          </cell>
          <cell r="AI732">
            <v>0</v>
          </cell>
          <cell r="AJ732">
            <v>6</v>
          </cell>
          <cell r="AK732">
            <v>8</v>
          </cell>
          <cell r="AL732">
            <v>8</v>
          </cell>
          <cell r="AM732">
            <v>17.5</v>
          </cell>
          <cell r="AN732">
            <v>0</v>
          </cell>
          <cell r="AO732">
            <v>130</v>
          </cell>
          <cell r="AP732">
            <v>17.5</v>
          </cell>
          <cell r="AQ732">
            <v>140.34285714285716</v>
          </cell>
          <cell r="AR732">
            <v>3</v>
          </cell>
          <cell r="AT732" t="str">
            <v/>
          </cell>
          <cell r="AV732">
            <v>10</v>
          </cell>
          <cell r="AW732">
            <v>3</v>
          </cell>
          <cell r="AX732" t="str">
            <v/>
          </cell>
          <cell r="AY732" t="str">
            <v/>
          </cell>
          <cell r="AZ732" t="str">
            <v/>
          </cell>
          <cell r="BA732" t="str">
            <v/>
          </cell>
          <cell r="BB732">
            <v>120</v>
          </cell>
          <cell r="BC732" t="str">
            <v/>
          </cell>
          <cell r="BD732" t="str">
            <v/>
          </cell>
          <cell r="BE732" t="str">
            <v/>
          </cell>
          <cell r="BF732" t="str">
            <v/>
          </cell>
          <cell r="BG732" t="str">
            <v/>
          </cell>
          <cell r="BH732" t="str">
            <v/>
          </cell>
          <cell r="BI732" t="str">
            <v/>
          </cell>
          <cell r="BJ732" t="str">
            <v/>
          </cell>
          <cell r="BK732">
            <v>6</v>
          </cell>
          <cell r="BL732" t="str">
            <v/>
          </cell>
          <cell r="BM732" t="str">
            <v/>
          </cell>
          <cell r="BN732">
            <v>3</v>
          </cell>
          <cell r="BO732">
            <v>1</v>
          </cell>
          <cell r="BP732">
            <v>1</v>
          </cell>
          <cell r="BQ732">
            <v>0</v>
          </cell>
          <cell r="BR732" t="str">
            <v/>
          </cell>
          <cell r="BS732" t="str">
            <v/>
          </cell>
          <cell r="BT732" t="str">
            <v/>
          </cell>
          <cell r="BU732" t="str">
            <v/>
          </cell>
          <cell r="BV732">
            <v>0</v>
          </cell>
          <cell r="BW732">
            <v>12</v>
          </cell>
          <cell r="BX732" t="str">
            <v/>
          </cell>
          <cell r="BY732">
            <v>5</v>
          </cell>
          <cell r="BZ732" t="str">
            <v/>
          </cell>
          <cell r="CA732" t="str">
            <v/>
          </cell>
          <cell r="CB732" t="str">
            <v/>
          </cell>
        </row>
        <row r="733">
          <cell r="H733" t="str">
            <v>US-37-WOV011</v>
          </cell>
          <cell r="I733">
            <v>6</v>
          </cell>
          <cell r="J733" t="str">
            <v>Jun</v>
          </cell>
          <cell r="K733">
            <v>2018</v>
          </cell>
          <cell r="L733" t="str">
            <v>US-37-WOV01143253.75</v>
          </cell>
          <cell r="M733" t="str">
            <v>BIRS #24</v>
          </cell>
          <cell r="N733" t="str">
            <v>Other</v>
          </cell>
          <cell r="O733" t="str">
            <v>Other</v>
          </cell>
          <cell r="P733" t="str">
            <v/>
          </cell>
          <cell r="Q733" t="str">
            <v/>
          </cell>
          <cell r="R733" t="str">
            <v/>
          </cell>
          <cell r="S733" t="str">
            <v/>
          </cell>
          <cell r="T733" t="str">
            <v/>
          </cell>
          <cell r="U733" t="str">
            <v/>
          </cell>
          <cell r="V733" t="str">
            <v/>
          </cell>
          <cell r="W733">
            <v>9</v>
          </cell>
          <cell r="X733" t="str">
            <v/>
          </cell>
          <cell r="Y733" t="str">
            <v/>
          </cell>
          <cell r="Z733" t="str">
            <v/>
          </cell>
          <cell r="AB733">
            <v>11</v>
          </cell>
          <cell r="AC733" t="str">
            <v/>
          </cell>
          <cell r="AD733" t="str">
            <v/>
          </cell>
          <cell r="AE733" t="str">
            <v/>
          </cell>
          <cell r="AF733" t="str">
            <v/>
          </cell>
          <cell r="AG733" t="str">
            <v/>
          </cell>
          <cell r="AH733" t="str">
            <v/>
          </cell>
          <cell r="AI733" t="str">
            <v/>
          </cell>
          <cell r="AJ733">
            <v>6</v>
          </cell>
          <cell r="AK733" t="str">
            <v/>
          </cell>
          <cell r="AL733" t="str">
            <v/>
          </cell>
          <cell r="AM733" t="str">
            <v/>
          </cell>
          <cell r="AN733" t="str">
            <v/>
          </cell>
          <cell r="AO733">
            <v>130</v>
          </cell>
          <cell r="AP733" t="str">
            <v/>
          </cell>
          <cell r="AQ733" t="str">
            <v/>
          </cell>
          <cell r="AR733" t="str">
            <v/>
          </cell>
          <cell r="AT733" t="str">
            <v/>
          </cell>
          <cell r="AV733">
            <v>10</v>
          </cell>
          <cell r="AW733" t="str">
            <v/>
          </cell>
          <cell r="AX733" t="str">
            <v/>
          </cell>
          <cell r="AY733" t="str">
            <v/>
          </cell>
          <cell r="AZ733" t="str">
            <v/>
          </cell>
          <cell r="BA733" t="str">
            <v/>
          </cell>
          <cell r="BB733">
            <v>120</v>
          </cell>
          <cell r="BC733" t="str">
            <v/>
          </cell>
          <cell r="BD733" t="str">
            <v/>
          </cell>
          <cell r="BE733">
            <v>1</v>
          </cell>
          <cell r="BF733">
            <v>2</v>
          </cell>
          <cell r="BG733">
            <v>3</v>
          </cell>
          <cell r="BH733" t="str">
            <v/>
          </cell>
          <cell r="BI733">
            <v>2</v>
          </cell>
          <cell r="BJ733">
            <v>0</v>
          </cell>
          <cell r="BK733">
            <v>6</v>
          </cell>
          <cell r="BL733">
            <v>8</v>
          </cell>
          <cell r="BM733">
            <v>8</v>
          </cell>
          <cell r="BN733" t="str">
            <v/>
          </cell>
          <cell r="BO733" t="str">
            <v/>
          </cell>
          <cell r="BP733" t="str">
            <v/>
          </cell>
          <cell r="BQ733" t="str">
            <v/>
          </cell>
          <cell r="BR733" t="str">
            <v/>
          </cell>
          <cell r="BS733" t="str">
            <v/>
          </cell>
          <cell r="BT733" t="str">
            <v/>
          </cell>
          <cell r="BU733">
            <v>2</v>
          </cell>
          <cell r="BV733">
            <v>0</v>
          </cell>
          <cell r="BW733">
            <v>12</v>
          </cell>
          <cell r="BX733" t="str">
            <v/>
          </cell>
          <cell r="BY733">
            <v>2</v>
          </cell>
          <cell r="BZ733" t="str">
            <v/>
          </cell>
          <cell r="CA733" t="str">
            <v/>
          </cell>
          <cell r="CB733" t="str">
            <v/>
          </cell>
        </row>
        <row r="734">
          <cell r="H734" t="str">
            <v>WS-7470-WOV007</v>
          </cell>
          <cell r="I734">
            <v>6</v>
          </cell>
          <cell r="J734" t="str">
            <v>Jun</v>
          </cell>
          <cell r="K734">
            <v>2018</v>
          </cell>
          <cell r="L734" t="str">
            <v>WS-7470-WOV00743254.2083333333</v>
          </cell>
          <cell r="M734" t="str">
            <v>BIRS #28</v>
          </cell>
          <cell r="N734" t="str">
            <v>Other</v>
          </cell>
          <cell r="O734" t="str">
            <v>ESP change</v>
          </cell>
          <cell r="P734">
            <v>1</v>
          </cell>
          <cell r="Q734">
            <v>5.25</v>
          </cell>
          <cell r="R734">
            <v>5</v>
          </cell>
          <cell r="S734" t="str">
            <v/>
          </cell>
          <cell r="T734" t="str">
            <v/>
          </cell>
          <cell r="U734" t="str">
            <v/>
          </cell>
          <cell r="V734">
            <v>0</v>
          </cell>
          <cell r="W734">
            <v>9</v>
          </cell>
          <cell r="X734">
            <v>10.25</v>
          </cell>
          <cell r="Y734">
            <v>10.25</v>
          </cell>
          <cell r="Z734" t="str">
            <v/>
          </cell>
          <cell r="AB734">
            <v>11</v>
          </cell>
          <cell r="AC734" t="str">
            <v/>
          </cell>
          <cell r="AD734">
            <v>2</v>
          </cell>
          <cell r="AE734">
            <v>1</v>
          </cell>
          <cell r="AF734">
            <v>1</v>
          </cell>
          <cell r="AG734" t="str">
            <v/>
          </cell>
          <cell r="AH734">
            <v>2</v>
          </cell>
          <cell r="AI734">
            <v>10</v>
          </cell>
          <cell r="AJ734">
            <v>6</v>
          </cell>
          <cell r="AK734">
            <v>6</v>
          </cell>
          <cell r="AL734">
            <v>16</v>
          </cell>
          <cell r="AM734">
            <v>21.5</v>
          </cell>
          <cell r="AN734">
            <v>0</v>
          </cell>
          <cell r="AO734">
            <v>130</v>
          </cell>
          <cell r="AP734">
            <v>21.5</v>
          </cell>
          <cell r="AQ734">
            <v>129.48837209302326</v>
          </cell>
          <cell r="AR734">
            <v>5</v>
          </cell>
          <cell r="AT734">
            <v>6</v>
          </cell>
          <cell r="AV734">
            <v>10</v>
          </cell>
          <cell r="AW734">
            <v>5</v>
          </cell>
          <cell r="AX734">
            <v>6</v>
          </cell>
          <cell r="AY734">
            <v>11</v>
          </cell>
          <cell r="AZ734">
            <v>24.5</v>
          </cell>
          <cell r="BA734">
            <v>0</v>
          </cell>
          <cell r="BB734">
            <v>120</v>
          </cell>
          <cell r="BC734">
            <v>24.5</v>
          </cell>
          <cell r="BD734">
            <v>113.71428571428571</v>
          </cell>
          <cell r="BE734">
            <v>1</v>
          </cell>
          <cell r="BF734">
            <v>1.5</v>
          </cell>
          <cell r="BG734">
            <v>1.5</v>
          </cell>
          <cell r="BH734" t="str">
            <v/>
          </cell>
          <cell r="BI734">
            <v>2</v>
          </cell>
          <cell r="BJ734">
            <v>0</v>
          </cell>
          <cell r="BK734">
            <v>6</v>
          </cell>
          <cell r="BL734">
            <v>6</v>
          </cell>
          <cell r="BM734">
            <v>6</v>
          </cell>
          <cell r="BN734">
            <v>3</v>
          </cell>
          <cell r="BO734">
            <v>1</v>
          </cell>
          <cell r="BP734">
            <v>0.5</v>
          </cell>
          <cell r="BQ734">
            <v>0</v>
          </cell>
          <cell r="BR734">
            <v>3.5</v>
          </cell>
          <cell r="BS734" t="str">
            <v/>
          </cell>
          <cell r="BT734">
            <v>1</v>
          </cell>
          <cell r="BU734">
            <v>2</v>
          </cell>
          <cell r="BV734">
            <v>0</v>
          </cell>
          <cell r="BW734">
            <v>12</v>
          </cell>
          <cell r="BX734">
            <v>11</v>
          </cell>
          <cell r="BY734">
            <v>11</v>
          </cell>
          <cell r="BZ734">
            <v>90.25</v>
          </cell>
          <cell r="CA734">
            <v>10</v>
          </cell>
          <cell r="CB734">
            <v>100.25</v>
          </cell>
        </row>
        <row r="735">
          <cell r="H735" t="str">
            <v>SVA-1048-WOV009</v>
          </cell>
          <cell r="I735">
            <v>6</v>
          </cell>
          <cell r="J735" t="str">
            <v>Jun</v>
          </cell>
          <cell r="K735">
            <v>2018</v>
          </cell>
          <cell r="L735" t="str">
            <v>SVA-1048-WOV00943128.0833333333</v>
          </cell>
          <cell r="M735" t="str">
            <v>ONR #5</v>
          </cell>
          <cell r="N735" t="str">
            <v>Other</v>
          </cell>
          <cell r="O735" t="str">
            <v>Other</v>
          </cell>
          <cell r="P735">
            <v>0</v>
          </cell>
          <cell r="Q735">
            <v>2</v>
          </cell>
          <cell r="R735">
            <v>7</v>
          </cell>
          <cell r="S735" t="str">
            <v/>
          </cell>
          <cell r="T735" t="str">
            <v/>
          </cell>
          <cell r="U735">
            <v>1</v>
          </cell>
          <cell r="V735">
            <v>0</v>
          </cell>
          <cell r="W735">
            <v>9</v>
          </cell>
          <cell r="X735">
            <v>10</v>
          </cell>
          <cell r="Y735">
            <v>10</v>
          </cell>
          <cell r="Z735">
            <v>9.5</v>
          </cell>
          <cell r="AB735">
            <v>11</v>
          </cell>
          <cell r="AC735">
            <v>9.5</v>
          </cell>
          <cell r="AD735">
            <v>2</v>
          </cell>
          <cell r="AE735">
            <v>1</v>
          </cell>
          <cell r="AF735">
            <v>1</v>
          </cell>
          <cell r="AG735" t="str">
            <v/>
          </cell>
          <cell r="AH735">
            <v>2</v>
          </cell>
          <cell r="AI735">
            <v>0</v>
          </cell>
          <cell r="AJ735">
            <v>6</v>
          </cell>
          <cell r="AK735">
            <v>6</v>
          </cell>
          <cell r="AL735">
            <v>6</v>
          </cell>
          <cell r="AM735">
            <v>19.5</v>
          </cell>
          <cell r="AN735">
            <v>0</v>
          </cell>
          <cell r="AO735">
            <v>130</v>
          </cell>
          <cell r="AP735">
            <v>19.5</v>
          </cell>
          <cell r="AQ735">
            <v>119.38461538461539</v>
          </cell>
          <cell r="AR735">
            <v>3</v>
          </cell>
          <cell r="AT735" t="str">
            <v/>
          </cell>
          <cell r="AV735">
            <v>10</v>
          </cell>
          <cell r="AW735">
            <v>3</v>
          </cell>
          <cell r="AX735" t="str">
            <v/>
          </cell>
          <cell r="AY735" t="str">
            <v/>
          </cell>
          <cell r="AZ735" t="str">
            <v/>
          </cell>
          <cell r="BA735" t="str">
            <v/>
          </cell>
          <cell r="BB735">
            <v>120</v>
          </cell>
          <cell r="BC735" t="str">
            <v/>
          </cell>
          <cell r="BD735" t="str">
            <v/>
          </cell>
          <cell r="BE735" t="str">
            <v/>
          </cell>
          <cell r="BF735" t="str">
            <v/>
          </cell>
          <cell r="BG735" t="str">
            <v/>
          </cell>
          <cell r="BH735" t="str">
            <v/>
          </cell>
          <cell r="BI735" t="str">
            <v/>
          </cell>
          <cell r="BJ735" t="str">
            <v/>
          </cell>
          <cell r="BK735">
            <v>6</v>
          </cell>
          <cell r="BL735" t="str">
            <v/>
          </cell>
          <cell r="BM735" t="str">
            <v/>
          </cell>
          <cell r="BN735">
            <v>3</v>
          </cell>
          <cell r="BO735">
            <v>1</v>
          </cell>
          <cell r="BP735">
            <v>1.5</v>
          </cell>
          <cell r="BQ735">
            <v>0</v>
          </cell>
          <cell r="BR735" t="str">
            <v/>
          </cell>
          <cell r="BS735" t="str">
            <v/>
          </cell>
          <cell r="BT735" t="str">
            <v/>
          </cell>
          <cell r="BU735" t="str">
            <v/>
          </cell>
          <cell r="BV735">
            <v>0</v>
          </cell>
          <cell r="BW735">
            <v>12</v>
          </cell>
          <cell r="BX735" t="str">
            <v/>
          </cell>
          <cell r="BY735">
            <v>5.5</v>
          </cell>
          <cell r="BZ735" t="str">
            <v/>
          </cell>
          <cell r="CA735" t="str">
            <v/>
          </cell>
          <cell r="CB735" t="str">
            <v/>
          </cell>
        </row>
        <row r="736">
          <cell r="H736" t="str">
            <v>SVA-1048-WOV009</v>
          </cell>
          <cell r="I736">
            <v>6</v>
          </cell>
          <cell r="J736" t="str">
            <v>Jun</v>
          </cell>
          <cell r="K736">
            <v>2018</v>
          </cell>
          <cell r="L736" t="str">
            <v>SVA-1048-WOV00943254.3333333333</v>
          </cell>
          <cell r="M736" t="str">
            <v>ONR #25</v>
          </cell>
          <cell r="N736" t="str">
            <v>Other</v>
          </cell>
          <cell r="O736" t="str">
            <v>Other</v>
          </cell>
          <cell r="P736" t="str">
            <v/>
          </cell>
          <cell r="Q736" t="str">
            <v/>
          </cell>
          <cell r="R736" t="str">
            <v/>
          </cell>
          <cell r="S736" t="str">
            <v/>
          </cell>
          <cell r="T736" t="str">
            <v/>
          </cell>
          <cell r="U736" t="str">
            <v/>
          </cell>
          <cell r="V736" t="str">
            <v/>
          </cell>
          <cell r="W736">
            <v>9</v>
          </cell>
          <cell r="X736" t="str">
            <v/>
          </cell>
          <cell r="Y736" t="str">
            <v/>
          </cell>
          <cell r="Z736" t="str">
            <v/>
          </cell>
          <cell r="AB736">
            <v>11</v>
          </cell>
          <cell r="AC736" t="str">
            <v/>
          </cell>
          <cell r="AD736" t="str">
            <v/>
          </cell>
          <cell r="AE736" t="str">
            <v/>
          </cell>
          <cell r="AF736" t="str">
            <v/>
          </cell>
          <cell r="AG736" t="str">
            <v/>
          </cell>
          <cell r="AH736" t="str">
            <v/>
          </cell>
          <cell r="AI736" t="str">
            <v/>
          </cell>
          <cell r="AJ736">
            <v>6</v>
          </cell>
          <cell r="AK736" t="str">
            <v/>
          </cell>
          <cell r="AL736" t="str">
            <v/>
          </cell>
          <cell r="AM736" t="str">
            <v/>
          </cell>
          <cell r="AN736" t="str">
            <v/>
          </cell>
          <cell r="AO736">
            <v>130</v>
          </cell>
          <cell r="AP736" t="str">
            <v/>
          </cell>
          <cell r="AQ736" t="str">
            <v/>
          </cell>
          <cell r="AR736" t="str">
            <v/>
          </cell>
          <cell r="AT736">
            <v>4</v>
          </cell>
          <cell r="AV736">
            <v>10</v>
          </cell>
          <cell r="AW736" t="str">
            <v/>
          </cell>
          <cell r="AX736">
            <v>4</v>
          </cell>
          <cell r="AY736" t="str">
            <v/>
          </cell>
          <cell r="AZ736">
            <v>19.5</v>
          </cell>
          <cell r="BA736">
            <v>0</v>
          </cell>
          <cell r="BB736">
            <v>120</v>
          </cell>
          <cell r="BC736">
            <v>19.5</v>
          </cell>
          <cell r="BD736">
            <v>119.33333333333333</v>
          </cell>
          <cell r="BE736">
            <v>1</v>
          </cell>
          <cell r="BF736">
            <v>1.5</v>
          </cell>
          <cell r="BG736">
            <v>2</v>
          </cell>
          <cell r="BH736" t="str">
            <v/>
          </cell>
          <cell r="BI736">
            <v>2</v>
          </cell>
          <cell r="BJ736">
            <v>0</v>
          </cell>
          <cell r="BK736">
            <v>6</v>
          </cell>
          <cell r="BL736">
            <v>6.5</v>
          </cell>
          <cell r="BM736">
            <v>6.5</v>
          </cell>
          <cell r="BN736" t="str">
            <v/>
          </cell>
          <cell r="BO736" t="str">
            <v/>
          </cell>
          <cell r="BP736" t="str">
            <v/>
          </cell>
          <cell r="BQ736" t="str">
            <v/>
          </cell>
          <cell r="BR736">
            <v>4</v>
          </cell>
          <cell r="BS736" t="str">
            <v/>
          </cell>
          <cell r="BT736">
            <v>1</v>
          </cell>
          <cell r="BU736">
            <v>2</v>
          </cell>
          <cell r="BV736">
            <v>1</v>
          </cell>
          <cell r="BW736">
            <v>12</v>
          </cell>
          <cell r="BX736" t="str">
            <v/>
          </cell>
          <cell r="BY736">
            <v>8</v>
          </cell>
          <cell r="BZ736" t="str">
            <v/>
          </cell>
          <cell r="CA736" t="str">
            <v/>
          </cell>
          <cell r="CB736" t="str">
            <v/>
          </cell>
        </row>
        <row r="737">
          <cell r="H737" t="str">
            <v>SVA-50347-WOV001</v>
          </cell>
          <cell r="I737">
            <v>6</v>
          </cell>
          <cell r="J737" t="str">
            <v>Jun</v>
          </cell>
          <cell r="K737">
            <v>2018</v>
          </cell>
          <cell r="L737" t="str">
            <v>SVA-50347-WOV00143254.3333333333</v>
          </cell>
          <cell r="M737" t="str">
            <v>ONR #9</v>
          </cell>
          <cell r="N737" t="str">
            <v>Simple ESP c/o</v>
          </cell>
          <cell r="O737" t="str">
            <v>ESP change</v>
          </cell>
          <cell r="P737">
            <v>3</v>
          </cell>
          <cell r="Q737">
            <v>3</v>
          </cell>
          <cell r="R737">
            <v>5</v>
          </cell>
          <cell r="S737" t="str">
            <v/>
          </cell>
          <cell r="T737" t="str">
            <v/>
          </cell>
          <cell r="U737" t="str">
            <v/>
          </cell>
          <cell r="V737">
            <v>0</v>
          </cell>
          <cell r="W737">
            <v>9</v>
          </cell>
          <cell r="X737">
            <v>8</v>
          </cell>
          <cell r="Y737">
            <v>8</v>
          </cell>
          <cell r="Z737">
            <v>7.5</v>
          </cell>
          <cell r="AB737">
            <v>11</v>
          </cell>
          <cell r="AC737">
            <v>7.5</v>
          </cell>
          <cell r="AD737">
            <v>2</v>
          </cell>
          <cell r="AE737">
            <v>1</v>
          </cell>
          <cell r="AF737">
            <v>1</v>
          </cell>
          <cell r="AG737" t="str">
            <v/>
          </cell>
          <cell r="AH737">
            <v>1</v>
          </cell>
          <cell r="AI737">
            <v>0</v>
          </cell>
          <cell r="AJ737">
            <v>6</v>
          </cell>
          <cell r="AK737">
            <v>5</v>
          </cell>
          <cell r="AL737">
            <v>5</v>
          </cell>
          <cell r="AM737">
            <v>19</v>
          </cell>
          <cell r="AN737">
            <v>0</v>
          </cell>
          <cell r="AO737">
            <v>130</v>
          </cell>
          <cell r="AP737">
            <v>19</v>
          </cell>
          <cell r="AQ737">
            <v>121.05263157894737</v>
          </cell>
          <cell r="AR737">
            <v>4</v>
          </cell>
          <cell r="AT737">
            <v>5</v>
          </cell>
          <cell r="AV737">
            <v>10</v>
          </cell>
          <cell r="AW737">
            <v>4</v>
          </cell>
          <cell r="AX737">
            <v>5</v>
          </cell>
          <cell r="AY737">
            <v>9</v>
          </cell>
          <cell r="AZ737">
            <v>19</v>
          </cell>
          <cell r="BA737">
            <v>0</v>
          </cell>
          <cell r="BB737">
            <v>120</v>
          </cell>
          <cell r="BC737">
            <v>19</v>
          </cell>
          <cell r="BD737">
            <v>119.73684210526316</v>
          </cell>
          <cell r="BE737">
            <v>1</v>
          </cell>
          <cell r="BF737">
            <v>1</v>
          </cell>
          <cell r="BG737">
            <v>2</v>
          </cell>
          <cell r="BH737" t="str">
            <v/>
          </cell>
          <cell r="BI737">
            <v>1.5</v>
          </cell>
          <cell r="BJ737">
            <v>0</v>
          </cell>
          <cell r="BK737">
            <v>6</v>
          </cell>
          <cell r="BL737">
            <v>5.5</v>
          </cell>
          <cell r="BM737">
            <v>5.5</v>
          </cell>
          <cell r="BN737">
            <v>3</v>
          </cell>
          <cell r="BO737">
            <v>1</v>
          </cell>
          <cell r="BP737">
            <v>1</v>
          </cell>
          <cell r="BQ737">
            <v>0</v>
          </cell>
          <cell r="BR737">
            <v>3</v>
          </cell>
          <cell r="BS737" t="str">
            <v/>
          </cell>
          <cell r="BT737">
            <v>1.5</v>
          </cell>
          <cell r="BU737">
            <v>2</v>
          </cell>
          <cell r="BV737">
            <v>0</v>
          </cell>
          <cell r="BW737">
            <v>12</v>
          </cell>
          <cell r="BX737">
            <v>11.5</v>
          </cell>
          <cell r="BY737">
            <v>11.5</v>
          </cell>
          <cell r="BZ737">
            <v>84.5</v>
          </cell>
          <cell r="CA737">
            <v>0</v>
          </cell>
          <cell r="CB737">
            <v>84.5</v>
          </cell>
        </row>
        <row r="738">
          <cell r="H738" t="str">
            <v>SVA-53317-WOV003</v>
          </cell>
          <cell r="I738">
            <v>6</v>
          </cell>
          <cell r="J738" t="str">
            <v>Jun</v>
          </cell>
          <cell r="K738">
            <v>2018</v>
          </cell>
          <cell r="L738" t="str">
            <v>SVA-53317-WOV00343254.375</v>
          </cell>
          <cell r="M738" t="str">
            <v>ONR #27</v>
          </cell>
          <cell r="N738" t="str">
            <v>Other</v>
          </cell>
          <cell r="O738" t="str">
            <v>Other</v>
          </cell>
          <cell r="P738">
            <v>1</v>
          </cell>
          <cell r="Q738">
            <v>3</v>
          </cell>
          <cell r="R738">
            <v>5</v>
          </cell>
          <cell r="S738" t="str">
            <v/>
          </cell>
          <cell r="T738" t="str">
            <v/>
          </cell>
          <cell r="U738" t="str">
            <v/>
          </cell>
          <cell r="V738">
            <v>0</v>
          </cell>
          <cell r="W738">
            <v>9</v>
          </cell>
          <cell r="X738">
            <v>8</v>
          </cell>
          <cell r="Y738">
            <v>8</v>
          </cell>
          <cell r="Z738" t="str">
            <v/>
          </cell>
          <cell r="AB738">
            <v>11</v>
          </cell>
          <cell r="AC738" t="str">
            <v/>
          </cell>
          <cell r="AD738">
            <v>2</v>
          </cell>
          <cell r="AE738">
            <v>1</v>
          </cell>
          <cell r="AF738">
            <v>1</v>
          </cell>
          <cell r="AG738" t="str">
            <v/>
          </cell>
          <cell r="AH738">
            <v>2</v>
          </cell>
          <cell r="AI738">
            <v>0</v>
          </cell>
          <cell r="AJ738">
            <v>6</v>
          </cell>
          <cell r="AK738">
            <v>6</v>
          </cell>
          <cell r="AL738">
            <v>6</v>
          </cell>
          <cell r="AM738">
            <v>5.5</v>
          </cell>
          <cell r="AN738">
            <v>0</v>
          </cell>
          <cell r="AO738">
            <v>130</v>
          </cell>
          <cell r="AP738">
            <v>5.5</v>
          </cell>
          <cell r="AQ738">
            <v>139.63636363636363</v>
          </cell>
          <cell r="AR738">
            <v>5</v>
          </cell>
          <cell r="AT738">
            <v>10</v>
          </cell>
          <cell r="AV738">
            <v>10</v>
          </cell>
          <cell r="AW738">
            <v>5</v>
          </cell>
          <cell r="AX738">
            <v>10</v>
          </cell>
          <cell r="AY738">
            <v>15</v>
          </cell>
          <cell r="AZ738">
            <v>5.5</v>
          </cell>
          <cell r="BA738">
            <v>0</v>
          </cell>
          <cell r="BB738">
            <v>120</v>
          </cell>
          <cell r="BC738">
            <v>5.5</v>
          </cell>
          <cell r="BD738">
            <v>138.90909090909091</v>
          </cell>
          <cell r="BE738">
            <v>1</v>
          </cell>
          <cell r="BF738">
            <v>1.5</v>
          </cell>
          <cell r="BG738">
            <v>2</v>
          </cell>
          <cell r="BH738" t="str">
            <v/>
          </cell>
          <cell r="BI738">
            <v>2</v>
          </cell>
          <cell r="BJ738">
            <v>0</v>
          </cell>
          <cell r="BK738">
            <v>6</v>
          </cell>
          <cell r="BL738">
            <v>6.5</v>
          </cell>
          <cell r="BM738">
            <v>6.5</v>
          </cell>
          <cell r="BN738">
            <v>3</v>
          </cell>
          <cell r="BO738">
            <v>1</v>
          </cell>
          <cell r="BP738">
            <v>1</v>
          </cell>
          <cell r="BQ738">
            <v>0</v>
          </cell>
          <cell r="BR738">
            <v>1.5</v>
          </cell>
          <cell r="BS738" t="str">
            <v/>
          </cell>
          <cell r="BT738">
            <v>1.5</v>
          </cell>
          <cell r="BU738">
            <v>2</v>
          </cell>
          <cell r="BV738">
            <v>0</v>
          </cell>
          <cell r="BW738">
            <v>12</v>
          </cell>
          <cell r="BX738">
            <v>10</v>
          </cell>
          <cell r="BY738">
            <v>10</v>
          </cell>
          <cell r="BZ738" t="str">
            <v/>
          </cell>
          <cell r="CA738" t="str">
            <v/>
          </cell>
          <cell r="CB738" t="str">
            <v/>
          </cell>
        </row>
        <row r="739">
          <cell r="H739" t="str">
            <v>US-110-WOV012</v>
          </cell>
          <cell r="I739">
            <v>6</v>
          </cell>
          <cell r="J739" t="str">
            <v>Jun</v>
          </cell>
          <cell r="K739">
            <v>2018</v>
          </cell>
          <cell r="L739" t="str">
            <v>US-110-WOV01243256.8333333333</v>
          </cell>
          <cell r="M739" t="str">
            <v>ONR #5</v>
          </cell>
          <cell r="N739" t="str">
            <v>Simple ESP c/o</v>
          </cell>
          <cell r="O739" t="str">
            <v>ESP change</v>
          </cell>
          <cell r="P739">
            <v>1</v>
          </cell>
          <cell r="Q739">
            <v>3</v>
          </cell>
          <cell r="R739">
            <v>5</v>
          </cell>
          <cell r="S739" t="str">
            <v/>
          </cell>
          <cell r="T739" t="str">
            <v/>
          </cell>
          <cell r="U739" t="str">
            <v/>
          </cell>
          <cell r="V739">
            <v>0</v>
          </cell>
          <cell r="W739">
            <v>9</v>
          </cell>
          <cell r="X739">
            <v>8</v>
          </cell>
          <cell r="Y739">
            <v>8</v>
          </cell>
          <cell r="Z739" t="str">
            <v/>
          </cell>
          <cell r="AB739">
            <v>11</v>
          </cell>
          <cell r="AC739" t="str">
            <v/>
          </cell>
          <cell r="AD739">
            <v>2</v>
          </cell>
          <cell r="AE739">
            <v>1</v>
          </cell>
          <cell r="AF739">
            <v>1</v>
          </cell>
          <cell r="AG739" t="str">
            <v/>
          </cell>
          <cell r="AH739">
            <v>2</v>
          </cell>
          <cell r="AI739">
            <v>0</v>
          </cell>
          <cell r="AJ739">
            <v>6</v>
          </cell>
          <cell r="AK739">
            <v>6</v>
          </cell>
          <cell r="AL739">
            <v>6</v>
          </cell>
          <cell r="AM739">
            <v>17</v>
          </cell>
          <cell r="AN739">
            <v>0</v>
          </cell>
          <cell r="AO739">
            <v>130</v>
          </cell>
          <cell r="AP739">
            <v>17</v>
          </cell>
          <cell r="AQ739">
            <v>158.23529411764707</v>
          </cell>
          <cell r="AR739">
            <v>3</v>
          </cell>
          <cell r="AT739">
            <v>4</v>
          </cell>
          <cell r="AV739">
            <v>10</v>
          </cell>
          <cell r="AW739">
            <v>3</v>
          </cell>
          <cell r="AX739">
            <v>4</v>
          </cell>
          <cell r="AY739">
            <v>7</v>
          </cell>
          <cell r="AZ739">
            <v>21</v>
          </cell>
          <cell r="BA739">
            <v>0</v>
          </cell>
          <cell r="BB739">
            <v>120</v>
          </cell>
          <cell r="BC739">
            <v>21</v>
          </cell>
          <cell r="BD739">
            <v>128.0952380952381</v>
          </cell>
          <cell r="BE739">
            <v>1</v>
          </cell>
          <cell r="BF739">
            <v>1</v>
          </cell>
          <cell r="BG739">
            <v>1.5</v>
          </cell>
          <cell r="BH739" t="str">
            <v/>
          </cell>
          <cell r="BI739">
            <v>2</v>
          </cell>
          <cell r="BJ739">
            <v>0</v>
          </cell>
          <cell r="BK739">
            <v>6</v>
          </cell>
          <cell r="BL739">
            <v>5.5</v>
          </cell>
          <cell r="BM739">
            <v>5.5</v>
          </cell>
          <cell r="BN739">
            <v>3</v>
          </cell>
          <cell r="BO739">
            <v>1</v>
          </cell>
          <cell r="BP739">
            <v>1</v>
          </cell>
          <cell r="BQ739">
            <v>0</v>
          </cell>
          <cell r="BR739">
            <v>2.5</v>
          </cell>
          <cell r="BS739" t="str">
            <v/>
          </cell>
          <cell r="BT739">
            <v>1.5</v>
          </cell>
          <cell r="BU739">
            <v>1.5</v>
          </cell>
          <cell r="BV739">
            <v>0</v>
          </cell>
          <cell r="BW739">
            <v>12</v>
          </cell>
          <cell r="BX739">
            <v>10.5</v>
          </cell>
          <cell r="BY739">
            <v>10.5</v>
          </cell>
          <cell r="BZ739">
            <v>75</v>
          </cell>
          <cell r="CA739">
            <v>0</v>
          </cell>
          <cell r="CB739">
            <v>75</v>
          </cell>
        </row>
        <row r="740">
          <cell r="H740" t="str">
            <v>US-8327-WOV004</v>
          </cell>
          <cell r="I740">
            <v>6</v>
          </cell>
          <cell r="J740" t="str">
            <v>Jun</v>
          </cell>
          <cell r="K740">
            <v>2018</v>
          </cell>
          <cell r="L740" t="str">
            <v>US-8327-WOV00443258.4166666667</v>
          </cell>
          <cell r="M740" t="str">
            <v>ONR #9</v>
          </cell>
          <cell r="N740" t="str">
            <v>Simple ESP c/o</v>
          </cell>
          <cell r="O740" t="str">
            <v>ESP change</v>
          </cell>
          <cell r="P740">
            <v>0</v>
          </cell>
          <cell r="Q740">
            <v>3</v>
          </cell>
          <cell r="R740">
            <v>5</v>
          </cell>
          <cell r="S740" t="str">
            <v/>
          </cell>
          <cell r="T740" t="str">
            <v/>
          </cell>
          <cell r="U740">
            <v>1.5</v>
          </cell>
          <cell r="V740">
            <v>0</v>
          </cell>
          <cell r="W740">
            <v>9</v>
          </cell>
          <cell r="X740">
            <v>9.5</v>
          </cell>
          <cell r="Y740">
            <v>9.5</v>
          </cell>
          <cell r="Z740">
            <v>10.5</v>
          </cell>
          <cell r="AB740">
            <v>11</v>
          </cell>
          <cell r="AC740">
            <v>10.5</v>
          </cell>
          <cell r="AD740">
            <v>2</v>
          </cell>
          <cell r="AE740">
            <v>1</v>
          </cell>
          <cell r="AF740">
            <v>1</v>
          </cell>
          <cell r="AG740" t="str">
            <v/>
          </cell>
          <cell r="AH740">
            <v>1</v>
          </cell>
          <cell r="AI740">
            <v>0</v>
          </cell>
          <cell r="AJ740">
            <v>6</v>
          </cell>
          <cell r="AK740">
            <v>5</v>
          </cell>
          <cell r="AL740">
            <v>5</v>
          </cell>
          <cell r="AM740">
            <v>17</v>
          </cell>
          <cell r="AN740">
            <v>0</v>
          </cell>
          <cell r="AO740">
            <v>130</v>
          </cell>
          <cell r="AP740">
            <v>17</v>
          </cell>
          <cell r="AQ740">
            <v>117.64705882352941</v>
          </cell>
          <cell r="AR740">
            <v>3</v>
          </cell>
          <cell r="AT740">
            <v>7</v>
          </cell>
          <cell r="AV740">
            <v>10</v>
          </cell>
          <cell r="AW740">
            <v>3</v>
          </cell>
          <cell r="AX740">
            <v>7</v>
          </cell>
          <cell r="AY740">
            <v>10</v>
          </cell>
          <cell r="AZ740">
            <v>17</v>
          </cell>
          <cell r="BA740">
            <v>0</v>
          </cell>
          <cell r="BB740">
            <v>120</v>
          </cell>
          <cell r="BC740">
            <v>17</v>
          </cell>
          <cell r="BD740">
            <v>117.05882352941177</v>
          </cell>
          <cell r="BE740">
            <v>1</v>
          </cell>
          <cell r="BF740">
            <v>1</v>
          </cell>
          <cell r="BG740">
            <v>1.5</v>
          </cell>
          <cell r="BH740" t="str">
            <v/>
          </cell>
          <cell r="BI740">
            <v>1.5</v>
          </cell>
          <cell r="BJ740">
            <v>0</v>
          </cell>
          <cell r="BK740">
            <v>6</v>
          </cell>
          <cell r="BL740">
            <v>5</v>
          </cell>
          <cell r="BM740">
            <v>5</v>
          </cell>
          <cell r="BN740">
            <v>3</v>
          </cell>
          <cell r="BO740">
            <v>1</v>
          </cell>
          <cell r="BP740">
            <v>1</v>
          </cell>
          <cell r="BQ740">
            <v>0</v>
          </cell>
          <cell r="BR740">
            <v>1.5</v>
          </cell>
          <cell r="BS740" t="str">
            <v/>
          </cell>
          <cell r="BT740">
            <v>1</v>
          </cell>
          <cell r="BU740">
            <v>2</v>
          </cell>
          <cell r="BV740">
            <v>0</v>
          </cell>
          <cell r="BW740">
            <v>12</v>
          </cell>
          <cell r="BX740">
            <v>9.5</v>
          </cell>
          <cell r="BY740">
            <v>9.5</v>
          </cell>
          <cell r="BZ740">
            <v>83.5</v>
          </cell>
          <cell r="CA740">
            <v>0</v>
          </cell>
          <cell r="CB740">
            <v>83.5</v>
          </cell>
        </row>
        <row r="741">
          <cell r="H741" t="str">
            <v>WS-7786-WOV001</v>
          </cell>
          <cell r="I741">
            <v>6</v>
          </cell>
          <cell r="J741" t="str">
            <v>Jun</v>
          </cell>
          <cell r="K741">
            <v>2018</v>
          </cell>
          <cell r="L741" t="str">
            <v>WS-7786-WOV00143259.5416666667</v>
          </cell>
          <cell r="M741" t="str">
            <v>BIRS #28</v>
          </cell>
          <cell r="N741" t="str">
            <v>Simple ESP c/o</v>
          </cell>
          <cell r="O741" t="str">
            <v>ESP change</v>
          </cell>
          <cell r="P741">
            <v>1</v>
          </cell>
          <cell r="Q741">
            <v>3</v>
          </cell>
          <cell r="R741">
            <v>5</v>
          </cell>
          <cell r="S741" t="str">
            <v/>
          </cell>
          <cell r="T741" t="str">
            <v/>
          </cell>
          <cell r="U741" t="str">
            <v/>
          </cell>
          <cell r="V741">
            <v>0</v>
          </cell>
          <cell r="W741">
            <v>9</v>
          </cell>
          <cell r="X741">
            <v>8</v>
          </cell>
          <cell r="Y741">
            <v>8</v>
          </cell>
          <cell r="Z741" t="str">
            <v/>
          </cell>
          <cell r="AB741">
            <v>11</v>
          </cell>
          <cell r="AC741" t="str">
            <v/>
          </cell>
          <cell r="AD741">
            <v>2</v>
          </cell>
          <cell r="AE741">
            <v>1</v>
          </cell>
          <cell r="AF741">
            <v>1</v>
          </cell>
          <cell r="AG741" t="str">
            <v/>
          </cell>
          <cell r="AH741">
            <v>2</v>
          </cell>
          <cell r="AI741">
            <v>0</v>
          </cell>
          <cell r="AJ741">
            <v>6</v>
          </cell>
          <cell r="AK741">
            <v>6</v>
          </cell>
          <cell r="AL741">
            <v>6</v>
          </cell>
          <cell r="AM741">
            <v>21.5</v>
          </cell>
          <cell r="AN741">
            <v>0</v>
          </cell>
          <cell r="AO741">
            <v>130</v>
          </cell>
          <cell r="AP741">
            <v>21.5</v>
          </cell>
          <cell r="AQ741">
            <v>123.76744186046511</v>
          </cell>
          <cell r="AR741">
            <v>5</v>
          </cell>
          <cell r="AT741">
            <v>5</v>
          </cell>
          <cell r="AV741">
            <v>10</v>
          </cell>
          <cell r="AW741">
            <v>5</v>
          </cell>
          <cell r="AX741">
            <v>5</v>
          </cell>
          <cell r="AY741">
            <v>10</v>
          </cell>
          <cell r="AZ741">
            <v>23</v>
          </cell>
          <cell r="BA741">
            <v>0</v>
          </cell>
          <cell r="BB741">
            <v>120</v>
          </cell>
          <cell r="BC741">
            <v>23</v>
          </cell>
          <cell r="BD741">
            <v>115.8695652173913</v>
          </cell>
          <cell r="BE741">
            <v>1</v>
          </cell>
          <cell r="BF741">
            <v>1.5</v>
          </cell>
          <cell r="BG741">
            <v>1.5</v>
          </cell>
          <cell r="BH741" t="str">
            <v/>
          </cell>
          <cell r="BI741">
            <v>2</v>
          </cell>
          <cell r="BJ741">
            <v>0</v>
          </cell>
          <cell r="BK741">
            <v>6</v>
          </cell>
          <cell r="BL741">
            <v>6</v>
          </cell>
          <cell r="BM741">
            <v>6</v>
          </cell>
          <cell r="BN741">
            <v>3</v>
          </cell>
          <cell r="BO741">
            <v>1</v>
          </cell>
          <cell r="BP741">
            <v>1</v>
          </cell>
          <cell r="BQ741">
            <v>2.5</v>
          </cell>
          <cell r="BR741">
            <v>4</v>
          </cell>
          <cell r="BS741" t="str">
            <v/>
          </cell>
          <cell r="BT741">
            <v>1</v>
          </cell>
          <cell r="BU741">
            <v>2</v>
          </cell>
          <cell r="BV741">
            <v>0</v>
          </cell>
          <cell r="BW741">
            <v>12</v>
          </cell>
          <cell r="BX741">
            <v>12</v>
          </cell>
          <cell r="BY741">
            <v>14.5</v>
          </cell>
          <cell r="BZ741">
            <v>86.5</v>
          </cell>
          <cell r="CA741">
            <v>2.5</v>
          </cell>
          <cell r="CB741">
            <v>89</v>
          </cell>
        </row>
        <row r="742">
          <cell r="H742" t="str">
            <v>WS-1351-WOV007</v>
          </cell>
          <cell r="I742">
            <v>6</v>
          </cell>
          <cell r="J742" t="str">
            <v>Jun</v>
          </cell>
          <cell r="K742">
            <v>2018</v>
          </cell>
          <cell r="L742" t="str">
            <v>WS-1351-WOV00743261.5</v>
          </cell>
          <cell r="M742" t="str">
            <v>BIRS #14</v>
          </cell>
          <cell r="N742" t="str">
            <v>Other</v>
          </cell>
          <cell r="O742" t="str">
            <v>Other</v>
          </cell>
          <cell r="P742">
            <v>1</v>
          </cell>
          <cell r="Q742">
            <v>3</v>
          </cell>
          <cell r="R742">
            <v>5</v>
          </cell>
          <cell r="S742" t="str">
            <v/>
          </cell>
          <cell r="T742" t="str">
            <v/>
          </cell>
          <cell r="U742" t="str">
            <v/>
          </cell>
          <cell r="V742">
            <v>0</v>
          </cell>
          <cell r="W742">
            <v>9</v>
          </cell>
          <cell r="X742">
            <v>8</v>
          </cell>
          <cell r="Y742">
            <v>8</v>
          </cell>
          <cell r="Z742" t="str">
            <v/>
          </cell>
          <cell r="AB742">
            <v>11</v>
          </cell>
          <cell r="AC742" t="str">
            <v/>
          </cell>
          <cell r="AD742">
            <v>2</v>
          </cell>
          <cell r="AE742">
            <v>1</v>
          </cell>
          <cell r="AF742">
            <v>1</v>
          </cell>
          <cell r="AG742">
            <v>1</v>
          </cell>
          <cell r="AH742">
            <v>2</v>
          </cell>
          <cell r="AI742">
            <v>0</v>
          </cell>
          <cell r="AJ742">
            <v>6</v>
          </cell>
          <cell r="AK742">
            <v>7</v>
          </cell>
          <cell r="AL742">
            <v>7</v>
          </cell>
          <cell r="AM742">
            <v>18.5</v>
          </cell>
          <cell r="AN742">
            <v>0</v>
          </cell>
          <cell r="AO742">
            <v>130</v>
          </cell>
          <cell r="AP742">
            <v>18.5</v>
          </cell>
          <cell r="AQ742">
            <v>124.32432432432432</v>
          </cell>
          <cell r="AR742">
            <v>6</v>
          </cell>
          <cell r="AT742">
            <v>15</v>
          </cell>
          <cell r="AV742">
            <v>10</v>
          </cell>
          <cell r="AW742">
            <v>6</v>
          </cell>
          <cell r="AX742">
            <v>15</v>
          </cell>
          <cell r="AY742">
            <v>21</v>
          </cell>
          <cell r="AZ742">
            <v>27</v>
          </cell>
          <cell r="BA742">
            <v>0</v>
          </cell>
          <cell r="BB742">
            <v>120</v>
          </cell>
          <cell r="BC742">
            <v>27</v>
          </cell>
          <cell r="BD742">
            <v>85.777777777777771</v>
          </cell>
          <cell r="BE742">
            <v>1</v>
          </cell>
          <cell r="BF742">
            <v>1</v>
          </cell>
          <cell r="BG742">
            <v>1.5</v>
          </cell>
          <cell r="BH742">
            <v>1</v>
          </cell>
          <cell r="BI742">
            <v>2</v>
          </cell>
          <cell r="BJ742">
            <v>0</v>
          </cell>
          <cell r="BK742">
            <v>6</v>
          </cell>
          <cell r="BL742">
            <v>6.5</v>
          </cell>
          <cell r="BM742">
            <v>6.5</v>
          </cell>
          <cell r="BN742">
            <v>3</v>
          </cell>
          <cell r="BO742">
            <v>1</v>
          </cell>
          <cell r="BP742">
            <v>1</v>
          </cell>
          <cell r="BQ742">
            <v>0</v>
          </cell>
          <cell r="BR742">
            <v>1.5</v>
          </cell>
          <cell r="BS742" t="str">
            <v/>
          </cell>
          <cell r="BT742">
            <v>0.5</v>
          </cell>
          <cell r="BU742">
            <v>2</v>
          </cell>
          <cell r="BV742">
            <v>0</v>
          </cell>
          <cell r="BW742">
            <v>12</v>
          </cell>
          <cell r="BX742">
            <v>9</v>
          </cell>
          <cell r="BY742">
            <v>9</v>
          </cell>
          <cell r="BZ742" t="str">
            <v/>
          </cell>
          <cell r="CA742" t="str">
            <v/>
          </cell>
          <cell r="CB742" t="str">
            <v/>
          </cell>
        </row>
        <row r="743">
          <cell r="H743" t="str">
            <v>US-637-WOV002</v>
          </cell>
          <cell r="I743">
            <v>6</v>
          </cell>
          <cell r="J743" t="str">
            <v>Jun</v>
          </cell>
          <cell r="K743">
            <v>2018</v>
          </cell>
          <cell r="L743" t="str">
            <v>US-637-WOV00243262.25</v>
          </cell>
          <cell r="M743" t="str">
            <v>ONR #5</v>
          </cell>
          <cell r="N743" t="str">
            <v>Simple ESP c/o</v>
          </cell>
          <cell r="O743" t="str">
            <v>ESP change</v>
          </cell>
          <cell r="P743">
            <v>1</v>
          </cell>
          <cell r="Q743">
            <v>3</v>
          </cell>
          <cell r="R743">
            <v>4</v>
          </cell>
          <cell r="S743" t="str">
            <v/>
          </cell>
          <cell r="T743" t="str">
            <v/>
          </cell>
          <cell r="U743" t="str">
            <v/>
          </cell>
          <cell r="V743">
            <v>0</v>
          </cell>
          <cell r="W743">
            <v>9</v>
          </cell>
          <cell r="X743">
            <v>7</v>
          </cell>
          <cell r="Y743">
            <v>7</v>
          </cell>
          <cell r="Z743" t="str">
            <v/>
          </cell>
          <cell r="AB743">
            <v>11</v>
          </cell>
          <cell r="AC743" t="str">
            <v/>
          </cell>
          <cell r="AD743">
            <v>2</v>
          </cell>
          <cell r="AE743">
            <v>1</v>
          </cell>
          <cell r="AF743">
            <v>1</v>
          </cell>
          <cell r="AG743" t="str">
            <v/>
          </cell>
          <cell r="AH743">
            <v>2</v>
          </cell>
          <cell r="AI743">
            <v>0</v>
          </cell>
          <cell r="AJ743">
            <v>6</v>
          </cell>
          <cell r="AK743">
            <v>6</v>
          </cell>
          <cell r="AL743">
            <v>6</v>
          </cell>
          <cell r="AM743">
            <v>26.5</v>
          </cell>
          <cell r="AN743">
            <v>0</v>
          </cell>
          <cell r="AO743">
            <v>130</v>
          </cell>
          <cell r="AP743">
            <v>26.5</v>
          </cell>
          <cell r="AQ743">
            <v>127.05660377358491</v>
          </cell>
          <cell r="AR743">
            <v>3</v>
          </cell>
          <cell r="AT743">
            <v>4</v>
          </cell>
          <cell r="AV743">
            <v>10</v>
          </cell>
          <cell r="AW743">
            <v>3</v>
          </cell>
          <cell r="AX743">
            <v>4</v>
          </cell>
          <cell r="AY743">
            <v>7</v>
          </cell>
          <cell r="AZ743">
            <v>28</v>
          </cell>
          <cell r="BA743">
            <v>0</v>
          </cell>
          <cell r="BB743">
            <v>120</v>
          </cell>
          <cell r="BC743">
            <v>28</v>
          </cell>
          <cell r="BD743">
            <v>120.07142857142857</v>
          </cell>
          <cell r="BE743">
            <v>1</v>
          </cell>
          <cell r="BF743">
            <v>1.5</v>
          </cell>
          <cell r="BG743">
            <v>1.5</v>
          </cell>
          <cell r="BH743" t="str">
            <v/>
          </cell>
          <cell r="BI743">
            <v>2</v>
          </cell>
          <cell r="BJ743">
            <v>0</v>
          </cell>
          <cell r="BK743">
            <v>6</v>
          </cell>
          <cell r="BL743">
            <v>6</v>
          </cell>
          <cell r="BM743">
            <v>6</v>
          </cell>
          <cell r="BN743">
            <v>3</v>
          </cell>
          <cell r="BO743">
            <v>1</v>
          </cell>
          <cell r="BP743">
            <v>1</v>
          </cell>
          <cell r="BQ743">
            <v>0</v>
          </cell>
          <cell r="BR743">
            <v>2.5</v>
          </cell>
          <cell r="BS743" t="str">
            <v/>
          </cell>
          <cell r="BT743">
            <v>1.5</v>
          </cell>
          <cell r="BU743">
            <v>2</v>
          </cell>
          <cell r="BV743">
            <v>0</v>
          </cell>
          <cell r="BW743">
            <v>12</v>
          </cell>
          <cell r="BX743">
            <v>11</v>
          </cell>
          <cell r="BY743">
            <v>11</v>
          </cell>
          <cell r="BZ743">
            <v>91.5</v>
          </cell>
          <cell r="CA743">
            <v>0</v>
          </cell>
          <cell r="CB743">
            <v>91.5</v>
          </cell>
        </row>
        <row r="744">
          <cell r="H744" t="str">
            <v>SVA-51189-WOV004</v>
          </cell>
          <cell r="I744">
            <v>6</v>
          </cell>
          <cell r="J744" t="str">
            <v>Jun</v>
          </cell>
          <cell r="K744">
            <v>2018</v>
          </cell>
          <cell r="L744" t="str">
            <v>SVA-51189-WOV00443262.3333333333</v>
          </cell>
          <cell r="M744" t="str">
            <v>ONR #4</v>
          </cell>
          <cell r="N744" t="str">
            <v>Simple ESP c/o</v>
          </cell>
          <cell r="O744" t="str">
            <v>ESP change</v>
          </cell>
          <cell r="P744">
            <v>0</v>
          </cell>
          <cell r="Q744">
            <v>3</v>
          </cell>
          <cell r="R744">
            <v>5</v>
          </cell>
          <cell r="S744">
            <v>1</v>
          </cell>
          <cell r="T744" t="str">
            <v/>
          </cell>
          <cell r="U744">
            <v>1</v>
          </cell>
          <cell r="V744">
            <v>0</v>
          </cell>
          <cell r="W744">
            <v>9</v>
          </cell>
          <cell r="X744">
            <v>10</v>
          </cell>
          <cell r="Y744">
            <v>10</v>
          </cell>
          <cell r="Z744">
            <v>9</v>
          </cell>
          <cell r="AB744">
            <v>11</v>
          </cell>
          <cell r="AC744">
            <v>9</v>
          </cell>
          <cell r="AD744">
            <v>2</v>
          </cell>
          <cell r="AE744">
            <v>1</v>
          </cell>
          <cell r="AF744">
            <v>1</v>
          </cell>
          <cell r="AG744" t="str">
            <v/>
          </cell>
          <cell r="AH744">
            <v>2</v>
          </cell>
          <cell r="AI744">
            <v>0</v>
          </cell>
          <cell r="AJ744">
            <v>6</v>
          </cell>
          <cell r="AK744">
            <v>6</v>
          </cell>
          <cell r="AL744">
            <v>6</v>
          </cell>
          <cell r="AM744">
            <v>19.5</v>
          </cell>
          <cell r="AN744">
            <v>0</v>
          </cell>
          <cell r="AO744">
            <v>130</v>
          </cell>
          <cell r="AP744">
            <v>19.5</v>
          </cell>
          <cell r="AQ744">
            <v>139.53846153846155</v>
          </cell>
          <cell r="AR744">
            <v>3</v>
          </cell>
          <cell r="AT744">
            <v>3</v>
          </cell>
          <cell r="AV744">
            <v>10</v>
          </cell>
          <cell r="AW744">
            <v>3</v>
          </cell>
          <cell r="AX744">
            <v>3</v>
          </cell>
          <cell r="AY744">
            <v>6</v>
          </cell>
          <cell r="AZ744">
            <v>22</v>
          </cell>
          <cell r="BA744">
            <v>0</v>
          </cell>
          <cell r="BB744">
            <v>120</v>
          </cell>
          <cell r="BC744">
            <v>22</v>
          </cell>
          <cell r="BD744">
            <v>124.13636363636364</v>
          </cell>
          <cell r="BE744">
            <v>1</v>
          </cell>
          <cell r="BF744">
            <v>1</v>
          </cell>
          <cell r="BG744">
            <v>2</v>
          </cell>
          <cell r="BH744" t="str">
            <v/>
          </cell>
          <cell r="BI744">
            <v>1.5</v>
          </cell>
          <cell r="BJ744">
            <v>0</v>
          </cell>
          <cell r="BK744">
            <v>6</v>
          </cell>
          <cell r="BL744">
            <v>5.5</v>
          </cell>
          <cell r="BM744">
            <v>5.5</v>
          </cell>
          <cell r="BN744">
            <v>3</v>
          </cell>
          <cell r="BO744">
            <v>1</v>
          </cell>
          <cell r="BP744">
            <v>1</v>
          </cell>
          <cell r="BQ744">
            <v>0</v>
          </cell>
          <cell r="BR744">
            <v>3</v>
          </cell>
          <cell r="BS744" t="str">
            <v/>
          </cell>
          <cell r="BT744">
            <v>1</v>
          </cell>
          <cell r="BU744">
            <v>1.5</v>
          </cell>
          <cell r="BV744">
            <v>0</v>
          </cell>
          <cell r="BW744">
            <v>12</v>
          </cell>
          <cell r="BX744">
            <v>10.5</v>
          </cell>
          <cell r="BY744">
            <v>10.5</v>
          </cell>
          <cell r="BZ744">
            <v>88.5</v>
          </cell>
          <cell r="CA744">
            <v>0</v>
          </cell>
          <cell r="CB744">
            <v>88.5</v>
          </cell>
        </row>
        <row r="745">
          <cell r="H745" t="str">
            <v>WS-7515-WOV004</v>
          </cell>
          <cell r="I745">
            <v>6</v>
          </cell>
          <cell r="J745" t="str">
            <v>Jun</v>
          </cell>
          <cell r="K745">
            <v>2018</v>
          </cell>
          <cell r="L745" t="str">
            <v>WS-7515-WOV00443262.9166666667</v>
          </cell>
          <cell r="M745" t="str">
            <v>BIRS #23</v>
          </cell>
          <cell r="N745" t="str">
            <v>Other</v>
          </cell>
          <cell r="O745" t="str">
            <v>ESP change</v>
          </cell>
          <cell r="P745">
            <v>1</v>
          </cell>
          <cell r="Q745">
            <v>3</v>
          </cell>
          <cell r="R745">
            <v>5</v>
          </cell>
          <cell r="S745">
            <v>0.5</v>
          </cell>
          <cell r="T745" t="str">
            <v/>
          </cell>
          <cell r="U745">
            <v>0.5</v>
          </cell>
          <cell r="V745">
            <v>0</v>
          </cell>
          <cell r="W745">
            <v>9</v>
          </cell>
          <cell r="X745">
            <v>9</v>
          </cell>
          <cell r="Y745">
            <v>9</v>
          </cell>
          <cell r="Z745" t="str">
            <v/>
          </cell>
          <cell r="AB745">
            <v>11</v>
          </cell>
          <cell r="AC745" t="str">
            <v/>
          </cell>
          <cell r="AD745">
            <v>2</v>
          </cell>
          <cell r="AE745">
            <v>1</v>
          </cell>
          <cell r="AF745">
            <v>1</v>
          </cell>
          <cell r="AG745" t="str">
            <v/>
          </cell>
          <cell r="AH745">
            <v>1.5</v>
          </cell>
          <cell r="AI745">
            <v>0</v>
          </cell>
          <cell r="AJ745">
            <v>6</v>
          </cell>
          <cell r="AK745">
            <v>5.5</v>
          </cell>
          <cell r="AL745">
            <v>5.5</v>
          </cell>
          <cell r="AM745">
            <v>22.5</v>
          </cell>
          <cell r="AN745">
            <v>0</v>
          </cell>
          <cell r="AO745">
            <v>130</v>
          </cell>
          <cell r="AP745">
            <v>22.5</v>
          </cell>
          <cell r="AQ745">
            <v>135.46666666666667</v>
          </cell>
          <cell r="AR745">
            <v>4</v>
          </cell>
          <cell r="AT745">
            <v>4</v>
          </cell>
          <cell r="AV745">
            <v>10</v>
          </cell>
          <cell r="AW745">
            <v>4</v>
          </cell>
          <cell r="AX745">
            <v>4</v>
          </cell>
          <cell r="AY745">
            <v>8</v>
          </cell>
          <cell r="AZ745">
            <v>24.5</v>
          </cell>
          <cell r="BA745">
            <v>0</v>
          </cell>
          <cell r="BB745">
            <v>120</v>
          </cell>
          <cell r="BC745">
            <v>24.5</v>
          </cell>
          <cell r="BD745">
            <v>124.36734693877551</v>
          </cell>
          <cell r="BE745">
            <v>1</v>
          </cell>
          <cell r="BF745">
            <v>1</v>
          </cell>
          <cell r="BG745">
            <v>1.5</v>
          </cell>
          <cell r="BH745" t="str">
            <v/>
          </cell>
          <cell r="BI745">
            <v>1.5</v>
          </cell>
          <cell r="BJ745">
            <v>0</v>
          </cell>
          <cell r="BK745">
            <v>6</v>
          </cell>
          <cell r="BL745">
            <v>5</v>
          </cell>
          <cell r="BM745">
            <v>5</v>
          </cell>
          <cell r="BN745">
            <v>3</v>
          </cell>
          <cell r="BO745">
            <v>1</v>
          </cell>
          <cell r="BP745">
            <v>1</v>
          </cell>
          <cell r="BQ745">
            <v>0</v>
          </cell>
          <cell r="BR745">
            <v>3.5</v>
          </cell>
          <cell r="BS745" t="str">
            <v/>
          </cell>
          <cell r="BT745">
            <v>2</v>
          </cell>
          <cell r="BU745">
            <v>2</v>
          </cell>
          <cell r="BV745">
            <v>0</v>
          </cell>
          <cell r="BW745">
            <v>12</v>
          </cell>
          <cell r="BX745">
            <v>12.5</v>
          </cell>
          <cell r="BY745">
            <v>12.5</v>
          </cell>
          <cell r="BZ745">
            <v>87</v>
          </cell>
          <cell r="CA745">
            <v>0</v>
          </cell>
          <cell r="CB745">
            <v>87</v>
          </cell>
        </row>
        <row r="746">
          <cell r="H746" t="str">
            <v>SVA-1065-WOV003</v>
          </cell>
          <cell r="I746">
            <v>6</v>
          </cell>
          <cell r="J746" t="str">
            <v>Jun</v>
          </cell>
          <cell r="K746">
            <v>2018</v>
          </cell>
          <cell r="L746" t="str">
            <v>SVA-1065-WOV00343263.2916666667</v>
          </cell>
          <cell r="M746" t="str">
            <v>BIRS #24</v>
          </cell>
          <cell r="N746" t="str">
            <v>Other</v>
          </cell>
          <cell r="O746" t="str">
            <v>Other</v>
          </cell>
          <cell r="P746">
            <v>1</v>
          </cell>
          <cell r="Q746">
            <v>4</v>
          </cell>
          <cell r="R746">
            <v>5</v>
          </cell>
          <cell r="S746" t="str">
            <v/>
          </cell>
          <cell r="T746" t="str">
            <v/>
          </cell>
          <cell r="U746" t="str">
            <v/>
          </cell>
          <cell r="V746">
            <v>0</v>
          </cell>
          <cell r="W746">
            <v>9</v>
          </cell>
          <cell r="X746">
            <v>9</v>
          </cell>
          <cell r="Y746">
            <v>9</v>
          </cell>
          <cell r="Z746" t="str">
            <v/>
          </cell>
          <cell r="AB746">
            <v>11</v>
          </cell>
          <cell r="AC746" t="str">
            <v/>
          </cell>
          <cell r="AD746">
            <v>2</v>
          </cell>
          <cell r="AE746">
            <v>1</v>
          </cell>
          <cell r="AF746">
            <v>1</v>
          </cell>
          <cell r="AG746" t="str">
            <v/>
          </cell>
          <cell r="AH746">
            <v>2</v>
          </cell>
          <cell r="AI746">
            <v>0</v>
          </cell>
          <cell r="AJ746">
            <v>6</v>
          </cell>
          <cell r="AK746">
            <v>6</v>
          </cell>
          <cell r="AL746">
            <v>6</v>
          </cell>
          <cell r="AM746">
            <v>13</v>
          </cell>
          <cell r="AN746">
            <v>0</v>
          </cell>
          <cell r="AO746">
            <v>130</v>
          </cell>
          <cell r="AP746">
            <v>13</v>
          </cell>
          <cell r="AQ746">
            <v>79.230769230769226</v>
          </cell>
          <cell r="AR746">
            <v>4</v>
          </cell>
          <cell r="AT746">
            <v>9</v>
          </cell>
          <cell r="AV746">
            <v>10</v>
          </cell>
          <cell r="AW746">
            <v>4</v>
          </cell>
          <cell r="AX746">
            <v>9</v>
          </cell>
          <cell r="AY746">
            <v>13</v>
          </cell>
          <cell r="AZ746">
            <v>8.5</v>
          </cell>
          <cell r="BA746">
            <v>0</v>
          </cell>
          <cell r="BB746">
            <v>120</v>
          </cell>
          <cell r="BC746">
            <v>8.5</v>
          </cell>
          <cell r="BD746">
            <v>120.35294117647059</v>
          </cell>
          <cell r="BE746" t="str">
            <v/>
          </cell>
          <cell r="BF746">
            <v>1</v>
          </cell>
          <cell r="BG746">
            <v>2.5</v>
          </cell>
          <cell r="BH746" t="str">
            <v/>
          </cell>
          <cell r="BI746">
            <v>2</v>
          </cell>
          <cell r="BJ746">
            <v>0</v>
          </cell>
          <cell r="BK746">
            <v>6</v>
          </cell>
          <cell r="BL746">
            <v>5.5</v>
          </cell>
          <cell r="BM746">
            <v>5.5</v>
          </cell>
          <cell r="BN746">
            <v>3</v>
          </cell>
          <cell r="BO746">
            <v>1</v>
          </cell>
          <cell r="BP746">
            <v>1</v>
          </cell>
          <cell r="BQ746">
            <v>0</v>
          </cell>
          <cell r="BR746">
            <v>3</v>
          </cell>
          <cell r="BS746" t="str">
            <v/>
          </cell>
          <cell r="BT746">
            <v>1.5</v>
          </cell>
          <cell r="BU746">
            <v>2</v>
          </cell>
          <cell r="BV746">
            <v>0</v>
          </cell>
          <cell r="BW746">
            <v>12</v>
          </cell>
          <cell r="BX746">
            <v>11.5</v>
          </cell>
          <cell r="BY746">
            <v>11.5</v>
          </cell>
          <cell r="BZ746" t="str">
            <v/>
          </cell>
          <cell r="CA746" t="str">
            <v/>
          </cell>
          <cell r="CB746" t="str">
            <v/>
          </cell>
        </row>
        <row r="747">
          <cell r="H747" t="str">
            <v>WS-7526-WOV002</v>
          </cell>
          <cell r="I747">
            <v>6</v>
          </cell>
          <cell r="J747" t="str">
            <v>Jun</v>
          </cell>
          <cell r="K747">
            <v>2018</v>
          </cell>
          <cell r="L747" t="str">
            <v>WS-7526-WOV00243230.2083333333</v>
          </cell>
          <cell r="M747" t="str">
            <v>BIRS #28</v>
          </cell>
          <cell r="N747" t="str">
            <v>Other</v>
          </cell>
          <cell r="O747" t="str">
            <v>Other</v>
          </cell>
          <cell r="P747">
            <v>0</v>
          </cell>
          <cell r="Q747">
            <v>6</v>
          </cell>
          <cell r="R747" t="str">
            <v/>
          </cell>
          <cell r="S747">
            <v>0.5</v>
          </cell>
          <cell r="T747" t="str">
            <v/>
          </cell>
          <cell r="U747">
            <v>0.5</v>
          </cell>
          <cell r="V747">
            <v>0</v>
          </cell>
          <cell r="W747">
            <v>9</v>
          </cell>
          <cell r="X747">
            <v>7</v>
          </cell>
          <cell r="Y747">
            <v>7</v>
          </cell>
          <cell r="Z747">
            <v>6</v>
          </cell>
          <cell r="AB747">
            <v>11</v>
          </cell>
          <cell r="AC747">
            <v>6</v>
          </cell>
          <cell r="AD747" t="str">
            <v/>
          </cell>
          <cell r="AE747" t="str">
            <v/>
          </cell>
          <cell r="AF747" t="str">
            <v/>
          </cell>
          <cell r="AG747" t="str">
            <v/>
          </cell>
          <cell r="AH747" t="str">
            <v/>
          </cell>
          <cell r="AI747" t="str">
            <v/>
          </cell>
          <cell r="AJ747">
            <v>6</v>
          </cell>
          <cell r="AK747" t="str">
            <v/>
          </cell>
          <cell r="AL747" t="str">
            <v/>
          </cell>
          <cell r="AM747" t="str">
            <v/>
          </cell>
          <cell r="AN747" t="str">
            <v/>
          </cell>
          <cell r="AO747">
            <v>130</v>
          </cell>
          <cell r="AP747" t="str">
            <v/>
          </cell>
          <cell r="AQ747" t="str">
            <v/>
          </cell>
          <cell r="AR747" t="str">
            <v/>
          </cell>
          <cell r="AT747" t="str">
            <v/>
          </cell>
          <cell r="AV747">
            <v>10</v>
          </cell>
          <cell r="AW747" t="str">
            <v/>
          </cell>
          <cell r="AX747" t="str">
            <v/>
          </cell>
          <cell r="AY747" t="str">
            <v/>
          </cell>
          <cell r="AZ747" t="str">
            <v/>
          </cell>
          <cell r="BA747" t="str">
            <v/>
          </cell>
          <cell r="BB747">
            <v>120</v>
          </cell>
          <cell r="BC747" t="str">
            <v/>
          </cell>
          <cell r="BD747" t="str">
            <v/>
          </cell>
          <cell r="BE747" t="str">
            <v/>
          </cell>
          <cell r="BF747" t="str">
            <v/>
          </cell>
          <cell r="BG747" t="str">
            <v/>
          </cell>
          <cell r="BH747" t="str">
            <v/>
          </cell>
          <cell r="BI747" t="str">
            <v/>
          </cell>
          <cell r="BJ747" t="str">
            <v/>
          </cell>
          <cell r="BK747">
            <v>6</v>
          </cell>
          <cell r="BL747" t="str">
            <v/>
          </cell>
          <cell r="BM747" t="str">
            <v/>
          </cell>
          <cell r="BN747" t="str">
            <v/>
          </cell>
          <cell r="BO747" t="str">
            <v/>
          </cell>
          <cell r="BP747" t="str">
            <v/>
          </cell>
          <cell r="BQ747" t="str">
            <v/>
          </cell>
          <cell r="BR747" t="str">
            <v/>
          </cell>
          <cell r="BS747" t="str">
            <v/>
          </cell>
          <cell r="BT747" t="str">
            <v/>
          </cell>
          <cell r="BU747" t="str">
            <v/>
          </cell>
          <cell r="BV747" t="str">
            <v/>
          </cell>
          <cell r="BW747">
            <v>12</v>
          </cell>
          <cell r="BX747" t="str">
            <v/>
          </cell>
          <cell r="BY747" t="str">
            <v/>
          </cell>
          <cell r="BZ747" t="str">
            <v/>
          </cell>
          <cell r="CA747" t="str">
            <v/>
          </cell>
          <cell r="CB747" t="str">
            <v/>
          </cell>
        </row>
        <row r="748">
          <cell r="H748" t="str">
            <v>WS-7526-WOV002</v>
          </cell>
          <cell r="I748">
            <v>6</v>
          </cell>
          <cell r="J748" t="str">
            <v>Jun</v>
          </cell>
          <cell r="K748">
            <v>2018</v>
          </cell>
          <cell r="L748" t="str">
            <v>WS-7526-WOV00243264.875</v>
          </cell>
          <cell r="M748" t="str">
            <v>ONR #6</v>
          </cell>
          <cell r="N748" t="str">
            <v>Other</v>
          </cell>
          <cell r="O748" t="str">
            <v>Other</v>
          </cell>
          <cell r="P748" t="str">
            <v/>
          </cell>
          <cell r="Q748" t="str">
            <v/>
          </cell>
          <cell r="R748" t="str">
            <v/>
          </cell>
          <cell r="S748" t="str">
            <v/>
          </cell>
          <cell r="T748" t="str">
            <v/>
          </cell>
          <cell r="U748" t="str">
            <v/>
          </cell>
          <cell r="V748" t="str">
            <v/>
          </cell>
          <cell r="W748">
            <v>9</v>
          </cell>
          <cell r="X748" t="str">
            <v/>
          </cell>
          <cell r="Y748" t="str">
            <v/>
          </cell>
          <cell r="Z748" t="str">
            <v/>
          </cell>
          <cell r="AB748">
            <v>11</v>
          </cell>
          <cell r="AC748" t="str">
            <v/>
          </cell>
          <cell r="AD748">
            <v>2</v>
          </cell>
          <cell r="AE748">
            <v>1</v>
          </cell>
          <cell r="AF748">
            <v>1</v>
          </cell>
          <cell r="AG748" t="str">
            <v/>
          </cell>
          <cell r="AH748">
            <v>2</v>
          </cell>
          <cell r="AI748">
            <v>2</v>
          </cell>
          <cell r="AJ748">
            <v>6</v>
          </cell>
          <cell r="AK748">
            <v>6</v>
          </cell>
          <cell r="AL748">
            <v>8</v>
          </cell>
          <cell r="AM748" t="str">
            <v/>
          </cell>
          <cell r="AN748" t="str">
            <v/>
          </cell>
          <cell r="AO748">
            <v>130</v>
          </cell>
          <cell r="AP748" t="str">
            <v/>
          </cell>
          <cell r="AQ748" t="str">
            <v/>
          </cell>
          <cell r="AR748" t="str">
            <v/>
          </cell>
          <cell r="AT748" t="str">
            <v/>
          </cell>
          <cell r="AV748">
            <v>10</v>
          </cell>
          <cell r="AW748" t="str">
            <v/>
          </cell>
          <cell r="AX748" t="str">
            <v/>
          </cell>
          <cell r="AY748" t="str">
            <v/>
          </cell>
          <cell r="AZ748" t="str">
            <v/>
          </cell>
          <cell r="BA748" t="str">
            <v/>
          </cell>
          <cell r="BB748">
            <v>120</v>
          </cell>
          <cell r="BC748" t="str">
            <v/>
          </cell>
          <cell r="BD748" t="str">
            <v/>
          </cell>
          <cell r="BE748">
            <v>1</v>
          </cell>
          <cell r="BF748">
            <v>1</v>
          </cell>
          <cell r="BG748">
            <v>2</v>
          </cell>
          <cell r="BH748">
            <v>1</v>
          </cell>
          <cell r="BI748">
            <v>2</v>
          </cell>
          <cell r="BJ748">
            <v>0</v>
          </cell>
          <cell r="BK748">
            <v>6</v>
          </cell>
          <cell r="BL748">
            <v>7</v>
          </cell>
          <cell r="BM748">
            <v>7</v>
          </cell>
          <cell r="BN748">
            <v>3</v>
          </cell>
          <cell r="BO748">
            <v>1</v>
          </cell>
          <cell r="BP748" t="str">
            <v/>
          </cell>
          <cell r="BQ748">
            <v>0</v>
          </cell>
          <cell r="BR748" t="str">
            <v/>
          </cell>
          <cell r="BS748" t="str">
            <v/>
          </cell>
          <cell r="BT748" t="str">
            <v/>
          </cell>
          <cell r="BU748">
            <v>2</v>
          </cell>
          <cell r="BV748">
            <v>0</v>
          </cell>
          <cell r="BW748">
            <v>12</v>
          </cell>
          <cell r="BX748">
            <v>6</v>
          </cell>
          <cell r="BY748">
            <v>6</v>
          </cell>
          <cell r="BZ748" t="str">
            <v/>
          </cell>
          <cell r="CA748" t="str">
            <v/>
          </cell>
          <cell r="CB748" t="str">
            <v/>
          </cell>
        </row>
        <row r="749">
          <cell r="H749" t="str">
            <v>US-369-WOV002</v>
          </cell>
          <cell r="I749">
            <v>6</v>
          </cell>
          <cell r="J749" t="str">
            <v>Jun</v>
          </cell>
          <cell r="K749">
            <v>2018</v>
          </cell>
          <cell r="L749" t="str">
            <v>US-369-WOV00243265.4375</v>
          </cell>
          <cell r="M749" t="str">
            <v>ONR #8</v>
          </cell>
          <cell r="N749" t="str">
            <v>Other</v>
          </cell>
          <cell r="O749" t="str">
            <v>Other</v>
          </cell>
          <cell r="P749">
            <v>1</v>
          </cell>
          <cell r="Q749">
            <v>6</v>
          </cell>
          <cell r="R749">
            <v>5</v>
          </cell>
          <cell r="S749" t="str">
            <v/>
          </cell>
          <cell r="T749" t="str">
            <v/>
          </cell>
          <cell r="U749" t="str">
            <v/>
          </cell>
          <cell r="V749">
            <v>0</v>
          </cell>
          <cell r="W749">
            <v>9</v>
          </cell>
          <cell r="X749">
            <v>11</v>
          </cell>
          <cell r="Y749">
            <v>11</v>
          </cell>
          <cell r="Z749" t="str">
            <v/>
          </cell>
          <cell r="AB749">
            <v>11</v>
          </cell>
          <cell r="AC749" t="str">
            <v/>
          </cell>
          <cell r="AD749">
            <v>2</v>
          </cell>
          <cell r="AE749">
            <v>1</v>
          </cell>
          <cell r="AF749">
            <v>1</v>
          </cell>
          <cell r="AG749" t="str">
            <v/>
          </cell>
          <cell r="AH749">
            <v>2</v>
          </cell>
          <cell r="AI749">
            <v>0</v>
          </cell>
          <cell r="AJ749">
            <v>6</v>
          </cell>
          <cell r="AK749">
            <v>6</v>
          </cell>
          <cell r="AL749">
            <v>6</v>
          </cell>
          <cell r="AM749">
            <v>18</v>
          </cell>
          <cell r="AN749">
            <v>0</v>
          </cell>
          <cell r="AO749">
            <v>130</v>
          </cell>
          <cell r="AP749">
            <v>18</v>
          </cell>
          <cell r="AQ749">
            <v>144.27777777777777</v>
          </cell>
          <cell r="AR749">
            <v>3</v>
          </cell>
          <cell r="AT749">
            <v>9.5</v>
          </cell>
          <cell r="AV749">
            <v>10</v>
          </cell>
          <cell r="AW749">
            <v>3</v>
          </cell>
          <cell r="AX749">
            <v>9.5</v>
          </cell>
          <cell r="AY749">
            <v>12.5</v>
          </cell>
          <cell r="AZ749">
            <v>28</v>
          </cell>
          <cell r="BA749">
            <v>0</v>
          </cell>
          <cell r="BB749">
            <v>120</v>
          </cell>
          <cell r="BC749">
            <v>28</v>
          </cell>
          <cell r="BD749">
            <v>92.857142857142861</v>
          </cell>
          <cell r="BE749">
            <v>1</v>
          </cell>
          <cell r="BF749">
            <v>1.5</v>
          </cell>
          <cell r="BG749">
            <v>2</v>
          </cell>
          <cell r="BH749" t="str">
            <v/>
          </cell>
          <cell r="BI749">
            <v>2</v>
          </cell>
          <cell r="BJ749">
            <v>0</v>
          </cell>
          <cell r="BK749">
            <v>6</v>
          </cell>
          <cell r="BL749">
            <v>6.5</v>
          </cell>
          <cell r="BM749">
            <v>6.5</v>
          </cell>
          <cell r="BN749">
            <v>3</v>
          </cell>
          <cell r="BO749">
            <v>1</v>
          </cell>
          <cell r="BP749">
            <v>1.5</v>
          </cell>
          <cell r="BQ749">
            <v>0</v>
          </cell>
          <cell r="BR749">
            <v>2.5</v>
          </cell>
          <cell r="BS749" t="str">
            <v/>
          </cell>
          <cell r="BT749">
            <v>1.5</v>
          </cell>
          <cell r="BU749">
            <v>2</v>
          </cell>
          <cell r="BV749">
            <v>0</v>
          </cell>
          <cell r="BW749">
            <v>12</v>
          </cell>
          <cell r="BX749">
            <v>11.5</v>
          </cell>
          <cell r="BY749">
            <v>11.5</v>
          </cell>
          <cell r="BZ749" t="str">
            <v/>
          </cell>
          <cell r="CA749" t="str">
            <v/>
          </cell>
          <cell r="CB749" t="str">
            <v/>
          </cell>
        </row>
        <row r="750">
          <cell r="H750" t="str">
            <v>US-194-WOV001</v>
          </cell>
          <cell r="I750">
            <v>6</v>
          </cell>
          <cell r="J750" t="str">
            <v>Jun</v>
          </cell>
          <cell r="K750">
            <v>2018</v>
          </cell>
          <cell r="L750" t="str">
            <v>US-194-WOV00143265.75</v>
          </cell>
          <cell r="M750" t="str">
            <v>BIRS #26</v>
          </cell>
          <cell r="N750" t="str">
            <v>Simple ESP c/o</v>
          </cell>
          <cell r="O750" t="str">
            <v>ESP change</v>
          </cell>
          <cell r="P750">
            <v>1</v>
          </cell>
          <cell r="Q750">
            <v>3</v>
          </cell>
          <cell r="R750">
            <v>5</v>
          </cell>
          <cell r="S750" t="str">
            <v/>
          </cell>
          <cell r="T750" t="str">
            <v/>
          </cell>
          <cell r="U750" t="str">
            <v/>
          </cell>
          <cell r="V750">
            <v>0</v>
          </cell>
          <cell r="W750">
            <v>9</v>
          </cell>
          <cell r="X750">
            <v>8</v>
          </cell>
          <cell r="Y750">
            <v>8</v>
          </cell>
          <cell r="Z750" t="str">
            <v/>
          </cell>
          <cell r="AB750">
            <v>11</v>
          </cell>
          <cell r="AC750" t="str">
            <v/>
          </cell>
          <cell r="AD750">
            <v>2</v>
          </cell>
          <cell r="AE750">
            <v>1</v>
          </cell>
          <cell r="AF750">
            <v>1</v>
          </cell>
          <cell r="AG750" t="str">
            <v/>
          </cell>
          <cell r="AH750">
            <v>2</v>
          </cell>
          <cell r="AI750">
            <v>0</v>
          </cell>
          <cell r="AJ750">
            <v>6</v>
          </cell>
          <cell r="AK750">
            <v>6</v>
          </cell>
          <cell r="AL750">
            <v>6</v>
          </cell>
          <cell r="AM750">
            <v>18.5</v>
          </cell>
          <cell r="AN750">
            <v>0</v>
          </cell>
          <cell r="AO750">
            <v>130</v>
          </cell>
          <cell r="AP750">
            <v>18.5</v>
          </cell>
          <cell r="AQ750">
            <v>119.02702702702703</v>
          </cell>
          <cell r="AR750">
            <v>4</v>
          </cell>
          <cell r="AT750">
            <v>5</v>
          </cell>
          <cell r="AV750">
            <v>10</v>
          </cell>
          <cell r="AW750">
            <v>4</v>
          </cell>
          <cell r="AX750">
            <v>5</v>
          </cell>
          <cell r="AY750">
            <v>9</v>
          </cell>
          <cell r="AZ750">
            <v>17</v>
          </cell>
          <cell r="BA750">
            <v>0</v>
          </cell>
          <cell r="BB750">
            <v>120</v>
          </cell>
          <cell r="BC750">
            <v>17</v>
          </cell>
          <cell r="BD750">
            <v>129.23529411764707</v>
          </cell>
          <cell r="BE750">
            <v>1</v>
          </cell>
          <cell r="BF750">
            <v>1</v>
          </cell>
          <cell r="BG750">
            <v>2</v>
          </cell>
          <cell r="BH750" t="str">
            <v/>
          </cell>
          <cell r="BI750">
            <v>2</v>
          </cell>
          <cell r="BJ750">
            <v>0</v>
          </cell>
          <cell r="BK750">
            <v>6</v>
          </cell>
          <cell r="BL750">
            <v>6</v>
          </cell>
          <cell r="BM750">
            <v>6</v>
          </cell>
          <cell r="BN750">
            <v>3</v>
          </cell>
          <cell r="BO750">
            <v>1</v>
          </cell>
          <cell r="BP750">
            <v>1</v>
          </cell>
          <cell r="BQ750">
            <v>0</v>
          </cell>
          <cell r="BR750">
            <v>4</v>
          </cell>
          <cell r="BS750" t="str">
            <v/>
          </cell>
          <cell r="BT750">
            <v>1</v>
          </cell>
          <cell r="BU750">
            <v>2</v>
          </cell>
          <cell r="BV750">
            <v>0</v>
          </cell>
          <cell r="BW750">
            <v>12</v>
          </cell>
          <cell r="BX750">
            <v>12</v>
          </cell>
          <cell r="BY750">
            <v>12</v>
          </cell>
          <cell r="BZ750">
            <v>76.5</v>
          </cell>
          <cell r="CA750">
            <v>0</v>
          </cell>
          <cell r="CB750">
            <v>76.5</v>
          </cell>
        </row>
        <row r="751">
          <cell r="H751" t="str">
            <v>WS-5588-WOV008</v>
          </cell>
          <cell r="I751">
            <v>6</v>
          </cell>
          <cell r="J751" t="str">
            <v>Jun</v>
          </cell>
          <cell r="K751">
            <v>2018</v>
          </cell>
          <cell r="L751" t="str">
            <v>WS-5588-WOV00843267</v>
          </cell>
          <cell r="M751" t="str">
            <v>BIRS #28</v>
          </cell>
          <cell r="N751" t="str">
            <v>Simple ESP c/o</v>
          </cell>
          <cell r="O751" t="str">
            <v>ESP change</v>
          </cell>
          <cell r="P751">
            <v>1</v>
          </cell>
          <cell r="Q751">
            <v>3</v>
          </cell>
          <cell r="R751">
            <v>5</v>
          </cell>
          <cell r="S751" t="str">
            <v/>
          </cell>
          <cell r="T751" t="str">
            <v/>
          </cell>
          <cell r="U751" t="str">
            <v/>
          </cell>
          <cell r="V751">
            <v>0</v>
          </cell>
          <cell r="W751">
            <v>9</v>
          </cell>
          <cell r="X751">
            <v>8</v>
          </cell>
          <cell r="Y751">
            <v>8</v>
          </cell>
          <cell r="Z751" t="str">
            <v/>
          </cell>
          <cell r="AB751">
            <v>11</v>
          </cell>
          <cell r="AC751" t="str">
            <v/>
          </cell>
          <cell r="AD751">
            <v>2</v>
          </cell>
          <cell r="AE751">
            <v>1</v>
          </cell>
          <cell r="AF751">
            <v>1</v>
          </cell>
          <cell r="AG751" t="str">
            <v/>
          </cell>
          <cell r="AH751">
            <v>2</v>
          </cell>
          <cell r="AI751">
            <v>0</v>
          </cell>
          <cell r="AJ751">
            <v>6</v>
          </cell>
          <cell r="AK751">
            <v>6</v>
          </cell>
          <cell r="AL751">
            <v>6</v>
          </cell>
          <cell r="AM751">
            <v>16</v>
          </cell>
          <cell r="AN751">
            <v>0</v>
          </cell>
          <cell r="AO751">
            <v>130</v>
          </cell>
          <cell r="AP751">
            <v>16</v>
          </cell>
          <cell r="AQ751">
            <v>138.6875</v>
          </cell>
          <cell r="AR751">
            <v>5</v>
          </cell>
          <cell r="AT751">
            <v>7</v>
          </cell>
          <cell r="AV751">
            <v>10</v>
          </cell>
          <cell r="AW751">
            <v>5</v>
          </cell>
          <cell r="AX751">
            <v>7</v>
          </cell>
          <cell r="AY751">
            <v>12</v>
          </cell>
          <cell r="AZ751">
            <v>20.5</v>
          </cell>
          <cell r="BA751">
            <v>0</v>
          </cell>
          <cell r="BB751">
            <v>120</v>
          </cell>
          <cell r="BC751">
            <v>20.5</v>
          </cell>
          <cell r="BD751">
            <v>108.29268292682927</v>
          </cell>
          <cell r="BE751">
            <v>1</v>
          </cell>
          <cell r="BF751">
            <v>1.5</v>
          </cell>
          <cell r="BG751">
            <v>1.5</v>
          </cell>
          <cell r="BH751" t="str">
            <v/>
          </cell>
          <cell r="BI751">
            <v>2</v>
          </cell>
          <cell r="BJ751">
            <v>0</v>
          </cell>
          <cell r="BK751">
            <v>6</v>
          </cell>
          <cell r="BL751">
            <v>6</v>
          </cell>
          <cell r="BM751">
            <v>6</v>
          </cell>
          <cell r="BN751">
            <v>3</v>
          </cell>
          <cell r="BO751">
            <v>1</v>
          </cell>
          <cell r="BP751">
            <v>1</v>
          </cell>
          <cell r="BQ751">
            <v>0</v>
          </cell>
          <cell r="BR751">
            <v>4.5</v>
          </cell>
          <cell r="BS751" t="str">
            <v/>
          </cell>
          <cell r="BT751">
            <v>1</v>
          </cell>
          <cell r="BU751">
            <v>2</v>
          </cell>
          <cell r="BV751">
            <v>0</v>
          </cell>
          <cell r="BW751">
            <v>12</v>
          </cell>
          <cell r="BX751">
            <v>12.5</v>
          </cell>
          <cell r="BY751">
            <v>12.5</v>
          </cell>
          <cell r="BZ751">
            <v>81</v>
          </cell>
          <cell r="CA751">
            <v>0</v>
          </cell>
          <cell r="CB751">
            <v>81</v>
          </cell>
        </row>
        <row r="752">
          <cell r="H752" t="str">
            <v>WS-7802-WOV002</v>
          </cell>
          <cell r="I752">
            <v>6</v>
          </cell>
          <cell r="J752" t="str">
            <v>Jun</v>
          </cell>
          <cell r="K752">
            <v>2018</v>
          </cell>
          <cell r="L752" t="str">
            <v>WS-7802-WOV00243268.2708333333</v>
          </cell>
          <cell r="M752" t="str">
            <v>ONR #25</v>
          </cell>
          <cell r="N752" t="str">
            <v>Other</v>
          </cell>
          <cell r="O752" t="str">
            <v>ESP change</v>
          </cell>
          <cell r="P752">
            <v>0</v>
          </cell>
          <cell r="Q752">
            <v>3</v>
          </cell>
          <cell r="R752">
            <v>5</v>
          </cell>
          <cell r="S752" t="str">
            <v/>
          </cell>
          <cell r="T752" t="str">
            <v/>
          </cell>
          <cell r="U752">
            <v>1</v>
          </cell>
          <cell r="V752">
            <v>0</v>
          </cell>
          <cell r="W752">
            <v>9</v>
          </cell>
          <cell r="X752">
            <v>9</v>
          </cell>
          <cell r="Y752">
            <v>9</v>
          </cell>
          <cell r="Z752">
            <v>13</v>
          </cell>
          <cell r="AB752">
            <v>11</v>
          </cell>
          <cell r="AC752">
            <v>13</v>
          </cell>
          <cell r="AD752">
            <v>2</v>
          </cell>
          <cell r="AE752">
            <v>1</v>
          </cell>
          <cell r="AF752">
            <v>1</v>
          </cell>
          <cell r="AG752" t="str">
            <v/>
          </cell>
          <cell r="AH752">
            <v>2</v>
          </cell>
          <cell r="AI752">
            <v>0</v>
          </cell>
          <cell r="AJ752">
            <v>6</v>
          </cell>
          <cell r="AK752">
            <v>6</v>
          </cell>
          <cell r="AL752">
            <v>6</v>
          </cell>
          <cell r="AM752">
            <v>23</v>
          </cell>
          <cell r="AN752">
            <v>0</v>
          </cell>
          <cell r="AO752">
            <v>130</v>
          </cell>
          <cell r="AP752">
            <v>23</v>
          </cell>
          <cell r="AQ752">
            <v>127.39130434782609</v>
          </cell>
          <cell r="AR752">
            <v>3</v>
          </cell>
          <cell r="AT752">
            <v>2</v>
          </cell>
          <cell r="AV752">
            <v>10</v>
          </cell>
          <cell r="AW752">
            <v>3</v>
          </cell>
          <cell r="AX752">
            <v>2</v>
          </cell>
          <cell r="AY752">
            <v>5</v>
          </cell>
          <cell r="AZ752">
            <v>23.5</v>
          </cell>
          <cell r="BA752">
            <v>0</v>
          </cell>
          <cell r="BB752">
            <v>120</v>
          </cell>
          <cell r="BC752">
            <v>23.5</v>
          </cell>
          <cell r="BD752">
            <v>124.55319148936171</v>
          </cell>
          <cell r="BE752">
            <v>1.5</v>
          </cell>
          <cell r="BF752">
            <v>1.5</v>
          </cell>
          <cell r="BG752">
            <v>1</v>
          </cell>
          <cell r="BH752" t="str">
            <v/>
          </cell>
          <cell r="BI752">
            <v>2</v>
          </cell>
          <cell r="BJ752">
            <v>0</v>
          </cell>
          <cell r="BK752">
            <v>6</v>
          </cell>
          <cell r="BL752">
            <v>6</v>
          </cell>
          <cell r="BM752">
            <v>6</v>
          </cell>
          <cell r="BN752">
            <v>3</v>
          </cell>
          <cell r="BO752">
            <v>1</v>
          </cell>
          <cell r="BP752">
            <v>1</v>
          </cell>
          <cell r="BQ752">
            <v>0</v>
          </cell>
          <cell r="BR752">
            <v>3</v>
          </cell>
          <cell r="BS752" t="str">
            <v/>
          </cell>
          <cell r="BT752">
            <v>1.5</v>
          </cell>
          <cell r="BU752">
            <v>2</v>
          </cell>
          <cell r="BV752">
            <v>0</v>
          </cell>
          <cell r="BW752">
            <v>12</v>
          </cell>
          <cell r="BX752">
            <v>11.5</v>
          </cell>
          <cell r="BY752">
            <v>11.5</v>
          </cell>
          <cell r="BZ752">
            <v>97</v>
          </cell>
          <cell r="CA752">
            <v>0</v>
          </cell>
          <cell r="CB752">
            <v>97</v>
          </cell>
        </row>
        <row r="753">
          <cell r="H753" t="str">
            <v>SVA-1065-WIN001</v>
          </cell>
          <cell r="I753">
            <v>6</v>
          </cell>
          <cell r="J753" t="str">
            <v>Jun</v>
          </cell>
          <cell r="K753">
            <v>2018</v>
          </cell>
          <cell r="L753" t="str">
            <v>SVA-1065-WIN00143268.8333333333</v>
          </cell>
          <cell r="M753" t="str">
            <v>BIRS #24</v>
          </cell>
          <cell r="N753" t="str">
            <v>Other</v>
          </cell>
          <cell r="O753" t="str">
            <v>Other</v>
          </cell>
          <cell r="Q753" t="str">
            <v/>
          </cell>
          <cell r="R753" t="str">
            <v/>
          </cell>
          <cell r="S753" t="str">
            <v/>
          </cell>
          <cell r="T753" t="str">
            <v/>
          </cell>
          <cell r="U753" t="str">
            <v/>
          </cell>
          <cell r="V753" t="str">
            <v/>
          </cell>
          <cell r="W753">
            <v>9</v>
          </cell>
          <cell r="X753" t="str">
            <v/>
          </cell>
          <cell r="Y753" t="str">
            <v/>
          </cell>
          <cell r="Z753" t="str">
            <v/>
          </cell>
          <cell r="AB753">
            <v>11</v>
          </cell>
          <cell r="AC753" t="str">
            <v/>
          </cell>
          <cell r="AD753" t="str">
            <v/>
          </cell>
          <cell r="AE753" t="str">
            <v/>
          </cell>
          <cell r="AF753" t="str">
            <v/>
          </cell>
          <cell r="AG753" t="str">
            <v/>
          </cell>
          <cell r="AH753" t="str">
            <v/>
          </cell>
          <cell r="AI753" t="str">
            <v/>
          </cell>
          <cell r="AJ753">
            <v>6</v>
          </cell>
          <cell r="AK753" t="str">
            <v/>
          </cell>
          <cell r="AL753" t="str">
            <v/>
          </cell>
          <cell r="AM753" t="str">
            <v/>
          </cell>
          <cell r="AN753" t="str">
            <v/>
          </cell>
          <cell r="AO753">
            <v>130</v>
          </cell>
          <cell r="AP753" t="str">
            <v/>
          </cell>
          <cell r="AQ753" t="str">
            <v/>
          </cell>
          <cell r="AR753" t="str">
            <v/>
          </cell>
          <cell r="AT753" t="str">
            <v/>
          </cell>
          <cell r="AV753">
            <v>10</v>
          </cell>
          <cell r="AW753" t="str">
            <v/>
          </cell>
          <cell r="AX753" t="str">
            <v/>
          </cell>
          <cell r="AY753" t="str">
            <v/>
          </cell>
          <cell r="AZ753" t="str">
            <v/>
          </cell>
          <cell r="BA753" t="str">
            <v/>
          </cell>
          <cell r="BB753">
            <v>120</v>
          </cell>
          <cell r="BC753" t="str">
            <v/>
          </cell>
          <cell r="BD753" t="str">
            <v/>
          </cell>
          <cell r="BE753" t="str">
            <v/>
          </cell>
          <cell r="BF753" t="str">
            <v/>
          </cell>
          <cell r="BG753" t="str">
            <v/>
          </cell>
          <cell r="BH753" t="str">
            <v/>
          </cell>
          <cell r="BI753" t="str">
            <v/>
          </cell>
          <cell r="BJ753" t="str">
            <v/>
          </cell>
          <cell r="BK753">
            <v>6</v>
          </cell>
          <cell r="BL753" t="str">
            <v/>
          </cell>
          <cell r="BM753" t="str">
            <v/>
          </cell>
          <cell r="BN753" t="str">
            <v/>
          </cell>
          <cell r="BO753" t="str">
            <v/>
          </cell>
          <cell r="BP753" t="str">
            <v/>
          </cell>
          <cell r="BQ753" t="str">
            <v/>
          </cell>
          <cell r="BR753" t="str">
            <v/>
          </cell>
          <cell r="BS753" t="str">
            <v/>
          </cell>
          <cell r="BT753" t="str">
            <v/>
          </cell>
          <cell r="BU753" t="str">
            <v/>
          </cell>
          <cell r="BV753" t="str">
            <v/>
          </cell>
          <cell r="BW753">
            <v>12</v>
          </cell>
          <cell r="BX753" t="str">
            <v/>
          </cell>
          <cell r="BY753" t="str">
            <v/>
          </cell>
          <cell r="BZ753" t="str">
            <v/>
          </cell>
          <cell r="CA753" t="str">
            <v/>
          </cell>
          <cell r="CB753" t="str">
            <v/>
          </cell>
        </row>
        <row r="754">
          <cell r="H754" t="str">
            <v>US-348-WOV012</v>
          </cell>
          <cell r="I754">
            <v>6</v>
          </cell>
          <cell r="J754" t="str">
            <v>Jun</v>
          </cell>
          <cell r="K754">
            <v>2018</v>
          </cell>
          <cell r="L754" t="str">
            <v>US-348-WOV01243269.7083333333</v>
          </cell>
          <cell r="M754" t="str">
            <v>ONR #5</v>
          </cell>
          <cell r="N754" t="str">
            <v>Simple ESP c/o</v>
          </cell>
          <cell r="O754" t="str">
            <v>ESP change</v>
          </cell>
          <cell r="P754">
            <v>1</v>
          </cell>
          <cell r="Q754">
            <v>3</v>
          </cell>
          <cell r="R754">
            <v>5</v>
          </cell>
          <cell r="S754" t="str">
            <v/>
          </cell>
          <cell r="T754" t="str">
            <v/>
          </cell>
          <cell r="U754" t="str">
            <v/>
          </cell>
          <cell r="V754">
            <v>0</v>
          </cell>
          <cell r="W754">
            <v>9</v>
          </cell>
          <cell r="X754">
            <v>8</v>
          </cell>
          <cell r="Y754">
            <v>8</v>
          </cell>
          <cell r="Z754" t="str">
            <v/>
          </cell>
          <cell r="AB754">
            <v>11</v>
          </cell>
          <cell r="AC754" t="str">
            <v/>
          </cell>
          <cell r="AD754">
            <v>2</v>
          </cell>
          <cell r="AE754">
            <v>1</v>
          </cell>
          <cell r="AF754">
            <v>1</v>
          </cell>
          <cell r="AG754" t="str">
            <v/>
          </cell>
          <cell r="AH754">
            <v>2</v>
          </cell>
          <cell r="AI754">
            <v>0</v>
          </cell>
          <cell r="AJ754">
            <v>6</v>
          </cell>
          <cell r="AK754">
            <v>6</v>
          </cell>
          <cell r="AL754">
            <v>6</v>
          </cell>
          <cell r="AM754">
            <v>16</v>
          </cell>
          <cell r="AN754">
            <v>0</v>
          </cell>
          <cell r="AO754">
            <v>130</v>
          </cell>
          <cell r="AP754">
            <v>16</v>
          </cell>
          <cell r="AQ754">
            <v>142.0625</v>
          </cell>
          <cell r="AR754">
            <v>2</v>
          </cell>
          <cell r="AT754">
            <v>3</v>
          </cell>
          <cell r="AV754">
            <v>10</v>
          </cell>
          <cell r="AW754">
            <v>2</v>
          </cell>
          <cell r="AX754">
            <v>3</v>
          </cell>
          <cell r="AY754">
            <v>5</v>
          </cell>
          <cell r="AZ754">
            <v>18</v>
          </cell>
          <cell r="BA754">
            <v>0</v>
          </cell>
          <cell r="BB754">
            <v>120</v>
          </cell>
          <cell r="BC754">
            <v>18</v>
          </cell>
          <cell r="BD754">
            <v>126.66666666666667</v>
          </cell>
          <cell r="BE754">
            <v>1</v>
          </cell>
          <cell r="BF754">
            <v>1</v>
          </cell>
          <cell r="BG754">
            <v>1</v>
          </cell>
          <cell r="BH754" t="str">
            <v/>
          </cell>
          <cell r="BI754">
            <v>1.5</v>
          </cell>
          <cell r="BJ754">
            <v>0</v>
          </cell>
          <cell r="BK754">
            <v>6</v>
          </cell>
          <cell r="BL754">
            <v>4.5</v>
          </cell>
          <cell r="BM754">
            <v>4.5</v>
          </cell>
          <cell r="BN754">
            <v>3</v>
          </cell>
          <cell r="BO754">
            <v>1</v>
          </cell>
          <cell r="BP754">
            <v>0.5</v>
          </cell>
          <cell r="BQ754">
            <v>0</v>
          </cell>
          <cell r="BR754">
            <v>2.5</v>
          </cell>
          <cell r="BS754" t="str">
            <v/>
          </cell>
          <cell r="BT754">
            <v>1</v>
          </cell>
          <cell r="BU754">
            <v>2</v>
          </cell>
          <cell r="BV754">
            <v>0</v>
          </cell>
          <cell r="BW754">
            <v>12</v>
          </cell>
          <cell r="BX754">
            <v>10</v>
          </cell>
          <cell r="BY754">
            <v>10</v>
          </cell>
          <cell r="BZ754">
            <v>67.5</v>
          </cell>
          <cell r="CA754">
            <v>0</v>
          </cell>
          <cell r="CB754">
            <v>67.5</v>
          </cell>
        </row>
        <row r="755">
          <cell r="H755" t="str">
            <v>US-188-WOV003</v>
          </cell>
          <cell r="I755">
            <v>6</v>
          </cell>
          <cell r="J755" t="str">
            <v>Jun</v>
          </cell>
          <cell r="K755">
            <v>2018</v>
          </cell>
          <cell r="L755" t="str">
            <v>US-188-WOV00343269.8333333333</v>
          </cell>
          <cell r="M755" t="str">
            <v>ONR #8</v>
          </cell>
          <cell r="N755" t="str">
            <v>Simple ESP c/o</v>
          </cell>
          <cell r="O755" t="str">
            <v>ESP change</v>
          </cell>
          <cell r="P755">
            <v>0</v>
          </cell>
          <cell r="Q755">
            <v>4.5</v>
          </cell>
          <cell r="R755" t="str">
            <v/>
          </cell>
          <cell r="S755" t="str">
            <v/>
          </cell>
          <cell r="T755" t="str">
            <v/>
          </cell>
          <cell r="U755" t="str">
            <v/>
          </cell>
          <cell r="V755">
            <v>0</v>
          </cell>
          <cell r="W755">
            <v>9</v>
          </cell>
          <cell r="X755">
            <v>4.5</v>
          </cell>
          <cell r="Y755">
            <v>4.5</v>
          </cell>
          <cell r="Z755">
            <v>8.5</v>
          </cell>
          <cell r="AB755">
            <v>11</v>
          </cell>
          <cell r="AC755">
            <v>8.5</v>
          </cell>
          <cell r="AD755">
            <v>2</v>
          </cell>
          <cell r="AE755">
            <v>1</v>
          </cell>
          <cell r="AF755">
            <v>1</v>
          </cell>
          <cell r="AG755" t="str">
            <v/>
          </cell>
          <cell r="AH755">
            <v>2</v>
          </cell>
          <cell r="AI755">
            <v>0</v>
          </cell>
          <cell r="AJ755">
            <v>6</v>
          </cell>
          <cell r="AK755">
            <v>6</v>
          </cell>
          <cell r="AL755">
            <v>6</v>
          </cell>
          <cell r="AM755">
            <v>15</v>
          </cell>
          <cell r="AN755">
            <v>0</v>
          </cell>
          <cell r="AO755">
            <v>130</v>
          </cell>
          <cell r="AP755">
            <v>15</v>
          </cell>
          <cell r="AQ755">
            <v>151.19999999999999</v>
          </cell>
          <cell r="AR755">
            <v>2.5</v>
          </cell>
          <cell r="AT755">
            <v>4</v>
          </cell>
          <cell r="AV755">
            <v>10</v>
          </cell>
          <cell r="AW755">
            <v>2.5</v>
          </cell>
          <cell r="AX755">
            <v>4</v>
          </cell>
          <cell r="AY755">
            <v>6.5</v>
          </cell>
          <cell r="AZ755">
            <v>17.5</v>
          </cell>
          <cell r="BA755">
            <v>0</v>
          </cell>
          <cell r="BB755">
            <v>120</v>
          </cell>
          <cell r="BC755">
            <v>17.5</v>
          </cell>
          <cell r="BD755">
            <v>129.42857142857142</v>
          </cell>
          <cell r="BE755">
            <v>1</v>
          </cell>
          <cell r="BF755">
            <v>1</v>
          </cell>
          <cell r="BG755">
            <v>1.5</v>
          </cell>
          <cell r="BH755" t="str">
            <v/>
          </cell>
          <cell r="BI755">
            <v>1</v>
          </cell>
          <cell r="BJ755">
            <v>0</v>
          </cell>
          <cell r="BK755">
            <v>6</v>
          </cell>
          <cell r="BL755">
            <v>4.5</v>
          </cell>
          <cell r="BM755">
            <v>4.5</v>
          </cell>
          <cell r="BN755">
            <v>3</v>
          </cell>
          <cell r="BO755">
            <v>1</v>
          </cell>
          <cell r="BP755">
            <v>1</v>
          </cell>
          <cell r="BQ755">
            <v>0</v>
          </cell>
          <cell r="BR755">
            <v>2</v>
          </cell>
          <cell r="BS755" t="str">
            <v/>
          </cell>
          <cell r="BT755">
            <v>1</v>
          </cell>
          <cell r="BU755">
            <v>1.5</v>
          </cell>
          <cell r="BV755">
            <v>0</v>
          </cell>
          <cell r="BW755">
            <v>12</v>
          </cell>
          <cell r="BX755">
            <v>9.5</v>
          </cell>
          <cell r="BY755">
            <v>9.5</v>
          </cell>
          <cell r="BZ755">
            <v>72</v>
          </cell>
          <cell r="CA755">
            <v>0</v>
          </cell>
          <cell r="CB755">
            <v>72</v>
          </cell>
        </row>
        <row r="756">
          <cell r="H756" t="str">
            <v>US-195-WOV002</v>
          </cell>
          <cell r="I756">
            <v>6</v>
          </cell>
          <cell r="J756" t="str">
            <v>Jun</v>
          </cell>
          <cell r="K756">
            <v>2018</v>
          </cell>
          <cell r="L756" t="str">
            <v>US-195-WOV00243025.8333333333</v>
          </cell>
          <cell r="M756" t="str">
            <v>ONR #18</v>
          </cell>
          <cell r="N756" t="str">
            <v>Other</v>
          </cell>
          <cell r="O756" t="str">
            <v>Other</v>
          </cell>
          <cell r="P756">
            <v>3</v>
          </cell>
          <cell r="Q756">
            <v>4</v>
          </cell>
          <cell r="R756">
            <v>5</v>
          </cell>
          <cell r="S756">
            <v>2.5</v>
          </cell>
          <cell r="T756" t="str">
            <v/>
          </cell>
          <cell r="U756" t="str">
            <v/>
          </cell>
          <cell r="V756">
            <v>0</v>
          </cell>
          <cell r="W756">
            <v>9</v>
          </cell>
          <cell r="X756">
            <v>11.5</v>
          </cell>
          <cell r="Y756">
            <v>11.5</v>
          </cell>
          <cell r="Z756">
            <v>7</v>
          </cell>
          <cell r="AB756">
            <v>11</v>
          </cell>
          <cell r="AC756">
            <v>7</v>
          </cell>
          <cell r="AD756">
            <v>2</v>
          </cell>
          <cell r="AE756">
            <v>1</v>
          </cell>
          <cell r="AF756">
            <v>1</v>
          </cell>
          <cell r="AG756" t="str">
            <v/>
          </cell>
          <cell r="AH756">
            <v>2</v>
          </cell>
          <cell r="AI756">
            <v>0</v>
          </cell>
          <cell r="AJ756">
            <v>6</v>
          </cell>
          <cell r="AK756">
            <v>6</v>
          </cell>
          <cell r="AL756">
            <v>6</v>
          </cell>
          <cell r="AM756">
            <v>16</v>
          </cell>
          <cell r="AN756">
            <v>1</v>
          </cell>
          <cell r="AO756">
            <v>130</v>
          </cell>
          <cell r="AP756">
            <v>17</v>
          </cell>
          <cell r="AQ756">
            <v>139.5625</v>
          </cell>
          <cell r="AR756">
            <v>4</v>
          </cell>
          <cell r="AT756" t="str">
            <v/>
          </cell>
          <cell r="AV756">
            <v>10</v>
          </cell>
          <cell r="AW756">
            <v>4</v>
          </cell>
          <cell r="AX756" t="str">
            <v/>
          </cell>
          <cell r="AY756" t="str">
            <v/>
          </cell>
          <cell r="AZ756" t="str">
            <v/>
          </cell>
          <cell r="BA756" t="str">
            <v/>
          </cell>
          <cell r="BB756">
            <v>120</v>
          </cell>
          <cell r="BC756" t="str">
            <v/>
          </cell>
          <cell r="BD756" t="str">
            <v/>
          </cell>
          <cell r="BE756" t="str">
            <v/>
          </cell>
          <cell r="BF756" t="str">
            <v/>
          </cell>
          <cell r="BG756" t="str">
            <v/>
          </cell>
          <cell r="BH756" t="str">
            <v/>
          </cell>
          <cell r="BI756" t="str">
            <v/>
          </cell>
          <cell r="BJ756" t="str">
            <v/>
          </cell>
          <cell r="BK756">
            <v>6</v>
          </cell>
          <cell r="BL756" t="str">
            <v/>
          </cell>
          <cell r="BM756" t="str">
            <v/>
          </cell>
          <cell r="BN756">
            <v>4</v>
          </cell>
          <cell r="BO756">
            <v>1</v>
          </cell>
          <cell r="BP756">
            <v>1</v>
          </cell>
          <cell r="BQ756">
            <v>0</v>
          </cell>
          <cell r="BR756">
            <v>1.5</v>
          </cell>
          <cell r="BS756" t="str">
            <v/>
          </cell>
          <cell r="BT756" t="str">
            <v/>
          </cell>
          <cell r="BU756" t="str">
            <v/>
          </cell>
          <cell r="BV756">
            <v>0</v>
          </cell>
          <cell r="BW756">
            <v>12</v>
          </cell>
          <cell r="BX756">
            <v>7.5</v>
          </cell>
          <cell r="BY756">
            <v>7.5</v>
          </cell>
          <cell r="BZ756" t="str">
            <v/>
          </cell>
          <cell r="CA756" t="str">
            <v/>
          </cell>
          <cell r="CB756" t="str">
            <v/>
          </cell>
        </row>
        <row r="757">
          <cell r="H757" t="str">
            <v>US-195-WOV002</v>
          </cell>
          <cell r="I757">
            <v>6</v>
          </cell>
          <cell r="J757" t="str">
            <v>Jun</v>
          </cell>
          <cell r="K757">
            <v>2018</v>
          </cell>
          <cell r="L757" t="str">
            <v>US-195-WOV00243249.875</v>
          </cell>
          <cell r="M757" t="str">
            <v>ONR #27</v>
          </cell>
          <cell r="N757" t="str">
            <v>Other</v>
          </cell>
          <cell r="O757" t="str">
            <v>Other</v>
          </cell>
          <cell r="Q757" t="str">
            <v/>
          </cell>
          <cell r="R757" t="str">
            <v/>
          </cell>
          <cell r="S757" t="str">
            <v/>
          </cell>
          <cell r="T757" t="str">
            <v/>
          </cell>
          <cell r="U757" t="str">
            <v/>
          </cell>
          <cell r="V757" t="str">
            <v/>
          </cell>
          <cell r="W757">
            <v>9</v>
          </cell>
          <cell r="X757" t="str">
            <v/>
          </cell>
          <cell r="Y757" t="str">
            <v/>
          </cell>
          <cell r="Z757" t="str">
            <v/>
          </cell>
          <cell r="AB757">
            <v>11</v>
          </cell>
          <cell r="AC757" t="str">
            <v/>
          </cell>
          <cell r="AD757" t="str">
            <v/>
          </cell>
          <cell r="AE757" t="str">
            <v/>
          </cell>
          <cell r="AF757" t="str">
            <v/>
          </cell>
          <cell r="AG757" t="str">
            <v/>
          </cell>
          <cell r="AH757" t="str">
            <v/>
          </cell>
          <cell r="AI757" t="str">
            <v/>
          </cell>
          <cell r="AJ757">
            <v>6</v>
          </cell>
          <cell r="AK757" t="str">
            <v/>
          </cell>
          <cell r="AL757" t="str">
            <v/>
          </cell>
          <cell r="AM757" t="str">
            <v/>
          </cell>
          <cell r="AN757" t="str">
            <v/>
          </cell>
          <cell r="AO757">
            <v>130</v>
          </cell>
          <cell r="AP757" t="str">
            <v/>
          </cell>
          <cell r="AQ757" t="str">
            <v/>
          </cell>
          <cell r="AR757" t="str">
            <v/>
          </cell>
          <cell r="AT757" t="str">
            <v/>
          </cell>
          <cell r="AV757">
            <v>10</v>
          </cell>
          <cell r="AW757" t="str">
            <v/>
          </cell>
          <cell r="AX757" t="str">
            <v/>
          </cell>
          <cell r="AY757" t="str">
            <v/>
          </cell>
          <cell r="AZ757" t="str">
            <v/>
          </cell>
          <cell r="BA757" t="str">
            <v/>
          </cell>
          <cell r="BB757">
            <v>120</v>
          </cell>
          <cell r="BC757" t="str">
            <v/>
          </cell>
          <cell r="BD757" t="str">
            <v/>
          </cell>
          <cell r="BE757" t="str">
            <v/>
          </cell>
          <cell r="BF757" t="str">
            <v/>
          </cell>
          <cell r="BG757" t="str">
            <v/>
          </cell>
          <cell r="BH757" t="str">
            <v/>
          </cell>
          <cell r="BI757" t="str">
            <v/>
          </cell>
          <cell r="BJ757" t="str">
            <v/>
          </cell>
          <cell r="BK757">
            <v>6</v>
          </cell>
          <cell r="BL757" t="str">
            <v/>
          </cell>
          <cell r="BM757" t="str">
            <v/>
          </cell>
          <cell r="BN757" t="str">
            <v/>
          </cell>
          <cell r="BO757" t="str">
            <v/>
          </cell>
          <cell r="BP757" t="str">
            <v/>
          </cell>
          <cell r="BQ757" t="str">
            <v/>
          </cell>
          <cell r="BR757" t="str">
            <v/>
          </cell>
          <cell r="BS757" t="str">
            <v/>
          </cell>
          <cell r="BT757" t="str">
            <v/>
          </cell>
          <cell r="BU757" t="str">
            <v/>
          </cell>
          <cell r="BV757" t="str">
            <v/>
          </cell>
          <cell r="BW757">
            <v>12</v>
          </cell>
          <cell r="BX757" t="str">
            <v/>
          </cell>
          <cell r="BY757" t="str">
            <v/>
          </cell>
          <cell r="BZ757" t="str">
            <v/>
          </cell>
          <cell r="CA757" t="str">
            <v/>
          </cell>
          <cell r="CB757" t="str">
            <v/>
          </cell>
        </row>
        <row r="758">
          <cell r="H758" t="str">
            <v>US-195-WOV002</v>
          </cell>
          <cell r="I758">
            <v>6</v>
          </cell>
          <cell r="J758" t="str">
            <v>Jun</v>
          </cell>
          <cell r="K758">
            <v>2018</v>
          </cell>
          <cell r="L758" t="str">
            <v>US-195-WOV00243270.1666666667</v>
          </cell>
          <cell r="M758" t="str">
            <v>BIRS #26</v>
          </cell>
          <cell r="N758" t="str">
            <v>Other</v>
          </cell>
          <cell r="O758" t="str">
            <v>Other</v>
          </cell>
          <cell r="Q758" t="str">
            <v/>
          </cell>
          <cell r="R758" t="str">
            <v/>
          </cell>
          <cell r="S758" t="str">
            <v/>
          </cell>
          <cell r="T758" t="str">
            <v/>
          </cell>
          <cell r="U758" t="str">
            <v/>
          </cell>
          <cell r="V758" t="str">
            <v/>
          </cell>
          <cell r="W758">
            <v>9</v>
          </cell>
          <cell r="X758" t="str">
            <v/>
          </cell>
          <cell r="Y758" t="str">
            <v/>
          </cell>
          <cell r="Z758" t="str">
            <v/>
          </cell>
          <cell r="AB758">
            <v>11</v>
          </cell>
          <cell r="AC758" t="str">
            <v/>
          </cell>
          <cell r="AD758" t="str">
            <v/>
          </cell>
          <cell r="AE758" t="str">
            <v/>
          </cell>
          <cell r="AF758" t="str">
            <v/>
          </cell>
          <cell r="AG758" t="str">
            <v/>
          </cell>
          <cell r="AH758" t="str">
            <v/>
          </cell>
          <cell r="AI758" t="str">
            <v/>
          </cell>
          <cell r="AJ758">
            <v>6</v>
          </cell>
          <cell r="AK758" t="str">
            <v/>
          </cell>
          <cell r="AL758" t="str">
            <v/>
          </cell>
          <cell r="AM758" t="str">
            <v/>
          </cell>
          <cell r="AN758" t="str">
            <v/>
          </cell>
          <cell r="AO758">
            <v>130</v>
          </cell>
          <cell r="AP758" t="str">
            <v/>
          </cell>
          <cell r="AQ758" t="str">
            <v/>
          </cell>
          <cell r="AR758" t="str">
            <v/>
          </cell>
          <cell r="AT758">
            <v>4</v>
          </cell>
          <cell r="AV758">
            <v>10</v>
          </cell>
          <cell r="AW758" t="str">
            <v/>
          </cell>
          <cell r="AX758">
            <v>4</v>
          </cell>
          <cell r="AY758" t="str">
            <v/>
          </cell>
          <cell r="AZ758">
            <v>17.5</v>
          </cell>
          <cell r="BA758">
            <v>0</v>
          </cell>
          <cell r="BB758">
            <v>120</v>
          </cell>
          <cell r="BC758">
            <v>17.5</v>
          </cell>
          <cell r="BD758">
            <v>128.05714285714285</v>
          </cell>
          <cell r="BE758">
            <v>1</v>
          </cell>
          <cell r="BF758">
            <v>1.5</v>
          </cell>
          <cell r="BG758">
            <v>2</v>
          </cell>
          <cell r="BH758" t="str">
            <v/>
          </cell>
          <cell r="BI758">
            <v>2</v>
          </cell>
          <cell r="BJ758">
            <v>0</v>
          </cell>
          <cell r="BK758">
            <v>6</v>
          </cell>
          <cell r="BL758">
            <v>6.5</v>
          </cell>
          <cell r="BM758">
            <v>6.5</v>
          </cell>
          <cell r="BN758" t="str">
            <v/>
          </cell>
          <cell r="BO758" t="str">
            <v/>
          </cell>
          <cell r="BP758" t="str">
            <v/>
          </cell>
          <cell r="BQ758" t="str">
            <v/>
          </cell>
          <cell r="BR758">
            <v>3</v>
          </cell>
          <cell r="BS758" t="str">
            <v/>
          </cell>
          <cell r="BT758">
            <v>1</v>
          </cell>
          <cell r="BU758">
            <v>2</v>
          </cell>
          <cell r="BV758">
            <v>0</v>
          </cell>
          <cell r="BW758">
            <v>12</v>
          </cell>
          <cell r="BX758" t="str">
            <v/>
          </cell>
          <cell r="BY758">
            <v>6</v>
          </cell>
          <cell r="BZ758" t="str">
            <v/>
          </cell>
          <cell r="CA758" t="str">
            <v/>
          </cell>
          <cell r="CB758" t="str">
            <v/>
          </cell>
        </row>
        <row r="759">
          <cell r="H759" t="str">
            <v>WS-7387-WOV005</v>
          </cell>
          <cell r="I759">
            <v>6</v>
          </cell>
          <cell r="J759" t="str">
            <v>Jun</v>
          </cell>
          <cell r="K759">
            <v>2018</v>
          </cell>
          <cell r="L759" t="str">
            <v>WS-7387-WOV00543270.9166666667</v>
          </cell>
          <cell r="M759" t="str">
            <v>BIRS #23</v>
          </cell>
          <cell r="N759" t="str">
            <v>Other</v>
          </cell>
          <cell r="O759" t="str">
            <v>ESP change</v>
          </cell>
          <cell r="P759">
            <v>0</v>
          </cell>
          <cell r="Q759">
            <v>5</v>
          </cell>
          <cell r="R759" t="str">
            <v/>
          </cell>
          <cell r="S759">
            <v>0.5</v>
          </cell>
          <cell r="T759" t="str">
            <v/>
          </cell>
          <cell r="U759">
            <v>0.5</v>
          </cell>
          <cell r="V759">
            <v>0</v>
          </cell>
          <cell r="W759">
            <v>9</v>
          </cell>
          <cell r="X759">
            <v>6</v>
          </cell>
          <cell r="Y759">
            <v>6</v>
          </cell>
          <cell r="Z759">
            <v>11.5</v>
          </cell>
          <cell r="AB759">
            <v>11</v>
          </cell>
          <cell r="AC759">
            <v>11.5</v>
          </cell>
          <cell r="AD759">
            <v>2</v>
          </cell>
          <cell r="AE759">
            <v>1</v>
          </cell>
          <cell r="AF759">
            <v>1</v>
          </cell>
          <cell r="AG759" t="str">
            <v/>
          </cell>
          <cell r="AH759">
            <v>2</v>
          </cell>
          <cell r="AI759">
            <v>0</v>
          </cell>
          <cell r="AJ759">
            <v>6</v>
          </cell>
          <cell r="AK759">
            <v>6</v>
          </cell>
          <cell r="AL759">
            <v>6</v>
          </cell>
          <cell r="AM759">
            <v>21.5</v>
          </cell>
          <cell r="AN759">
            <v>0</v>
          </cell>
          <cell r="AO759">
            <v>130</v>
          </cell>
          <cell r="AP759">
            <v>21.5</v>
          </cell>
          <cell r="AQ759">
            <v>119.48837209302326</v>
          </cell>
          <cell r="AR759">
            <v>2.5</v>
          </cell>
          <cell r="AT759">
            <v>7.5</v>
          </cell>
          <cell r="AV759">
            <v>10</v>
          </cell>
          <cell r="AW759">
            <v>2.5</v>
          </cell>
          <cell r="AX759">
            <v>7.5</v>
          </cell>
          <cell r="AY759">
            <v>10</v>
          </cell>
          <cell r="AZ759">
            <v>19</v>
          </cell>
          <cell r="BA759">
            <v>0</v>
          </cell>
          <cell r="BB759">
            <v>120</v>
          </cell>
          <cell r="BC759">
            <v>19</v>
          </cell>
          <cell r="BD759">
            <v>134.57894736842104</v>
          </cell>
          <cell r="BE759">
            <v>1</v>
          </cell>
          <cell r="BF759">
            <v>1.5</v>
          </cell>
          <cell r="BG759">
            <v>1.5</v>
          </cell>
          <cell r="BH759" t="str">
            <v/>
          </cell>
          <cell r="BI759">
            <v>2</v>
          </cell>
          <cell r="BJ759">
            <v>0</v>
          </cell>
          <cell r="BK759">
            <v>6</v>
          </cell>
          <cell r="BL759">
            <v>6</v>
          </cell>
          <cell r="BM759">
            <v>6</v>
          </cell>
          <cell r="BN759">
            <v>3</v>
          </cell>
          <cell r="BO759">
            <v>1</v>
          </cell>
          <cell r="BP759">
            <v>1</v>
          </cell>
          <cell r="BQ759">
            <v>0</v>
          </cell>
          <cell r="BR759">
            <v>3.5</v>
          </cell>
          <cell r="BS759" t="str">
            <v/>
          </cell>
          <cell r="BT759">
            <v>1.5</v>
          </cell>
          <cell r="BU759">
            <v>2</v>
          </cell>
          <cell r="BV759">
            <v>0</v>
          </cell>
          <cell r="BW759">
            <v>12</v>
          </cell>
          <cell r="BX759">
            <v>12</v>
          </cell>
          <cell r="BY759">
            <v>12</v>
          </cell>
          <cell r="BZ759">
            <v>92</v>
          </cell>
          <cell r="CA759">
            <v>0</v>
          </cell>
          <cell r="CB759">
            <v>92</v>
          </cell>
        </row>
        <row r="760">
          <cell r="H760" t="str">
            <v>US-369-WIN001</v>
          </cell>
          <cell r="I760">
            <v>6</v>
          </cell>
          <cell r="J760" t="str">
            <v>Jun</v>
          </cell>
          <cell r="K760">
            <v>2018</v>
          </cell>
          <cell r="L760" t="str">
            <v>US-369-WIN00143272.25</v>
          </cell>
          <cell r="M760" t="str">
            <v>ONR #8</v>
          </cell>
          <cell r="N760" t="str">
            <v>Other</v>
          </cell>
          <cell r="O760" t="str">
            <v>Other</v>
          </cell>
          <cell r="P760">
            <v>0</v>
          </cell>
          <cell r="Q760" t="str">
            <v/>
          </cell>
          <cell r="R760" t="str">
            <v/>
          </cell>
          <cell r="S760" t="str">
            <v/>
          </cell>
          <cell r="T760" t="str">
            <v/>
          </cell>
          <cell r="U760" t="str">
            <v/>
          </cell>
          <cell r="V760" t="str">
            <v/>
          </cell>
          <cell r="W760">
            <v>9</v>
          </cell>
          <cell r="X760" t="str">
            <v/>
          </cell>
          <cell r="Y760" t="str">
            <v/>
          </cell>
          <cell r="Z760" t="str">
            <v/>
          </cell>
          <cell r="AB760">
            <v>11</v>
          </cell>
          <cell r="AC760" t="str">
            <v/>
          </cell>
          <cell r="AD760" t="str">
            <v/>
          </cell>
          <cell r="AE760" t="str">
            <v/>
          </cell>
          <cell r="AF760" t="str">
            <v/>
          </cell>
          <cell r="AG760" t="str">
            <v/>
          </cell>
          <cell r="AH760" t="str">
            <v/>
          </cell>
          <cell r="AI760" t="str">
            <v/>
          </cell>
          <cell r="AJ760">
            <v>6</v>
          </cell>
          <cell r="AK760" t="str">
            <v/>
          </cell>
          <cell r="AL760" t="str">
            <v/>
          </cell>
          <cell r="AM760" t="str">
            <v/>
          </cell>
          <cell r="AN760" t="str">
            <v/>
          </cell>
          <cell r="AO760">
            <v>130</v>
          </cell>
          <cell r="AP760" t="str">
            <v/>
          </cell>
          <cell r="AQ760" t="str">
            <v/>
          </cell>
          <cell r="AR760" t="str">
            <v/>
          </cell>
          <cell r="AT760" t="str">
            <v/>
          </cell>
          <cell r="AV760">
            <v>10</v>
          </cell>
          <cell r="AW760" t="str">
            <v/>
          </cell>
          <cell r="AX760" t="str">
            <v/>
          </cell>
          <cell r="AY760" t="str">
            <v/>
          </cell>
          <cell r="AZ760" t="str">
            <v/>
          </cell>
          <cell r="BA760" t="str">
            <v/>
          </cell>
          <cell r="BB760">
            <v>120</v>
          </cell>
          <cell r="BC760" t="str">
            <v/>
          </cell>
          <cell r="BD760" t="str">
            <v/>
          </cell>
          <cell r="BE760" t="str">
            <v/>
          </cell>
          <cell r="BF760" t="str">
            <v/>
          </cell>
          <cell r="BG760" t="str">
            <v/>
          </cell>
          <cell r="BH760" t="str">
            <v/>
          </cell>
          <cell r="BI760" t="str">
            <v/>
          </cell>
          <cell r="BJ760" t="str">
            <v/>
          </cell>
          <cell r="BK760">
            <v>6</v>
          </cell>
          <cell r="BL760" t="str">
            <v/>
          </cell>
          <cell r="BM760" t="str">
            <v/>
          </cell>
          <cell r="BN760" t="str">
            <v/>
          </cell>
          <cell r="BO760" t="str">
            <v/>
          </cell>
          <cell r="BP760" t="str">
            <v/>
          </cell>
          <cell r="BQ760" t="str">
            <v/>
          </cell>
          <cell r="BR760" t="str">
            <v/>
          </cell>
          <cell r="BS760" t="str">
            <v/>
          </cell>
          <cell r="BT760" t="str">
            <v/>
          </cell>
          <cell r="BU760" t="str">
            <v/>
          </cell>
          <cell r="BV760" t="str">
            <v/>
          </cell>
          <cell r="BW760">
            <v>12</v>
          </cell>
          <cell r="BX760" t="str">
            <v/>
          </cell>
          <cell r="BY760" t="str">
            <v/>
          </cell>
          <cell r="BZ760" t="str">
            <v/>
          </cell>
          <cell r="CA760" t="str">
            <v/>
          </cell>
          <cell r="CB760" t="str">
            <v/>
          </cell>
        </row>
        <row r="761">
          <cell r="H761" t="str">
            <v>US-2223-WOV001</v>
          </cell>
          <cell r="I761">
            <v>6</v>
          </cell>
          <cell r="J761" t="str">
            <v>Jun</v>
          </cell>
          <cell r="K761">
            <v>2018</v>
          </cell>
          <cell r="L761" t="str">
            <v>US-2223-WOV00143273.125</v>
          </cell>
          <cell r="M761" t="str">
            <v>ONR #5</v>
          </cell>
          <cell r="N761" t="str">
            <v>Simple ESP c/o</v>
          </cell>
          <cell r="O761" t="str">
            <v>ESP change</v>
          </cell>
          <cell r="P761">
            <v>3</v>
          </cell>
          <cell r="Q761">
            <v>3</v>
          </cell>
          <cell r="R761">
            <v>5</v>
          </cell>
          <cell r="S761" t="str">
            <v/>
          </cell>
          <cell r="T761" t="str">
            <v/>
          </cell>
          <cell r="U761" t="str">
            <v/>
          </cell>
          <cell r="V761">
            <v>0</v>
          </cell>
          <cell r="W761">
            <v>9</v>
          </cell>
          <cell r="X761">
            <v>8</v>
          </cell>
          <cell r="Y761">
            <v>8</v>
          </cell>
          <cell r="Z761">
            <v>4</v>
          </cell>
          <cell r="AB761">
            <v>11</v>
          </cell>
          <cell r="AC761">
            <v>4</v>
          </cell>
          <cell r="AD761">
            <v>2</v>
          </cell>
          <cell r="AE761">
            <v>1</v>
          </cell>
          <cell r="AF761">
            <v>1</v>
          </cell>
          <cell r="AG761" t="str">
            <v/>
          </cell>
          <cell r="AH761">
            <v>2</v>
          </cell>
          <cell r="AI761">
            <v>0</v>
          </cell>
          <cell r="AJ761">
            <v>6</v>
          </cell>
          <cell r="AK761">
            <v>6</v>
          </cell>
          <cell r="AL761">
            <v>6</v>
          </cell>
          <cell r="AM761">
            <v>18</v>
          </cell>
          <cell r="AN761">
            <v>0</v>
          </cell>
          <cell r="AO761">
            <v>130</v>
          </cell>
          <cell r="AP761">
            <v>18</v>
          </cell>
          <cell r="AQ761">
            <v>150.05555555555554</v>
          </cell>
          <cell r="AR761">
            <v>4</v>
          </cell>
          <cell r="AT761">
            <v>3</v>
          </cell>
          <cell r="AV761">
            <v>10</v>
          </cell>
          <cell r="AW761">
            <v>4</v>
          </cell>
          <cell r="AX761">
            <v>3</v>
          </cell>
          <cell r="AY761">
            <v>7</v>
          </cell>
          <cell r="AZ761">
            <v>21</v>
          </cell>
          <cell r="BA761">
            <v>0</v>
          </cell>
          <cell r="BB761">
            <v>120</v>
          </cell>
          <cell r="BC761">
            <v>21</v>
          </cell>
          <cell r="BD761">
            <v>129.0952380952381</v>
          </cell>
          <cell r="BE761">
            <v>1</v>
          </cell>
          <cell r="BF761">
            <v>1</v>
          </cell>
          <cell r="BG761">
            <v>1</v>
          </cell>
          <cell r="BH761" t="str">
            <v/>
          </cell>
          <cell r="BI761">
            <v>2</v>
          </cell>
          <cell r="BJ761">
            <v>0</v>
          </cell>
          <cell r="BK761">
            <v>6</v>
          </cell>
          <cell r="BL761">
            <v>5</v>
          </cell>
          <cell r="BM761">
            <v>5</v>
          </cell>
          <cell r="BN761">
            <v>3</v>
          </cell>
          <cell r="BO761">
            <v>1</v>
          </cell>
          <cell r="BP761">
            <v>1</v>
          </cell>
          <cell r="BQ761">
            <v>0</v>
          </cell>
          <cell r="BR761">
            <v>2</v>
          </cell>
          <cell r="BS761" t="str">
            <v/>
          </cell>
          <cell r="BT761">
            <v>1</v>
          </cell>
          <cell r="BU761">
            <v>2</v>
          </cell>
          <cell r="BV761">
            <v>0</v>
          </cell>
          <cell r="BW761">
            <v>12</v>
          </cell>
          <cell r="BX761">
            <v>10</v>
          </cell>
          <cell r="BY761">
            <v>10</v>
          </cell>
          <cell r="BZ761">
            <v>79</v>
          </cell>
          <cell r="CA761">
            <v>0</v>
          </cell>
          <cell r="CB761">
            <v>79</v>
          </cell>
        </row>
        <row r="762">
          <cell r="H762" t="str">
            <v>SVA-51202-WOV004</v>
          </cell>
          <cell r="I762">
            <v>6</v>
          </cell>
          <cell r="J762" t="str">
            <v>Jun</v>
          </cell>
          <cell r="K762">
            <v>2018</v>
          </cell>
          <cell r="L762" t="str">
            <v>SVA-51202-WOV00443274.3333333333</v>
          </cell>
          <cell r="M762" t="str">
            <v>ONR #4</v>
          </cell>
          <cell r="N762" t="str">
            <v>Other</v>
          </cell>
          <cell r="O762" t="str">
            <v>ESP change</v>
          </cell>
          <cell r="P762">
            <v>0</v>
          </cell>
          <cell r="Q762">
            <v>3</v>
          </cell>
          <cell r="R762">
            <v>5</v>
          </cell>
          <cell r="S762" t="str">
            <v/>
          </cell>
          <cell r="T762" t="str">
            <v/>
          </cell>
          <cell r="U762">
            <v>1</v>
          </cell>
          <cell r="V762">
            <v>0</v>
          </cell>
          <cell r="W762">
            <v>9</v>
          </cell>
          <cell r="X762">
            <v>9</v>
          </cell>
          <cell r="Y762">
            <v>9</v>
          </cell>
          <cell r="Z762">
            <v>20</v>
          </cell>
          <cell r="AB762">
            <v>11</v>
          </cell>
          <cell r="AC762">
            <v>20</v>
          </cell>
          <cell r="AD762">
            <v>2</v>
          </cell>
          <cell r="AE762">
            <v>1</v>
          </cell>
          <cell r="AF762">
            <v>1</v>
          </cell>
          <cell r="AG762" t="str">
            <v/>
          </cell>
          <cell r="AH762">
            <v>1</v>
          </cell>
          <cell r="AI762">
            <v>0</v>
          </cell>
          <cell r="AJ762">
            <v>6</v>
          </cell>
          <cell r="AK762">
            <v>5</v>
          </cell>
          <cell r="AL762">
            <v>5</v>
          </cell>
          <cell r="AM762">
            <v>23.5</v>
          </cell>
          <cell r="AN762">
            <v>0</v>
          </cell>
          <cell r="AO762">
            <v>130</v>
          </cell>
          <cell r="AP762">
            <v>23.5</v>
          </cell>
          <cell r="AQ762">
            <v>138.97872340425531</v>
          </cell>
          <cell r="AR762">
            <v>3</v>
          </cell>
          <cell r="AT762">
            <v>4</v>
          </cell>
          <cell r="AV762">
            <v>10</v>
          </cell>
          <cell r="AW762">
            <v>3</v>
          </cell>
          <cell r="AX762">
            <v>4</v>
          </cell>
          <cell r="AY762">
            <v>7</v>
          </cell>
          <cell r="AZ762">
            <v>26</v>
          </cell>
          <cell r="BA762">
            <v>0</v>
          </cell>
          <cell r="BB762">
            <v>120</v>
          </cell>
          <cell r="BC762">
            <v>26</v>
          </cell>
          <cell r="BD762">
            <v>123.65384615384616</v>
          </cell>
          <cell r="BE762">
            <v>1</v>
          </cell>
          <cell r="BF762">
            <v>1</v>
          </cell>
          <cell r="BG762">
            <v>1</v>
          </cell>
          <cell r="BH762" t="str">
            <v/>
          </cell>
          <cell r="BI762">
            <v>2</v>
          </cell>
          <cell r="BJ762">
            <v>0</v>
          </cell>
          <cell r="BK762">
            <v>6</v>
          </cell>
          <cell r="BL762">
            <v>5</v>
          </cell>
          <cell r="BM762">
            <v>5</v>
          </cell>
          <cell r="BN762">
            <v>3</v>
          </cell>
          <cell r="BO762">
            <v>1</v>
          </cell>
          <cell r="BP762">
            <v>1</v>
          </cell>
          <cell r="BQ762">
            <v>0</v>
          </cell>
          <cell r="BR762">
            <v>3.5</v>
          </cell>
          <cell r="BS762" t="str">
            <v/>
          </cell>
          <cell r="BT762">
            <v>1</v>
          </cell>
          <cell r="BU762">
            <v>2</v>
          </cell>
          <cell r="BV762">
            <v>0</v>
          </cell>
          <cell r="BW762">
            <v>12</v>
          </cell>
          <cell r="BX762">
            <v>11.5</v>
          </cell>
          <cell r="BY762">
            <v>11.5</v>
          </cell>
          <cell r="BZ762">
            <v>107</v>
          </cell>
          <cell r="CA762">
            <v>0</v>
          </cell>
          <cell r="CB762">
            <v>107</v>
          </cell>
        </row>
        <row r="763">
          <cell r="H763" t="str">
            <v>US-196-WOV004</v>
          </cell>
          <cell r="I763">
            <v>6</v>
          </cell>
          <cell r="J763" t="str">
            <v>Jun</v>
          </cell>
          <cell r="K763">
            <v>2018</v>
          </cell>
          <cell r="L763" t="str">
            <v>US-196-WOV00443206.625</v>
          </cell>
          <cell r="M763" t="str">
            <v>ONR #5</v>
          </cell>
          <cell r="N763" t="str">
            <v>Other</v>
          </cell>
          <cell r="O763" t="str">
            <v>Other</v>
          </cell>
          <cell r="P763">
            <v>1</v>
          </cell>
          <cell r="Q763">
            <v>3</v>
          </cell>
          <cell r="R763">
            <v>5</v>
          </cell>
          <cell r="S763" t="str">
            <v/>
          </cell>
          <cell r="T763" t="str">
            <v/>
          </cell>
          <cell r="U763" t="str">
            <v/>
          </cell>
          <cell r="V763">
            <v>0</v>
          </cell>
          <cell r="W763">
            <v>9</v>
          </cell>
          <cell r="X763">
            <v>8</v>
          </cell>
          <cell r="Y763">
            <v>8</v>
          </cell>
          <cell r="Z763" t="str">
            <v/>
          </cell>
          <cell r="AB763">
            <v>11</v>
          </cell>
          <cell r="AC763" t="str">
            <v/>
          </cell>
          <cell r="AD763">
            <v>2</v>
          </cell>
          <cell r="AE763">
            <v>1</v>
          </cell>
          <cell r="AF763">
            <v>1</v>
          </cell>
          <cell r="AG763" t="str">
            <v/>
          </cell>
          <cell r="AH763">
            <v>2</v>
          </cell>
          <cell r="AI763">
            <v>0</v>
          </cell>
          <cell r="AJ763">
            <v>6</v>
          </cell>
          <cell r="AK763">
            <v>6</v>
          </cell>
          <cell r="AL763">
            <v>6</v>
          </cell>
          <cell r="AM763">
            <v>21</v>
          </cell>
          <cell r="AN763">
            <v>0</v>
          </cell>
          <cell r="AO763">
            <v>130</v>
          </cell>
          <cell r="AP763">
            <v>21</v>
          </cell>
          <cell r="AQ763">
            <v>124.85714285714286</v>
          </cell>
          <cell r="AR763">
            <v>3</v>
          </cell>
          <cell r="AT763" t="str">
            <v/>
          </cell>
          <cell r="AV763">
            <v>10</v>
          </cell>
          <cell r="AW763">
            <v>3</v>
          </cell>
          <cell r="AX763" t="str">
            <v/>
          </cell>
          <cell r="AY763" t="str">
            <v/>
          </cell>
          <cell r="AZ763" t="str">
            <v/>
          </cell>
          <cell r="BA763" t="str">
            <v/>
          </cell>
          <cell r="BB763">
            <v>120</v>
          </cell>
          <cell r="BC763" t="str">
            <v/>
          </cell>
          <cell r="BD763" t="str">
            <v/>
          </cell>
          <cell r="BE763" t="str">
            <v/>
          </cell>
          <cell r="BF763" t="str">
            <v/>
          </cell>
          <cell r="BG763" t="str">
            <v/>
          </cell>
          <cell r="BH763" t="str">
            <v/>
          </cell>
          <cell r="BI763" t="str">
            <v/>
          </cell>
          <cell r="BJ763" t="str">
            <v/>
          </cell>
          <cell r="BK763">
            <v>6</v>
          </cell>
          <cell r="BL763" t="str">
            <v/>
          </cell>
          <cell r="BM763" t="str">
            <v/>
          </cell>
          <cell r="BN763">
            <v>3</v>
          </cell>
          <cell r="BO763">
            <v>1</v>
          </cell>
          <cell r="BP763">
            <v>1</v>
          </cell>
          <cell r="BQ763">
            <v>0</v>
          </cell>
          <cell r="BR763" t="str">
            <v/>
          </cell>
          <cell r="BS763" t="str">
            <v/>
          </cell>
          <cell r="BT763" t="str">
            <v/>
          </cell>
          <cell r="BU763" t="str">
            <v/>
          </cell>
          <cell r="BV763">
            <v>0</v>
          </cell>
          <cell r="BW763">
            <v>12</v>
          </cell>
          <cell r="BX763" t="str">
            <v/>
          </cell>
          <cell r="BY763">
            <v>5</v>
          </cell>
          <cell r="BZ763" t="str">
            <v/>
          </cell>
          <cell r="CA763" t="str">
            <v/>
          </cell>
          <cell r="CB763" t="str">
            <v/>
          </cell>
        </row>
        <row r="764">
          <cell r="H764" t="str">
            <v>US-196-WOV004</v>
          </cell>
          <cell r="I764">
            <v>6</v>
          </cell>
          <cell r="J764" t="str">
            <v>Jun</v>
          </cell>
          <cell r="K764">
            <v>2018</v>
          </cell>
          <cell r="L764" t="str">
            <v>US-196-WOV00443274.7083333333</v>
          </cell>
          <cell r="M764" t="str">
            <v>BIRS #26</v>
          </cell>
          <cell r="N764" t="str">
            <v>Other</v>
          </cell>
          <cell r="O764" t="str">
            <v>Other</v>
          </cell>
          <cell r="Q764" t="str">
            <v/>
          </cell>
          <cell r="R764" t="str">
            <v/>
          </cell>
          <cell r="S764" t="str">
            <v/>
          </cell>
          <cell r="T764" t="str">
            <v/>
          </cell>
          <cell r="U764" t="str">
            <v/>
          </cell>
          <cell r="V764" t="str">
            <v/>
          </cell>
          <cell r="W764">
            <v>9</v>
          </cell>
          <cell r="X764" t="str">
            <v/>
          </cell>
          <cell r="Y764" t="str">
            <v/>
          </cell>
          <cell r="Z764" t="str">
            <v/>
          </cell>
          <cell r="AB764">
            <v>11</v>
          </cell>
          <cell r="AC764" t="str">
            <v/>
          </cell>
          <cell r="AD764" t="str">
            <v/>
          </cell>
          <cell r="AE764" t="str">
            <v/>
          </cell>
          <cell r="AF764" t="str">
            <v/>
          </cell>
          <cell r="AG764" t="str">
            <v/>
          </cell>
          <cell r="AH764" t="str">
            <v/>
          </cell>
          <cell r="AI764" t="str">
            <v/>
          </cell>
          <cell r="AJ764">
            <v>6</v>
          </cell>
          <cell r="AK764" t="str">
            <v/>
          </cell>
          <cell r="AL764" t="str">
            <v/>
          </cell>
          <cell r="AM764" t="str">
            <v/>
          </cell>
          <cell r="AN764" t="str">
            <v/>
          </cell>
          <cell r="AO764">
            <v>130</v>
          </cell>
          <cell r="AP764" t="str">
            <v/>
          </cell>
          <cell r="AQ764" t="str">
            <v/>
          </cell>
          <cell r="AR764" t="str">
            <v/>
          </cell>
          <cell r="AT764">
            <v>5</v>
          </cell>
          <cell r="AV764">
            <v>10</v>
          </cell>
          <cell r="AW764" t="str">
            <v/>
          </cell>
          <cell r="AX764">
            <v>5</v>
          </cell>
          <cell r="AY764" t="str">
            <v/>
          </cell>
          <cell r="AZ764">
            <v>21</v>
          </cell>
          <cell r="BA764">
            <v>0</v>
          </cell>
          <cell r="BB764">
            <v>120</v>
          </cell>
          <cell r="BC764">
            <v>21</v>
          </cell>
          <cell r="BD764">
            <v>125.57142857142857</v>
          </cell>
          <cell r="BE764">
            <v>1</v>
          </cell>
          <cell r="BF764">
            <v>1.5</v>
          </cell>
          <cell r="BG764">
            <v>2</v>
          </cell>
          <cell r="BH764" t="str">
            <v/>
          </cell>
          <cell r="BI764">
            <v>2</v>
          </cell>
          <cell r="BJ764">
            <v>0</v>
          </cell>
          <cell r="BK764">
            <v>6</v>
          </cell>
          <cell r="BL764">
            <v>6.5</v>
          </cell>
          <cell r="BM764">
            <v>6.5</v>
          </cell>
          <cell r="BN764" t="str">
            <v/>
          </cell>
          <cell r="BO764" t="str">
            <v/>
          </cell>
          <cell r="BP764" t="str">
            <v/>
          </cell>
          <cell r="BQ764" t="str">
            <v/>
          </cell>
          <cell r="BR764">
            <v>3</v>
          </cell>
          <cell r="BS764" t="str">
            <v/>
          </cell>
          <cell r="BT764">
            <v>0.5</v>
          </cell>
          <cell r="BU764">
            <v>2</v>
          </cell>
          <cell r="BV764">
            <v>0</v>
          </cell>
          <cell r="BW764">
            <v>12</v>
          </cell>
          <cell r="BX764" t="str">
            <v/>
          </cell>
          <cell r="BY764">
            <v>5.5</v>
          </cell>
          <cell r="BZ764" t="str">
            <v/>
          </cell>
          <cell r="CA764" t="str">
            <v/>
          </cell>
          <cell r="CB764" t="str">
            <v/>
          </cell>
        </row>
        <row r="765">
          <cell r="H765" t="str">
            <v>WS-1447-WOV007</v>
          </cell>
          <cell r="I765">
            <v>6</v>
          </cell>
          <cell r="J765" t="str">
            <v>Jun</v>
          </cell>
          <cell r="K765">
            <v>2018</v>
          </cell>
          <cell r="L765" t="str">
            <v>WS-1447-WOV00743275.1875</v>
          </cell>
          <cell r="M765" t="str">
            <v>ONR #25</v>
          </cell>
          <cell r="N765" t="str">
            <v>Other</v>
          </cell>
          <cell r="O765" t="str">
            <v>ESP change</v>
          </cell>
          <cell r="P765">
            <v>-1</v>
          </cell>
          <cell r="Q765">
            <v>5.5</v>
          </cell>
          <cell r="R765">
            <v>5</v>
          </cell>
          <cell r="S765" t="str">
            <v/>
          </cell>
          <cell r="T765" t="str">
            <v/>
          </cell>
          <cell r="U765" t="str">
            <v/>
          </cell>
          <cell r="V765">
            <v>0</v>
          </cell>
          <cell r="W765">
            <v>9</v>
          </cell>
          <cell r="X765">
            <v>10.5</v>
          </cell>
          <cell r="Y765">
            <v>10.5</v>
          </cell>
          <cell r="Z765" t="str">
            <v/>
          </cell>
          <cell r="AB765">
            <v>11</v>
          </cell>
          <cell r="AC765" t="str">
            <v/>
          </cell>
          <cell r="AD765">
            <v>3</v>
          </cell>
          <cell r="AE765">
            <v>1</v>
          </cell>
          <cell r="AF765">
            <v>1</v>
          </cell>
          <cell r="AG765" t="str">
            <v/>
          </cell>
          <cell r="AH765">
            <v>2</v>
          </cell>
          <cell r="AI765">
            <v>0</v>
          </cell>
          <cell r="AJ765">
            <v>6</v>
          </cell>
          <cell r="AK765">
            <v>7</v>
          </cell>
          <cell r="AL765">
            <v>7</v>
          </cell>
          <cell r="AM765">
            <v>23.5</v>
          </cell>
          <cell r="AN765">
            <v>0</v>
          </cell>
          <cell r="AO765">
            <v>130</v>
          </cell>
          <cell r="AP765">
            <v>23.5</v>
          </cell>
          <cell r="AQ765">
            <v>115.19148936170212</v>
          </cell>
          <cell r="AR765">
            <v>4</v>
          </cell>
          <cell r="AT765">
            <v>5</v>
          </cell>
          <cell r="AV765">
            <v>10</v>
          </cell>
          <cell r="AW765">
            <v>4</v>
          </cell>
          <cell r="AX765">
            <v>5</v>
          </cell>
          <cell r="AY765">
            <v>9</v>
          </cell>
          <cell r="AZ765">
            <v>22.5</v>
          </cell>
          <cell r="BA765">
            <v>0</v>
          </cell>
          <cell r="BB765">
            <v>120</v>
          </cell>
          <cell r="BC765">
            <v>22.5</v>
          </cell>
          <cell r="BD765">
            <v>119.55555555555556</v>
          </cell>
          <cell r="BE765">
            <v>1</v>
          </cell>
          <cell r="BF765">
            <v>1</v>
          </cell>
          <cell r="BG765">
            <v>2</v>
          </cell>
          <cell r="BH765" t="str">
            <v/>
          </cell>
          <cell r="BI765">
            <v>2</v>
          </cell>
          <cell r="BJ765">
            <v>0</v>
          </cell>
          <cell r="BK765">
            <v>6</v>
          </cell>
          <cell r="BL765">
            <v>6</v>
          </cell>
          <cell r="BM765">
            <v>6</v>
          </cell>
          <cell r="BN765">
            <v>3</v>
          </cell>
          <cell r="BO765">
            <v>1</v>
          </cell>
          <cell r="BP765">
            <v>2</v>
          </cell>
          <cell r="BQ765">
            <v>0</v>
          </cell>
          <cell r="BR765">
            <v>3.5</v>
          </cell>
          <cell r="BS765" t="str">
            <v/>
          </cell>
          <cell r="BT765">
            <v>1.5</v>
          </cell>
          <cell r="BU765">
            <v>2</v>
          </cell>
          <cell r="BV765">
            <v>0</v>
          </cell>
          <cell r="BW765">
            <v>12</v>
          </cell>
          <cell r="BX765">
            <v>13</v>
          </cell>
          <cell r="BY765">
            <v>13</v>
          </cell>
          <cell r="BZ765">
            <v>91.5</v>
          </cell>
          <cell r="CA765">
            <v>0</v>
          </cell>
          <cell r="CB765">
            <v>91.5</v>
          </cell>
        </row>
        <row r="766">
          <cell r="H766" t="str">
            <v>US-8138-WOV002</v>
          </cell>
          <cell r="I766">
            <v>6</v>
          </cell>
          <cell r="J766" t="str">
            <v>Jun</v>
          </cell>
          <cell r="K766">
            <v>2018</v>
          </cell>
          <cell r="L766" t="str">
            <v>US-8138-WOV00243276.5416666667</v>
          </cell>
          <cell r="M766" t="str">
            <v>BIRS #30</v>
          </cell>
          <cell r="N766" t="str">
            <v>Other</v>
          </cell>
          <cell r="O766" t="str">
            <v>ESP change</v>
          </cell>
          <cell r="P766">
            <v>3</v>
          </cell>
          <cell r="Q766">
            <v>3</v>
          </cell>
          <cell r="R766">
            <v>5</v>
          </cell>
          <cell r="S766">
            <v>0.5</v>
          </cell>
          <cell r="T766" t="str">
            <v/>
          </cell>
          <cell r="U766" t="str">
            <v/>
          </cell>
          <cell r="V766">
            <v>0</v>
          </cell>
          <cell r="W766">
            <v>9</v>
          </cell>
          <cell r="X766">
            <v>8.5</v>
          </cell>
          <cell r="Y766">
            <v>8.5</v>
          </cell>
          <cell r="Z766">
            <v>12.5</v>
          </cell>
          <cell r="AB766">
            <v>11</v>
          </cell>
          <cell r="AC766">
            <v>12.5</v>
          </cell>
          <cell r="AD766">
            <v>3</v>
          </cell>
          <cell r="AE766">
            <v>1</v>
          </cell>
          <cell r="AF766">
            <v>2</v>
          </cell>
          <cell r="AG766" t="str">
            <v/>
          </cell>
          <cell r="AH766">
            <v>2</v>
          </cell>
          <cell r="AI766">
            <v>2</v>
          </cell>
          <cell r="AJ766">
            <v>6</v>
          </cell>
          <cell r="AK766">
            <v>8</v>
          </cell>
          <cell r="AL766">
            <v>10</v>
          </cell>
          <cell r="AM766">
            <v>25.5</v>
          </cell>
          <cell r="AN766">
            <v>0</v>
          </cell>
          <cell r="AO766">
            <v>130</v>
          </cell>
          <cell r="AP766">
            <v>25.5</v>
          </cell>
          <cell r="AQ766">
            <v>109.52941176470588</v>
          </cell>
          <cell r="AR766">
            <v>4</v>
          </cell>
          <cell r="AT766">
            <v>5</v>
          </cell>
          <cell r="AV766">
            <v>10</v>
          </cell>
          <cell r="AW766">
            <v>4</v>
          </cell>
          <cell r="AX766">
            <v>5</v>
          </cell>
          <cell r="AY766">
            <v>9</v>
          </cell>
          <cell r="AZ766">
            <v>26</v>
          </cell>
          <cell r="BA766">
            <v>0</v>
          </cell>
          <cell r="BB766">
            <v>120</v>
          </cell>
          <cell r="BC766">
            <v>26</v>
          </cell>
          <cell r="BD766">
            <v>107.69230769230769</v>
          </cell>
          <cell r="BE766">
            <v>1</v>
          </cell>
          <cell r="BF766">
            <v>1.5</v>
          </cell>
          <cell r="BG766">
            <v>2</v>
          </cell>
          <cell r="BH766" t="str">
            <v/>
          </cell>
          <cell r="BI766">
            <v>2</v>
          </cell>
          <cell r="BJ766">
            <v>0</v>
          </cell>
          <cell r="BK766">
            <v>6</v>
          </cell>
          <cell r="BL766">
            <v>6.5</v>
          </cell>
          <cell r="BM766">
            <v>6.5</v>
          </cell>
          <cell r="BN766">
            <v>3</v>
          </cell>
          <cell r="BO766">
            <v>1</v>
          </cell>
          <cell r="BP766">
            <v>1</v>
          </cell>
          <cell r="BQ766">
            <v>0</v>
          </cell>
          <cell r="BR766">
            <v>2.5</v>
          </cell>
          <cell r="BS766" t="str">
            <v/>
          </cell>
          <cell r="BT766">
            <v>1</v>
          </cell>
          <cell r="BU766">
            <v>2</v>
          </cell>
          <cell r="BV766">
            <v>0</v>
          </cell>
          <cell r="BW766">
            <v>12</v>
          </cell>
          <cell r="BX766">
            <v>10.5</v>
          </cell>
          <cell r="BY766">
            <v>10.5</v>
          </cell>
          <cell r="BZ766">
            <v>106.5</v>
          </cell>
          <cell r="CA766">
            <v>2</v>
          </cell>
          <cell r="CB766">
            <v>108.5</v>
          </cell>
        </row>
        <row r="767">
          <cell r="H767" t="str">
            <v>WS-1460-WOV003</v>
          </cell>
          <cell r="I767">
            <v>6</v>
          </cell>
          <cell r="J767" t="str">
            <v>Jun</v>
          </cell>
          <cell r="K767">
            <v>2018</v>
          </cell>
          <cell r="L767" t="str">
            <v>WS-1460-WOV00343277</v>
          </cell>
          <cell r="M767" t="str">
            <v>ONR #8</v>
          </cell>
          <cell r="N767" t="str">
            <v>Simple ESP c/o</v>
          </cell>
          <cell r="O767" t="str">
            <v>ESP change</v>
          </cell>
          <cell r="P767">
            <v>0</v>
          </cell>
          <cell r="Q767">
            <v>2</v>
          </cell>
          <cell r="R767">
            <v>5</v>
          </cell>
          <cell r="S767">
            <v>0.5</v>
          </cell>
          <cell r="T767" t="str">
            <v/>
          </cell>
          <cell r="U767">
            <v>0.5</v>
          </cell>
          <cell r="V767">
            <v>0</v>
          </cell>
          <cell r="W767">
            <v>9</v>
          </cell>
          <cell r="X767">
            <v>8</v>
          </cell>
          <cell r="Y767">
            <v>8</v>
          </cell>
          <cell r="Z767">
            <v>6.5</v>
          </cell>
          <cell r="AB767">
            <v>11</v>
          </cell>
          <cell r="AC767">
            <v>6.5</v>
          </cell>
          <cell r="AD767">
            <v>2</v>
          </cell>
          <cell r="AE767">
            <v>1</v>
          </cell>
          <cell r="AF767">
            <v>1</v>
          </cell>
          <cell r="AG767" t="str">
            <v/>
          </cell>
          <cell r="AH767">
            <v>2</v>
          </cell>
          <cell r="AI767">
            <v>0</v>
          </cell>
          <cell r="AJ767">
            <v>6</v>
          </cell>
          <cell r="AK767">
            <v>6</v>
          </cell>
          <cell r="AL767">
            <v>6</v>
          </cell>
          <cell r="AM767">
            <v>16.5</v>
          </cell>
          <cell r="AN767">
            <v>0</v>
          </cell>
          <cell r="AO767">
            <v>130</v>
          </cell>
          <cell r="AP767">
            <v>16.5</v>
          </cell>
          <cell r="AQ767">
            <v>160.24242424242425</v>
          </cell>
          <cell r="AR767">
            <v>3</v>
          </cell>
          <cell r="AT767">
            <v>4</v>
          </cell>
          <cell r="AV767">
            <v>10</v>
          </cell>
          <cell r="AW767">
            <v>3</v>
          </cell>
          <cell r="AX767">
            <v>4</v>
          </cell>
          <cell r="AY767">
            <v>7</v>
          </cell>
          <cell r="AZ767">
            <v>20</v>
          </cell>
          <cell r="BA767">
            <v>0</v>
          </cell>
          <cell r="BB767">
            <v>120</v>
          </cell>
          <cell r="BC767">
            <v>20</v>
          </cell>
          <cell r="BD767">
            <v>132.55000000000001</v>
          </cell>
          <cell r="BE767">
            <v>1</v>
          </cell>
          <cell r="BF767">
            <v>1</v>
          </cell>
          <cell r="BG767">
            <v>1</v>
          </cell>
          <cell r="BH767" t="str">
            <v/>
          </cell>
          <cell r="BI767">
            <v>1</v>
          </cell>
          <cell r="BJ767">
            <v>0</v>
          </cell>
          <cell r="BK767">
            <v>6</v>
          </cell>
          <cell r="BL767">
            <v>4</v>
          </cell>
          <cell r="BM767">
            <v>4</v>
          </cell>
          <cell r="BN767">
            <v>3</v>
          </cell>
          <cell r="BO767">
            <v>1</v>
          </cell>
          <cell r="BP767">
            <v>1</v>
          </cell>
          <cell r="BQ767">
            <v>0</v>
          </cell>
          <cell r="BR767">
            <v>2</v>
          </cell>
          <cell r="BS767" t="str">
            <v/>
          </cell>
          <cell r="BT767">
            <v>1</v>
          </cell>
          <cell r="BU767">
            <v>2</v>
          </cell>
          <cell r="BV767">
            <v>0</v>
          </cell>
          <cell r="BW767">
            <v>12</v>
          </cell>
          <cell r="BX767">
            <v>10</v>
          </cell>
          <cell r="BY767">
            <v>10</v>
          </cell>
          <cell r="BZ767">
            <v>78</v>
          </cell>
          <cell r="CA767">
            <v>0</v>
          </cell>
          <cell r="CB767">
            <v>78</v>
          </cell>
        </row>
        <row r="768">
          <cell r="H768" t="str">
            <v>WS-1561-WOV002</v>
          </cell>
          <cell r="I768">
            <v>6</v>
          </cell>
          <cell r="J768" t="str">
            <v>Jun</v>
          </cell>
          <cell r="K768">
            <v>2018</v>
          </cell>
          <cell r="L768" t="str">
            <v>WS-1561-WOV00243277</v>
          </cell>
          <cell r="M768" t="str">
            <v>ONR #6</v>
          </cell>
          <cell r="N768" t="str">
            <v>Other</v>
          </cell>
          <cell r="O768" t="str">
            <v>Other</v>
          </cell>
          <cell r="P768">
            <v>0</v>
          </cell>
          <cell r="Q768">
            <v>3</v>
          </cell>
          <cell r="R768">
            <v>5</v>
          </cell>
          <cell r="S768" t="str">
            <v/>
          </cell>
          <cell r="T768" t="str">
            <v/>
          </cell>
          <cell r="U768" t="str">
            <v/>
          </cell>
          <cell r="V768">
            <v>0</v>
          </cell>
          <cell r="W768">
            <v>9</v>
          </cell>
          <cell r="X768">
            <v>8</v>
          </cell>
          <cell r="Y768">
            <v>8</v>
          </cell>
          <cell r="Z768">
            <v>22</v>
          </cell>
          <cell r="AB768">
            <v>11</v>
          </cell>
          <cell r="AC768">
            <v>22</v>
          </cell>
          <cell r="AD768">
            <v>2</v>
          </cell>
          <cell r="AE768">
            <v>1</v>
          </cell>
          <cell r="AF768">
            <v>1</v>
          </cell>
          <cell r="AG768" t="str">
            <v/>
          </cell>
          <cell r="AH768">
            <v>2</v>
          </cell>
          <cell r="AI768">
            <v>0</v>
          </cell>
          <cell r="AJ768">
            <v>6</v>
          </cell>
          <cell r="AK768">
            <v>6</v>
          </cell>
          <cell r="AL768">
            <v>6</v>
          </cell>
          <cell r="AM768" t="str">
            <v/>
          </cell>
          <cell r="AN768" t="str">
            <v/>
          </cell>
          <cell r="AO768">
            <v>130</v>
          </cell>
          <cell r="AP768" t="str">
            <v/>
          </cell>
          <cell r="AQ768" t="str">
            <v/>
          </cell>
          <cell r="AR768" t="str">
            <v/>
          </cell>
          <cell r="AT768" t="str">
            <v/>
          </cell>
          <cell r="AV768">
            <v>10</v>
          </cell>
          <cell r="AW768" t="str">
            <v/>
          </cell>
          <cell r="AX768" t="str">
            <v/>
          </cell>
          <cell r="AY768" t="str">
            <v/>
          </cell>
          <cell r="AZ768" t="str">
            <v/>
          </cell>
          <cell r="BA768" t="str">
            <v/>
          </cell>
          <cell r="BB768">
            <v>120</v>
          </cell>
          <cell r="BC768" t="str">
            <v/>
          </cell>
          <cell r="BD768" t="str">
            <v/>
          </cell>
          <cell r="BE768">
            <v>1</v>
          </cell>
          <cell r="BF768">
            <v>1.5</v>
          </cell>
          <cell r="BG768">
            <v>1.5</v>
          </cell>
          <cell r="BH768" t="str">
            <v/>
          </cell>
          <cell r="BI768">
            <v>2</v>
          </cell>
          <cell r="BJ768">
            <v>0</v>
          </cell>
          <cell r="BK768">
            <v>6</v>
          </cell>
          <cell r="BL768">
            <v>6</v>
          </cell>
          <cell r="BM768">
            <v>6</v>
          </cell>
          <cell r="BN768">
            <v>3</v>
          </cell>
          <cell r="BO768">
            <v>1</v>
          </cell>
          <cell r="BP768" t="str">
            <v/>
          </cell>
          <cell r="BQ768">
            <v>0</v>
          </cell>
          <cell r="BR768" t="str">
            <v/>
          </cell>
          <cell r="BS768" t="str">
            <v/>
          </cell>
          <cell r="BT768" t="str">
            <v/>
          </cell>
          <cell r="BU768">
            <v>2</v>
          </cell>
          <cell r="BV768">
            <v>0</v>
          </cell>
          <cell r="BW768">
            <v>12</v>
          </cell>
          <cell r="BX768">
            <v>6</v>
          </cell>
          <cell r="BY768">
            <v>6</v>
          </cell>
          <cell r="BZ768" t="str">
            <v/>
          </cell>
          <cell r="CA768" t="str">
            <v/>
          </cell>
          <cell r="CB768" t="str">
            <v/>
          </cell>
        </row>
        <row r="769">
          <cell r="H769" t="str">
            <v>WS-202-WOV004</v>
          </cell>
          <cell r="I769">
            <v>6</v>
          </cell>
          <cell r="J769" t="str">
            <v>Jun</v>
          </cell>
          <cell r="K769">
            <v>2018</v>
          </cell>
          <cell r="L769" t="str">
            <v>WS-202-WOV00443277.2916666667</v>
          </cell>
          <cell r="M769" t="str">
            <v>ONR #9</v>
          </cell>
          <cell r="N769" t="str">
            <v>Other</v>
          </cell>
          <cell r="O769" t="str">
            <v>ESP change</v>
          </cell>
          <cell r="P769">
            <v>0</v>
          </cell>
          <cell r="Q769">
            <v>3</v>
          </cell>
          <cell r="R769">
            <v>5</v>
          </cell>
          <cell r="S769" t="str">
            <v/>
          </cell>
          <cell r="T769" t="str">
            <v/>
          </cell>
          <cell r="U769">
            <v>1</v>
          </cell>
          <cell r="V769">
            <v>0</v>
          </cell>
          <cell r="W769">
            <v>9</v>
          </cell>
          <cell r="X769">
            <v>9</v>
          </cell>
          <cell r="Y769">
            <v>9</v>
          </cell>
          <cell r="Z769">
            <v>8</v>
          </cell>
          <cell r="AB769">
            <v>11</v>
          </cell>
          <cell r="AC769">
            <v>8</v>
          </cell>
          <cell r="AD769">
            <v>2</v>
          </cell>
          <cell r="AE769">
            <v>1</v>
          </cell>
          <cell r="AF769">
            <v>1</v>
          </cell>
          <cell r="AG769" t="str">
            <v/>
          </cell>
          <cell r="AH769">
            <v>2</v>
          </cell>
          <cell r="AI769">
            <v>0</v>
          </cell>
          <cell r="AJ769">
            <v>6</v>
          </cell>
          <cell r="AK769">
            <v>6</v>
          </cell>
          <cell r="AL769">
            <v>6</v>
          </cell>
          <cell r="AM769">
            <v>29</v>
          </cell>
          <cell r="AN769">
            <v>2</v>
          </cell>
          <cell r="AO769">
            <v>130</v>
          </cell>
          <cell r="AP769">
            <v>31</v>
          </cell>
          <cell r="AQ769">
            <v>121.51724137931035</v>
          </cell>
          <cell r="AR769">
            <v>5</v>
          </cell>
          <cell r="AT769">
            <v>9.5</v>
          </cell>
          <cell r="AV769">
            <v>10</v>
          </cell>
          <cell r="AW769">
            <v>5</v>
          </cell>
          <cell r="AX769">
            <v>9.5</v>
          </cell>
          <cell r="AY769">
            <v>14.5</v>
          </cell>
          <cell r="AZ769">
            <v>31.5</v>
          </cell>
          <cell r="BA769">
            <v>0</v>
          </cell>
          <cell r="BB769">
            <v>120</v>
          </cell>
          <cell r="BC769">
            <v>31.5</v>
          </cell>
          <cell r="BD769">
            <v>109.9047619047619</v>
          </cell>
          <cell r="BE769">
            <v>1</v>
          </cell>
          <cell r="BF769">
            <v>1</v>
          </cell>
          <cell r="BG769">
            <v>1</v>
          </cell>
          <cell r="BH769" t="str">
            <v/>
          </cell>
          <cell r="BI769">
            <v>2</v>
          </cell>
          <cell r="BJ769">
            <v>0</v>
          </cell>
          <cell r="BK769">
            <v>6</v>
          </cell>
          <cell r="BL769">
            <v>5</v>
          </cell>
          <cell r="BM769">
            <v>5</v>
          </cell>
          <cell r="BN769">
            <v>3</v>
          </cell>
          <cell r="BO769">
            <v>1</v>
          </cell>
          <cell r="BP769">
            <v>1</v>
          </cell>
          <cell r="BQ769">
            <v>0</v>
          </cell>
          <cell r="BR769">
            <v>3</v>
          </cell>
          <cell r="BS769" t="str">
            <v/>
          </cell>
          <cell r="BT769">
            <v>1</v>
          </cell>
          <cell r="BU769">
            <v>2</v>
          </cell>
          <cell r="BV769">
            <v>0</v>
          </cell>
          <cell r="BW769">
            <v>12</v>
          </cell>
          <cell r="BX769">
            <v>11</v>
          </cell>
          <cell r="BY769">
            <v>11</v>
          </cell>
          <cell r="BZ769">
            <v>114</v>
          </cell>
          <cell r="CA769">
            <v>2</v>
          </cell>
          <cell r="CB769">
            <v>116</v>
          </cell>
        </row>
        <row r="770">
          <cell r="H770" t="str">
            <v>SVA-53072-WOV003</v>
          </cell>
          <cell r="I770">
            <v>6</v>
          </cell>
          <cell r="J770" t="str">
            <v>Jun</v>
          </cell>
          <cell r="K770">
            <v>2018</v>
          </cell>
          <cell r="L770" t="str">
            <v>SVA-53072-WOV00343281.3333333333</v>
          </cell>
          <cell r="M770" t="str">
            <v>ONR #25</v>
          </cell>
          <cell r="N770" t="str">
            <v>Other</v>
          </cell>
          <cell r="O770" t="str">
            <v>ESP change</v>
          </cell>
          <cell r="P770">
            <v>1</v>
          </cell>
          <cell r="Q770">
            <v>4.5</v>
          </cell>
          <cell r="R770">
            <v>5</v>
          </cell>
          <cell r="S770">
            <v>1</v>
          </cell>
          <cell r="T770" t="str">
            <v/>
          </cell>
          <cell r="U770" t="str">
            <v/>
          </cell>
          <cell r="V770">
            <v>0</v>
          </cell>
          <cell r="W770">
            <v>9</v>
          </cell>
          <cell r="X770">
            <v>10.5</v>
          </cell>
          <cell r="Y770">
            <v>10.5</v>
          </cell>
          <cell r="Z770" t="str">
            <v/>
          </cell>
          <cell r="AB770">
            <v>11</v>
          </cell>
          <cell r="AC770" t="str">
            <v/>
          </cell>
          <cell r="AD770">
            <v>2</v>
          </cell>
          <cell r="AE770">
            <v>1</v>
          </cell>
          <cell r="AF770">
            <v>1</v>
          </cell>
          <cell r="AG770" t="str">
            <v/>
          </cell>
          <cell r="AH770">
            <v>2</v>
          </cell>
          <cell r="AI770">
            <v>0</v>
          </cell>
          <cell r="AJ770">
            <v>6</v>
          </cell>
          <cell r="AK770">
            <v>6</v>
          </cell>
          <cell r="AL770">
            <v>6</v>
          </cell>
          <cell r="AM770">
            <v>22</v>
          </cell>
          <cell r="AN770">
            <v>0</v>
          </cell>
          <cell r="AO770">
            <v>130</v>
          </cell>
          <cell r="AP770">
            <v>22</v>
          </cell>
          <cell r="AQ770">
            <v>129.63636363636363</v>
          </cell>
          <cell r="AR770">
            <v>3</v>
          </cell>
          <cell r="AT770">
            <v>2</v>
          </cell>
          <cell r="AV770">
            <v>10</v>
          </cell>
          <cell r="AW770">
            <v>3</v>
          </cell>
          <cell r="AX770">
            <v>2</v>
          </cell>
          <cell r="AY770">
            <v>5</v>
          </cell>
          <cell r="AZ770">
            <v>22</v>
          </cell>
          <cell r="BA770">
            <v>0</v>
          </cell>
          <cell r="BB770">
            <v>120</v>
          </cell>
          <cell r="BC770">
            <v>22</v>
          </cell>
          <cell r="BD770">
            <v>129.63636363636363</v>
          </cell>
          <cell r="BE770">
            <v>1</v>
          </cell>
          <cell r="BF770">
            <v>1</v>
          </cell>
          <cell r="BG770">
            <v>1.5</v>
          </cell>
          <cell r="BH770" t="str">
            <v/>
          </cell>
          <cell r="BI770">
            <v>2</v>
          </cell>
          <cell r="BJ770">
            <v>0</v>
          </cell>
          <cell r="BK770">
            <v>6</v>
          </cell>
          <cell r="BL770">
            <v>5.5</v>
          </cell>
          <cell r="BM770">
            <v>5.5</v>
          </cell>
          <cell r="BN770">
            <v>3</v>
          </cell>
          <cell r="BO770">
            <v>1</v>
          </cell>
          <cell r="BP770">
            <v>1</v>
          </cell>
          <cell r="BQ770">
            <v>0</v>
          </cell>
          <cell r="BR770">
            <v>3</v>
          </cell>
          <cell r="BS770" t="str">
            <v/>
          </cell>
          <cell r="BT770">
            <v>2</v>
          </cell>
          <cell r="BU770">
            <v>2</v>
          </cell>
          <cell r="BV770">
            <v>0</v>
          </cell>
          <cell r="BW770">
            <v>12</v>
          </cell>
          <cell r="BX770">
            <v>12</v>
          </cell>
          <cell r="BY770">
            <v>12</v>
          </cell>
          <cell r="BZ770">
            <v>83</v>
          </cell>
          <cell r="CA770">
            <v>0</v>
          </cell>
          <cell r="CB770">
            <v>83</v>
          </cell>
        </row>
        <row r="771">
          <cell r="H771" t="str">
            <v>SVA-6325-WOV006</v>
          </cell>
          <cell r="I771">
            <v>6</v>
          </cell>
          <cell r="J771" t="str">
            <v>Jun</v>
          </cell>
          <cell r="K771">
            <v>2018</v>
          </cell>
          <cell r="L771" t="str">
            <v>SVA-6325-WOV00643281.75</v>
          </cell>
          <cell r="M771" t="str">
            <v>ONR #9</v>
          </cell>
          <cell r="N771" t="str">
            <v>Simple ESP c/o</v>
          </cell>
          <cell r="O771" t="str">
            <v>ESP change</v>
          </cell>
          <cell r="P771">
            <v>0</v>
          </cell>
          <cell r="Q771">
            <v>3</v>
          </cell>
          <cell r="R771">
            <v>5</v>
          </cell>
          <cell r="S771" t="str">
            <v/>
          </cell>
          <cell r="T771" t="str">
            <v/>
          </cell>
          <cell r="U771">
            <v>1</v>
          </cell>
          <cell r="V771">
            <v>0</v>
          </cell>
          <cell r="W771">
            <v>9</v>
          </cell>
          <cell r="X771">
            <v>9</v>
          </cell>
          <cell r="Y771">
            <v>9</v>
          </cell>
          <cell r="Z771">
            <v>11</v>
          </cell>
          <cell r="AB771">
            <v>11</v>
          </cell>
          <cell r="AC771">
            <v>11</v>
          </cell>
          <cell r="AD771">
            <v>2</v>
          </cell>
          <cell r="AE771">
            <v>1</v>
          </cell>
          <cell r="AF771">
            <v>1</v>
          </cell>
          <cell r="AG771" t="str">
            <v/>
          </cell>
          <cell r="AH771">
            <v>1</v>
          </cell>
          <cell r="AI771">
            <v>3</v>
          </cell>
          <cell r="AJ771">
            <v>6</v>
          </cell>
          <cell r="AK771">
            <v>5</v>
          </cell>
          <cell r="AL771">
            <v>8</v>
          </cell>
          <cell r="AM771">
            <v>21</v>
          </cell>
          <cell r="AN771">
            <v>0</v>
          </cell>
          <cell r="AO771">
            <v>130</v>
          </cell>
          <cell r="AP771">
            <v>21</v>
          </cell>
          <cell r="AQ771">
            <v>153.57142857142858</v>
          </cell>
          <cell r="AR771">
            <v>2</v>
          </cell>
          <cell r="AT771">
            <v>3</v>
          </cell>
          <cell r="AV771">
            <v>10</v>
          </cell>
          <cell r="AW771">
            <v>2</v>
          </cell>
          <cell r="AX771">
            <v>3</v>
          </cell>
          <cell r="AY771">
            <v>5</v>
          </cell>
          <cell r="AZ771">
            <v>24</v>
          </cell>
          <cell r="BA771">
            <v>0</v>
          </cell>
          <cell r="BB771">
            <v>120</v>
          </cell>
          <cell r="BC771">
            <v>24</v>
          </cell>
          <cell r="BD771">
            <v>134.625</v>
          </cell>
          <cell r="BE771">
            <v>1</v>
          </cell>
          <cell r="BF771">
            <v>1</v>
          </cell>
          <cell r="BG771" t="str">
            <v/>
          </cell>
          <cell r="BH771" t="str">
            <v/>
          </cell>
          <cell r="BI771">
            <v>1</v>
          </cell>
          <cell r="BJ771">
            <v>0</v>
          </cell>
          <cell r="BK771">
            <v>6</v>
          </cell>
          <cell r="BL771">
            <v>3</v>
          </cell>
          <cell r="BM771">
            <v>3</v>
          </cell>
          <cell r="BN771">
            <v>3</v>
          </cell>
          <cell r="BO771">
            <v>1</v>
          </cell>
          <cell r="BP771">
            <v>1</v>
          </cell>
          <cell r="BQ771">
            <v>0</v>
          </cell>
          <cell r="BR771">
            <v>3</v>
          </cell>
          <cell r="BS771" t="str">
            <v/>
          </cell>
          <cell r="BT771">
            <v>1</v>
          </cell>
          <cell r="BU771">
            <v>2.5</v>
          </cell>
          <cell r="BV771">
            <v>0</v>
          </cell>
          <cell r="BW771">
            <v>12</v>
          </cell>
          <cell r="BX771">
            <v>11.5</v>
          </cell>
          <cell r="BY771">
            <v>11.5</v>
          </cell>
          <cell r="BZ771">
            <v>89.5</v>
          </cell>
          <cell r="CA771">
            <v>3</v>
          </cell>
          <cell r="CB771">
            <v>92.5</v>
          </cell>
        </row>
        <row r="772">
          <cell r="H772" t="str">
            <v>WS-7101-WOV004</v>
          </cell>
          <cell r="I772">
            <v>7</v>
          </cell>
          <cell r="J772" t="str">
            <v>Jul</v>
          </cell>
          <cell r="K772">
            <v>2018</v>
          </cell>
          <cell r="L772" t="str">
            <v>WS-7101-WOV00443282.3333333333</v>
          </cell>
          <cell r="M772" t="str">
            <v>BIRS #26</v>
          </cell>
          <cell r="N772" t="str">
            <v>Other</v>
          </cell>
          <cell r="O772" t="str">
            <v>ESP change</v>
          </cell>
          <cell r="P772">
            <v>1</v>
          </cell>
          <cell r="Q772">
            <v>3.5</v>
          </cell>
          <cell r="R772">
            <v>4</v>
          </cell>
          <cell r="S772" t="str">
            <v/>
          </cell>
          <cell r="T772" t="str">
            <v/>
          </cell>
          <cell r="U772">
            <v>0.5</v>
          </cell>
          <cell r="V772">
            <v>0</v>
          </cell>
          <cell r="W772">
            <v>9</v>
          </cell>
          <cell r="X772">
            <v>8</v>
          </cell>
          <cell r="Y772">
            <v>8</v>
          </cell>
          <cell r="Z772" t="str">
            <v/>
          </cell>
          <cell r="AB772">
            <v>11</v>
          </cell>
          <cell r="AC772" t="str">
            <v/>
          </cell>
          <cell r="AD772">
            <v>2</v>
          </cell>
          <cell r="AE772">
            <v>1</v>
          </cell>
          <cell r="AF772">
            <v>1</v>
          </cell>
          <cell r="AG772" t="str">
            <v/>
          </cell>
          <cell r="AH772">
            <v>2</v>
          </cell>
          <cell r="AI772">
            <v>0</v>
          </cell>
          <cell r="AJ772">
            <v>6</v>
          </cell>
          <cell r="AK772">
            <v>6</v>
          </cell>
          <cell r="AL772">
            <v>6</v>
          </cell>
          <cell r="AM772">
            <v>21</v>
          </cell>
          <cell r="AN772">
            <v>4.5</v>
          </cell>
          <cell r="AO772">
            <v>130</v>
          </cell>
          <cell r="AP772">
            <v>25.5</v>
          </cell>
          <cell r="AQ772">
            <v>139.42857142857142</v>
          </cell>
          <cell r="AR772">
            <v>4</v>
          </cell>
          <cell r="AT772">
            <v>8.5</v>
          </cell>
          <cell r="AV772">
            <v>10</v>
          </cell>
          <cell r="AW772">
            <v>4</v>
          </cell>
          <cell r="AX772">
            <v>8.5</v>
          </cell>
          <cell r="AY772">
            <v>12.5</v>
          </cell>
          <cell r="AZ772">
            <v>21.5</v>
          </cell>
          <cell r="BA772">
            <v>2</v>
          </cell>
          <cell r="BB772">
            <v>120</v>
          </cell>
          <cell r="BC772">
            <v>23.5</v>
          </cell>
          <cell r="BD772">
            <v>124.88372093023256</v>
          </cell>
          <cell r="BE772">
            <v>1</v>
          </cell>
          <cell r="BF772">
            <v>1</v>
          </cell>
          <cell r="BG772">
            <v>2</v>
          </cell>
          <cell r="BH772" t="str">
            <v/>
          </cell>
          <cell r="BI772">
            <v>2</v>
          </cell>
          <cell r="BJ772">
            <v>0</v>
          </cell>
          <cell r="BK772">
            <v>6</v>
          </cell>
          <cell r="BL772">
            <v>6</v>
          </cell>
          <cell r="BM772">
            <v>6</v>
          </cell>
          <cell r="BN772">
            <v>3</v>
          </cell>
          <cell r="BO772">
            <v>1</v>
          </cell>
          <cell r="BP772">
            <v>1.5</v>
          </cell>
          <cell r="BQ772">
            <v>0</v>
          </cell>
          <cell r="BR772">
            <v>3</v>
          </cell>
          <cell r="BS772" t="str">
            <v/>
          </cell>
          <cell r="BT772">
            <v>0.5</v>
          </cell>
          <cell r="BU772">
            <v>2</v>
          </cell>
          <cell r="BV772">
            <v>0</v>
          </cell>
          <cell r="BW772">
            <v>12</v>
          </cell>
          <cell r="BX772">
            <v>11</v>
          </cell>
          <cell r="BY772">
            <v>11</v>
          </cell>
          <cell r="BZ772">
            <v>86</v>
          </cell>
          <cell r="CA772">
            <v>6.5</v>
          </cell>
          <cell r="CB772">
            <v>92.5</v>
          </cell>
        </row>
        <row r="773">
          <cell r="H773" t="str">
            <v>WS-7588-WOV011</v>
          </cell>
          <cell r="I773">
            <v>7</v>
          </cell>
          <cell r="J773" t="str">
            <v>Jul</v>
          </cell>
          <cell r="K773">
            <v>2018</v>
          </cell>
          <cell r="L773" t="str">
            <v>WS-7588-WOV01143282.9791666667</v>
          </cell>
          <cell r="M773" t="str">
            <v>ONR #8</v>
          </cell>
          <cell r="N773" t="str">
            <v>Other</v>
          </cell>
          <cell r="O773" t="str">
            <v>ESP change</v>
          </cell>
          <cell r="P773">
            <v>0</v>
          </cell>
          <cell r="Q773">
            <v>3</v>
          </cell>
          <cell r="R773">
            <v>5</v>
          </cell>
          <cell r="S773">
            <v>1</v>
          </cell>
          <cell r="T773" t="str">
            <v/>
          </cell>
          <cell r="U773" t="str">
            <v/>
          </cell>
          <cell r="V773">
            <v>0</v>
          </cell>
          <cell r="W773">
            <v>9</v>
          </cell>
          <cell r="X773">
            <v>9</v>
          </cell>
          <cell r="Y773">
            <v>9</v>
          </cell>
          <cell r="Z773">
            <v>5</v>
          </cell>
          <cell r="AB773">
            <v>11</v>
          </cell>
          <cell r="AC773">
            <v>5</v>
          </cell>
          <cell r="AD773">
            <v>1</v>
          </cell>
          <cell r="AE773">
            <v>1</v>
          </cell>
          <cell r="AF773">
            <v>1</v>
          </cell>
          <cell r="AG773" t="str">
            <v/>
          </cell>
          <cell r="AH773">
            <v>1.5</v>
          </cell>
          <cell r="AI773">
            <v>0</v>
          </cell>
          <cell r="AJ773">
            <v>6</v>
          </cell>
          <cell r="AK773">
            <v>4.5</v>
          </cell>
          <cell r="AL773">
            <v>4.5</v>
          </cell>
          <cell r="AM773">
            <v>16.5</v>
          </cell>
          <cell r="AN773">
            <v>1</v>
          </cell>
          <cell r="AO773">
            <v>130</v>
          </cell>
          <cell r="AP773">
            <v>17.5</v>
          </cell>
          <cell r="AQ773">
            <v>142.84848484848484</v>
          </cell>
          <cell r="AR773">
            <v>4</v>
          </cell>
          <cell r="AT773">
            <v>6</v>
          </cell>
          <cell r="AV773">
            <v>10</v>
          </cell>
          <cell r="AW773">
            <v>4</v>
          </cell>
          <cell r="AX773">
            <v>6</v>
          </cell>
          <cell r="AY773">
            <v>10</v>
          </cell>
          <cell r="AZ773">
            <v>18.5</v>
          </cell>
          <cell r="BA773">
            <v>0</v>
          </cell>
          <cell r="BB773">
            <v>120</v>
          </cell>
          <cell r="BC773">
            <v>18.5</v>
          </cell>
          <cell r="BD773">
            <v>127.51351351351352</v>
          </cell>
          <cell r="BE773">
            <v>1</v>
          </cell>
          <cell r="BF773">
            <v>1</v>
          </cell>
          <cell r="BG773">
            <v>1</v>
          </cell>
          <cell r="BH773" t="str">
            <v/>
          </cell>
          <cell r="BI773">
            <v>1</v>
          </cell>
          <cell r="BJ773">
            <v>0</v>
          </cell>
          <cell r="BK773">
            <v>6</v>
          </cell>
          <cell r="BL773">
            <v>4</v>
          </cell>
          <cell r="BM773">
            <v>4</v>
          </cell>
          <cell r="BN773">
            <v>3</v>
          </cell>
          <cell r="BO773">
            <v>1</v>
          </cell>
          <cell r="BP773">
            <v>1</v>
          </cell>
          <cell r="BQ773">
            <v>0</v>
          </cell>
          <cell r="BR773">
            <v>2</v>
          </cell>
          <cell r="BS773" t="str">
            <v/>
          </cell>
          <cell r="BT773">
            <v>1.5</v>
          </cell>
          <cell r="BU773">
            <v>1.5</v>
          </cell>
          <cell r="BV773">
            <v>0</v>
          </cell>
          <cell r="BW773">
            <v>12</v>
          </cell>
          <cell r="BX773">
            <v>10</v>
          </cell>
          <cell r="BY773">
            <v>10</v>
          </cell>
          <cell r="BZ773">
            <v>77.5</v>
          </cell>
          <cell r="CA773">
            <v>1</v>
          </cell>
          <cell r="CB773">
            <v>78.5</v>
          </cell>
        </row>
        <row r="774">
          <cell r="H774" t="str">
            <v>SVA-6160-WOV004</v>
          </cell>
          <cell r="I774">
            <v>7</v>
          </cell>
          <cell r="J774" t="str">
            <v>Jul</v>
          </cell>
          <cell r="K774">
            <v>2018</v>
          </cell>
          <cell r="L774" t="str">
            <v>SVA-6160-WOV00443279.9583333333</v>
          </cell>
          <cell r="M774" t="str">
            <v>BIRS #23</v>
          </cell>
          <cell r="N774" t="str">
            <v>Other</v>
          </cell>
          <cell r="O774" t="str">
            <v>ESP change</v>
          </cell>
          <cell r="P774">
            <v>1</v>
          </cell>
          <cell r="Q774">
            <v>3</v>
          </cell>
          <cell r="R774">
            <v>5</v>
          </cell>
          <cell r="S774">
            <v>0.5</v>
          </cell>
          <cell r="T774" t="str">
            <v/>
          </cell>
          <cell r="U774">
            <v>0.5</v>
          </cell>
          <cell r="V774">
            <v>0</v>
          </cell>
          <cell r="W774">
            <v>9</v>
          </cell>
          <cell r="X774">
            <v>9</v>
          </cell>
          <cell r="Y774">
            <v>9</v>
          </cell>
          <cell r="Z774" t="str">
            <v/>
          </cell>
          <cell r="AB774">
            <v>11</v>
          </cell>
          <cell r="AC774" t="str">
            <v/>
          </cell>
          <cell r="AD774">
            <v>2</v>
          </cell>
          <cell r="AE774">
            <v>1</v>
          </cell>
          <cell r="AF774">
            <v>1</v>
          </cell>
          <cell r="AG774" t="str">
            <v/>
          </cell>
          <cell r="AH774">
            <v>2</v>
          </cell>
          <cell r="AI774">
            <v>0</v>
          </cell>
          <cell r="AJ774">
            <v>6</v>
          </cell>
          <cell r="AK774">
            <v>6</v>
          </cell>
          <cell r="AL774">
            <v>6</v>
          </cell>
          <cell r="AM774">
            <v>22</v>
          </cell>
          <cell r="AN774">
            <v>0</v>
          </cell>
          <cell r="AO774">
            <v>130</v>
          </cell>
          <cell r="AP774">
            <v>22</v>
          </cell>
          <cell r="AQ774">
            <v>135.59090909090909</v>
          </cell>
          <cell r="AR774">
            <v>2.5</v>
          </cell>
          <cell r="AT774">
            <v>6</v>
          </cell>
          <cell r="AV774">
            <v>10</v>
          </cell>
          <cell r="AW774">
            <v>2.5</v>
          </cell>
          <cell r="AX774">
            <v>6</v>
          </cell>
          <cell r="AY774">
            <v>8.5</v>
          </cell>
          <cell r="AZ774">
            <v>24</v>
          </cell>
          <cell r="BA774">
            <v>0</v>
          </cell>
          <cell r="BB774">
            <v>120</v>
          </cell>
          <cell r="BC774">
            <v>24</v>
          </cell>
          <cell r="BD774">
            <v>123.33333333333333</v>
          </cell>
          <cell r="BE774">
            <v>1</v>
          </cell>
          <cell r="BF774">
            <v>1.5</v>
          </cell>
          <cell r="BG774">
            <v>1.5</v>
          </cell>
          <cell r="BH774" t="str">
            <v/>
          </cell>
          <cell r="BI774">
            <v>2</v>
          </cell>
          <cell r="BJ774">
            <v>0</v>
          </cell>
          <cell r="BK774">
            <v>6</v>
          </cell>
          <cell r="BL774">
            <v>6</v>
          </cell>
          <cell r="BM774">
            <v>6</v>
          </cell>
          <cell r="BN774">
            <v>3</v>
          </cell>
          <cell r="BO774">
            <v>1</v>
          </cell>
          <cell r="BP774">
            <v>1</v>
          </cell>
          <cell r="BQ774">
            <v>0</v>
          </cell>
          <cell r="BR774">
            <v>3</v>
          </cell>
          <cell r="BS774" t="str">
            <v/>
          </cell>
          <cell r="BT774">
            <v>1.5</v>
          </cell>
          <cell r="BU774">
            <v>2</v>
          </cell>
          <cell r="BV774">
            <v>0</v>
          </cell>
          <cell r="BW774">
            <v>12</v>
          </cell>
          <cell r="BX774">
            <v>11.5</v>
          </cell>
          <cell r="BY774">
            <v>11.5</v>
          </cell>
          <cell r="BZ774">
            <v>87</v>
          </cell>
          <cell r="CA774">
            <v>0</v>
          </cell>
          <cell r="CB774">
            <v>87</v>
          </cell>
        </row>
        <row r="775">
          <cell r="H775" t="str">
            <v>US-8188-WOV001</v>
          </cell>
          <cell r="I775">
            <v>7</v>
          </cell>
          <cell r="J775" t="str">
            <v>Jul</v>
          </cell>
          <cell r="K775">
            <v>2018</v>
          </cell>
          <cell r="L775" t="str">
            <v>US-8188-WOV00143266.5</v>
          </cell>
          <cell r="M775" t="str">
            <v>BIRS #29</v>
          </cell>
          <cell r="N775" t="str">
            <v>Other</v>
          </cell>
          <cell r="O775" t="str">
            <v>Other</v>
          </cell>
          <cell r="P775">
            <v>0</v>
          </cell>
          <cell r="Q775">
            <v>4</v>
          </cell>
          <cell r="R775" t="str">
            <v/>
          </cell>
          <cell r="S775">
            <v>0.5</v>
          </cell>
          <cell r="T775" t="str">
            <v/>
          </cell>
          <cell r="U775">
            <v>1.5</v>
          </cell>
          <cell r="V775">
            <v>0</v>
          </cell>
          <cell r="W775">
            <v>9</v>
          </cell>
          <cell r="X775">
            <v>6</v>
          </cell>
          <cell r="Y775">
            <v>6</v>
          </cell>
          <cell r="Z775">
            <v>9</v>
          </cell>
          <cell r="AB775">
            <v>11</v>
          </cell>
          <cell r="AC775">
            <v>9</v>
          </cell>
          <cell r="AD775">
            <v>2</v>
          </cell>
          <cell r="AE775">
            <v>1</v>
          </cell>
          <cell r="AF775">
            <v>1</v>
          </cell>
          <cell r="AG775" t="str">
            <v/>
          </cell>
          <cell r="AH775">
            <v>2</v>
          </cell>
          <cell r="AI775">
            <v>0</v>
          </cell>
          <cell r="AJ775">
            <v>6</v>
          </cell>
          <cell r="AK775">
            <v>6</v>
          </cell>
          <cell r="AL775">
            <v>6</v>
          </cell>
          <cell r="AM775">
            <v>27</v>
          </cell>
          <cell r="AN775">
            <v>0</v>
          </cell>
          <cell r="AO775">
            <v>130</v>
          </cell>
          <cell r="AP775">
            <v>27</v>
          </cell>
          <cell r="AQ775">
            <v>125.33333333333333</v>
          </cell>
          <cell r="AR775">
            <v>4</v>
          </cell>
          <cell r="AT775" t="str">
            <v/>
          </cell>
          <cell r="AV775">
            <v>10</v>
          </cell>
          <cell r="AW775">
            <v>4</v>
          </cell>
          <cell r="AX775" t="str">
            <v/>
          </cell>
          <cell r="AY775" t="str">
            <v/>
          </cell>
          <cell r="AZ775" t="str">
            <v/>
          </cell>
          <cell r="BA775" t="str">
            <v/>
          </cell>
          <cell r="BB775">
            <v>120</v>
          </cell>
          <cell r="BC775" t="str">
            <v/>
          </cell>
          <cell r="BD775" t="str">
            <v/>
          </cell>
          <cell r="BE775" t="str">
            <v/>
          </cell>
          <cell r="BF775" t="str">
            <v/>
          </cell>
          <cell r="BG775" t="str">
            <v/>
          </cell>
          <cell r="BH775" t="str">
            <v/>
          </cell>
          <cell r="BI775" t="str">
            <v/>
          </cell>
          <cell r="BJ775" t="str">
            <v/>
          </cell>
          <cell r="BK775">
            <v>6</v>
          </cell>
          <cell r="BL775" t="str">
            <v/>
          </cell>
          <cell r="BM775" t="str">
            <v/>
          </cell>
          <cell r="BN775">
            <v>3</v>
          </cell>
          <cell r="BO775">
            <v>1</v>
          </cell>
          <cell r="BP775">
            <v>0.5</v>
          </cell>
          <cell r="BQ775">
            <v>1</v>
          </cell>
          <cell r="BR775" t="str">
            <v/>
          </cell>
          <cell r="BS775" t="str">
            <v/>
          </cell>
          <cell r="BT775" t="str">
            <v/>
          </cell>
          <cell r="BU775" t="str">
            <v/>
          </cell>
          <cell r="BV775">
            <v>0</v>
          </cell>
          <cell r="BW775">
            <v>12</v>
          </cell>
          <cell r="BX775" t="str">
            <v/>
          </cell>
          <cell r="BY775">
            <v>5.5</v>
          </cell>
          <cell r="BZ775" t="str">
            <v/>
          </cell>
          <cell r="CA775" t="str">
            <v/>
          </cell>
          <cell r="CB775" t="str">
            <v/>
          </cell>
        </row>
        <row r="776">
          <cell r="H776" t="str">
            <v>US-8188-WOV001</v>
          </cell>
          <cell r="I776">
            <v>7</v>
          </cell>
          <cell r="J776" t="str">
            <v>Jul</v>
          </cell>
          <cell r="K776">
            <v>2018</v>
          </cell>
          <cell r="L776" t="str">
            <v>US-8188-WOV00143285.2083333333</v>
          </cell>
          <cell r="M776" t="str">
            <v>BIRS #23</v>
          </cell>
          <cell r="N776" t="str">
            <v>Other</v>
          </cell>
          <cell r="O776" t="str">
            <v>Other</v>
          </cell>
          <cell r="P776">
            <v>0</v>
          </cell>
          <cell r="Q776" t="str">
            <v/>
          </cell>
          <cell r="R776" t="str">
            <v/>
          </cell>
          <cell r="S776" t="str">
            <v/>
          </cell>
          <cell r="T776" t="str">
            <v/>
          </cell>
          <cell r="U776" t="str">
            <v/>
          </cell>
          <cell r="V776" t="str">
            <v/>
          </cell>
          <cell r="W776">
            <v>9</v>
          </cell>
          <cell r="X776" t="str">
            <v/>
          </cell>
          <cell r="Y776" t="str">
            <v/>
          </cell>
          <cell r="Z776" t="str">
            <v/>
          </cell>
          <cell r="AB776">
            <v>11</v>
          </cell>
          <cell r="AC776" t="str">
            <v/>
          </cell>
          <cell r="AD776" t="str">
            <v/>
          </cell>
          <cell r="AE776" t="str">
            <v/>
          </cell>
          <cell r="AF776" t="str">
            <v/>
          </cell>
          <cell r="AG776" t="str">
            <v/>
          </cell>
          <cell r="AH776" t="str">
            <v/>
          </cell>
          <cell r="AI776" t="str">
            <v/>
          </cell>
          <cell r="AJ776">
            <v>6</v>
          </cell>
          <cell r="AK776" t="str">
            <v/>
          </cell>
          <cell r="AL776" t="str">
            <v/>
          </cell>
          <cell r="AM776" t="str">
            <v/>
          </cell>
          <cell r="AN776" t="str">
            <v/>
          </cell>
          <cell r="AO776">
            <v>130</v>
          </cell>
          <cell r="AP776" t="str">
            <v/>
          </cell>
          <cell r="AQ776" t="str">
            <v/>
          </cell>
          <cell r="AR776" t="str">
            <v/>
          </cell>
          <cell r="AT776">
            <v>5.5</v>
          </cell>
          <cell r="AV776">
            <v>10</v>
          </cell>
          <cell r="AW776" t="str">
            <v/>
          </cell>
          <cell r="AX776">
            <v>5.5</v>
          </cell>
          <cell r="AY776" t="str">
            <v/>
          </cell>
          <cell r="AZ776">
            <v>29.5</v>
          </cell>
          <cell r="BA776">
            <v>0</v>
          </cell>
          <cell r="BB776">
            <v>120</v>
          </cell>
          <cell r="BC776">
            <v>29.5</v>
          </cell>
          <cell r="BD776">
            <v>103.59322033898304</v>
          </cell>
          <cell r="BE776">
            <v>1</v>
          </cell>
          <cell r="BF776">
            <v>1.5</v>
          </cell>
          <cell r="BG776">
            <v>1.5</v>
          </cell>
          <cell r="BH776" t="str">
            <v/>
          </cell>
          <cell r="BI776">
            <v>2</v>
          </cell>
          <cell r="BJ776">
            <v>0</v>
          </cell>
          <cell r="BK776">
            <v>6</v>
          </cell>
          <cell r="BL776">
            <v>6</v>
          </cell>
          <cell r="BM776">
            <v>6</v>
          </cell>
          <cell r="BN776" t="str">
            <v/>
          </cell>
          <cell r="BO776" t="str">
            <v/>
          </cell>
          <cell r="BP776" t="str">
            <v/>
          </cell>
          <cell r="BQ776" t="str">
            <v/>
          </cell>
          <cell r="BR776">
            <v>3.5</v>
          </cell>
          <cell r="BS776" t="str">
            <v/>
          </cell>
          <cell r="BT776">
            <v>1.5</v>
          </cell>
          <cell r="BU776">
            <v>2</v>
          </cell>
          <cell r="BV776">
            <v>0</v>
          </cell>
          <cell r="BW776">
            <v>12</v>
          </cell>
          <cell r="BX776" t="str">
            <v/>
          </cell>
          <cell r="BY776">
            <v>7</v>
          </cell>
          <cell r="BZ776" t="str">
            <v/>
          </cell>
          <cell r="CA776" t="str">
            <v/>
          </cell>
          <cell r="CB776" t="str">
            <v/>
          </cell>
        </row>
        <row r="777">
          <cell r="H777" t="str">
            <v>SVA-51104-WOV003</v>
          </cell>
          <cell r="I777">
            <v>7</v>
          </cell>
          <cell r="J777" t="str">
            <v>Jul</v>
          </cell>
          <cell r="K777">
            <v>2018</v>
          </cell>
          <cell r="L777" t="str">
            <v>SVA-51104-WOV00343285.3541666667</v>
          </cell>
          <cell r="M777" t="str">
            <v>BIRS #10</v>
          </cell>
          <cell r="N777" t="str">
            <v>Simple ESP c/o</v>
          </cell>
          <cell r="O777" t="str">
            <v>ESP change</v>
          </cell>
          <cell r="P777">
            <v>3</v>
          </cell>
          <cell r="Q777">
            <v>3</v>
          </cell>
          <cell r="R777">
            <v>7</v>
          </cell>
          <cell r="S777" t="str">
            <v/>
          </cell>
          <cell r="T777" t="str">
            <v/>
          </cell>
          <cell r="U777" t="str">
            <v/>
          </cell>
          <cell r="V777">
            <v>0</v>
          </cell>
          <cell r="W777">
            <v>9</v>
          </cell>
          <cell r="X777">
            <v>10</v>
          </cell>
          <cell r="Y777">
            <v>10</v>
          </cell>
          <cell r="Z777">
            <v>5.5</v>
          </cell>
          <cell r="AB777">
            <v>11</v>
          </cell>
          <cell r="AC777">
            <v>5.5</v>
          </cell>
          <cell r="AD777">
            <v>2</v>
          </cell>
          <cell r="AE777">
            <v>1</v>
          </cell>
          <cell r="AF777">
            <v>1</v>
          </cell>
          <cell r="AG777" t="str">
            <v/>
          </cell>
          <cell r="AH777">
            <v>2</v>
          </cell>
          <cell r="AI777">
            <v>0</v>
          </cell>
          <cell r="AJ777">
            <v>6</v>
          </cell>
          <cell r="AK777">
            <v>6</v>
          </cell>
          <cell r="AL777">
            <v>6</v>
          </cell>
          <cell r="AM777">
            <v>19</v>
          </cell>
          <cell r="AN777">
            <v>0</v>
          </cell>
          <cell r="AO777">
            <v>130</v>
          </cell>
          <cell r="AP777">
            <v>19</v>
          </cell>
          <cell r="AQ777">
            <v>133.42105263157896</v>
          </cell>
          <cell r="AR777">
            <v>4</v>
          </cell>
          <cell r="AT777">
            <v>2</v>
          </cell>
          <cell r="AV777">
            <v>10</v>
          </cell>
          <cell r="AW777">
            <v>4</v>
          </cell>
          <cell r="AX777">
            <v>2</v>
          </cell>
          <cell r="AY777">
            <v>6</v>
          </cell>
          <cell r="AZ777">
            <v>20.5</v>
          </cell>
          <cell r="BA777">
            <v>0</v>
          </cell>
          <cell r="BB777">
            <v>120</v>
          </cell>
          <cell r="BC777">
            <v>20.5</v>
          </cell>
          <cell r="BD777">
            <v>124.29268292682927</v>
          </cell>
          <cell r="BE777">
            <v>1</v>
          </cell>
          <cell r="BF777">
            <v>1</v>
          </cell>
          <cell r="BG777">
            <v>2</v>
          </cell>
          <cell r="BH777" t="str">
            <v/>
          </cell>
          <cell r="BI777">
            <v>2</v>
          </cell>
          <cell r="BJ777">
            <v>0</v>
          </cell>
          <cell r="BK777">
            <v>6</v>
          </cell>
          <cell r="BL777">
            <v>6</v>
          </cell>
          <cell r="BM777">
            <v>6</v>
          </cell>
          <cell r="BN777">
            <v>4</v>
          </cell>
          <cell r="BO777">
            <v>1</v>
          </cell>
          <cell r="BP777">
            <v>1.5</v>
          </cell>
          <cell r="BQ777">
            <v>0</v>
          </cell>
          <cell r="BR777">
            <v>4</v>
          </cell>
          <cell r="BS777" t="str">
            <v/>
          </cell>
          <cell r="BT777">
            <v>1.5</v>
          </cell>
          <cell r="BU777">
            <v>2</v>
          </cell>
          <cell r="BV777">
            <v>0</v>
          </cell>
          <cell r="BW777">
            <v>12</v>
          </cell>
          <cell r="BX777">
            <v>14</v>
          </cell>
          <cell r="BY777">
            <v>14</v>
          </cell>
          <cell r="BZ777">
            <v>87</v>
          </cell>
          <cell r="CA777">
            <v>0</v>
          </cell>
          <cell r="CB777">
            <v>87</v>
          </cell>
        </row>
        <row r="778">
          <cell r="H778" t="str">
            <v>SVA-1062-WOV007</v>
          </cell>
          <cell r="I778">
            <v>7</v>
          </cell>
          <cell r="J778" t="str">
            <v>Jul</v>
          </cell>
          <cell r="K778">
            <v>2018</v>
          </cell>
          <cell r="L778" t="str">
            <v>SVA-1062-WOV00743285.4166666667</v>
          </cell>
          <cell r="M778" t="str">
            <v>ONR #9</v>
          </cell>
          <cell r="N778" t="str">
            <v>Simple ESP c/o</v>
          </cell>
          <cell r="O778" t="str">
            <v>ESP change</v>
          </cell>
          <cell r="P778">
            <v>-1</v>
          </cell>
          <cell r="Q778">
            <v>3</v>
          </cell>
          <cell r="R778">
            <v>5</v>
          </cell>
          <cell r="S778" t="str">
            <v/>
          </cell>
          <cell r="T778" t="str">
            <v/>
          </cell>
          <cell r="U778" t="str">
            <v/>
          </cell>
          <cell r="V778">
            <v>0</v>
          </cell>
          <cell r="W778">
            <v>9</v>
          </cell>
          <cell r="X778">
            <v>8</v>
          </cell>
          <cell r="Y778">
            <v>8</v>
          </cell>
          <cell r="Z778" t="str">
            <v/>
          </cell>
          <cell r="AB778">
            <v>11</v>
          </cell>
          <cell r="AC778" t="str">
            <v/>
          </cell>
          <cell r="AD778">
            <v>2</v>
          </cell>
          <cell r="AE778">
            <v>1</v>
          </cell>
          <cell r="AF778">
            <v>1</v>
          </cell>
          <cell r="AG778" t="str">
            <v/>
          </cell>
          <cell r="AH778">
            <v>2</v>
          </cell>
          <cell r="AI778">
            <v>0</v>
          </cell>
          <cell r="AJ778">
            <v>6</v>
          </cell>
          <cell r="AK778">
            <v>6</v>
          </cell>
          <cell r="AL778">
            <v>6</v>
          </cell>
          <cell r="AM778">
            <v>19</v>
          </cell>
          <cell r="AN778">
            <v>0</v>
          </cell>
          <cell r="AO778">
            <v>130</v>
          </cell>
          <cell r="AP778">
            <v>19</v>
          </cell>
          <cell r="AQ778">
            <v>138.52631578947367</v>
          </cell>
          <cell r="AR778">
            <v>3</v>
          </cell>
          <cell r="AT778">
            <v>4</v>
          </cell>
          <cell r="AV778">
            <v>10</v>
          </cell>
          <cell r="AW778">
            <v>3</v>
          </cell>
          <cell r="AX778">
            <v>4</v>
          </cell>
          <cell r="AY778">
            <v>7</v>
          </cell>
          <cell r="AZ778">
            <v>20</v>
          </cell>
          <cell r="BA778">
            <v>0</v>
          </cell>
          <cell r="BB778">
            <v>120</v>
          </cell>
          <cell r="BC778">
            <v>20</v>
          </cell>
          <cell r="BD778">
            <v>131.9</v>
          </cell>
          <cell r="BE778">
            <v>1</v>
          </cell>
          <cell r="BF778">
            <v>1</v>
          </cell>
          <cell r="BG778">
            <v>1</v>
          </cell>
          <cell r="BH778" t="str">
            <v/>
          </cell>
          <cell r="BI778">
            <v>1.5</v>
          </cell>
          <cell r="BJ778">
            <v>0</v>
          </cell>
          <cell r="BK778">
            <v>6</v>
          </cell>
          <cell r="BL778">
            <v>4.5</v>
          </cell>
          <cell r="BM778">
            <v>4.5</v>
          </cell>
          <cell r="BN778">
            <v>3</v>
          </cell>
          <cell r="BO778">
            <v>1</v>
          </cell>
          <cell r="BP778">
            <v>1</v>
          </cell>
          <cell r="BQ778">
            <v>0</v>
          </cell>
          <cell r="BR778">
            <v>2.5</v>
          </cell>
          <cell r="BS778" t="str">
            <v/>
          </cell>
          <cell r="BT778">
            <v>1</v>
          </cell>
          <cell r="BU778">
            <v>2</v>
          </cell>
          <cell r="BV778">
            <v>0</v>
          </cell>
          <cell r="BW778">
            <v>12</v>
          </cell>
          <cell r="BX778">
            <v>10.5</v>
          </cell>
          <cell r="BY778">
            <v>10.5</v>
          </cell>
          <cell r="BZ778">
            <v>75</v>
          </cell>
          <cell r="CA778">
            <v>0</v>
          </cell>
          <cell r="CB778">
            <v>75</v>
          </cell>
        </row>
        <row r="779">
          <cell r="H779" t="str">
            <v>WS-1552-WOV010</v>
          </cell>
          <cell r="I779">
            <v>7</v>
          </cell>
          <cell r="J779" t="str">
            <v>Jul</v>
          </cell>
          <cell r="K779">
            <v>2018</v>
          </cell>
          <cell r="L779" t="str">
            <v>WS-1552-WOV01043287.25</v>
          </cell>
          <cell r="M779" t="str">
            <v>ONR #8</v>
          </cell>
          <cell r="N779" t="str">
            <v>Simple ESP c/o</v>
          </cell>
          <cell r="O779" t="str">
            <v>ESP change</v>
          </cell>
          <cell r="P779">
            <v>0</v>
          </cell>
          <cell r="Q779">
            <v>3</v>
          </cell>
          <cell r="R779">
            <v>4.5</v>
          </cell>
          <cell r="S779" t="str">
            <v/>
          </cell>
          <cell r="T779" t="str">
            <v/>
          </cell>
          <cell r="U779" t="str">
            <v/>
          </cell>
          <cell r="V779">
            <v>0</v>
          </cell>
          <cell r="W779">
            <v>9</v>
          </cell>
          <cell r="X779">
            <v>7.5</v>
          </cell>
          <cell r="Y779">
            <v>7.5</v>
          </cell>
          <cell r="Z779">
            <v>6</v>
          </cell>
          <cell r="AB779">
            <v>11</v>
          </cell>
          <cell r="AC779">
            <v>6</v>
          </cell>
          <cell r="AD779">
            <v>1.5</v>
          </cell>
          <cell r="AE779">
            <v>1</v>
          </cell>
          <cell r="AF779">
            <v>1</v>
          </cell>
          <cell r="AG779" t="str">
            <v/>
          </cell>
          <cell r="AH779">
            <v>1.5</v>
          </cell>
          <cell r="AI779">
            <v>0</v>
          </cell>
          <cell r="AJ779">
            <v>6</v>
          </cell>
          <cell r="AK779">
            <v>5</v>
          </cell>
          <cell r="AL779">
            <v>5</v>
          </cell>
          <cell r="AM779">
            <v>18</v>
          </cell>
          <cell r="AN779">
            <v>0</v>
          </cell>
          <cell r="AO779">
            <v>130</v>
          </cell>
          <cell r="AP779">
            <v>18</v>
          </cell>
          <cell r="AQ779">
            <v>150.44444444444446</v>
          </cell>
          <cell r="AR779">
            <v>8</v>
          </cell>
          <cell r="AT779">
            <v>3.5</v>
          </cell>
          <cell r="AV779">
            <v>10</v>
          </cell>
          <cell r="AW779">
            <v>8</v>
          </cell>
          <cell r="AX779">
            <v>3.5</v>
          </cell>
          <cell r="AY779">
            <v>11.5</v>
          </cell>
          <cell r="AZ779">
            <v>23</v>
          </cell>
          <cell r="BA779">
            <v>0</v>
          </cell>
          <cell r="BB779">
            <v>120</v>
          </cell>
          <cell r="BC779">
            <v>23</v>
          </cell>
          <cell r="BD779">
            <v>119.82608695652173</v>
          </cell>
          <cell r="BE779">
            <v>1</v>
          </cell>
          <cell r="BF779">
            <v>1</v>
          </cell>
          <cell r="BG779">
            <v>1.5</v>
          </cell>
          <cell r="BH779" t="str">
            <v/>
          </cell>
          <cell r="BI779">
            <v>1</v>
          </cell>
          <cell r="BJ779">
            <v>0</v>
          </cell>
          <cell r="BK779">
            <v>6</v>
          </cell>
          <cell r="BL779">
            <v>4.5</v>
          </cell>
          <cell r="BM779">
            <v>4.5</v>
          </cell>
          <cell r="BN779">
            <v>3</v>
          </cell>
          <cell r="BO779">
            <v>1</v>
          </cell>
          <cell r="BP779">
            <v>1</v>
          </cell>
          <cell r="BQ779">
            <v>0</v>
          </cell>
          <cell r="BR779">
            <v>2</v>
          </cell>
          <cell r="BS779" t="str">
            <v/>
          </cell>
          <cell r="BT779">
            <v>1.5</v>
          </cell>
          <cell r="BU779">
            <v>1.5</v>
          </cell>
          <cell r="BV779">
            <v>0</v>
          </cell>
          <cell r="BW779">
            <v>12</v>
          </cell>
          <cell r="BX779">
            <v>10</v>
          </cell>
          <cell r="BY779">
            <v>10</v>
          </cell>
          <cell r="BZ779">
            <v>85.5</v>
          </cell>
          <cell r="CA779">
            <v>0</v>
          </cell>
          <cell r="CB779">
            <v>85.5</v>
          </cell>
        </row>
        <row r="780">
          <cell r="H780" t="str">
            <v>WS-7527-WOV006</v>
          </cell>
          <cell r="I780">
            <v>7</v>
          </cell>
          <cell r="J780" t="str">
            <v>Jul</v>
          </cell>
          <cell r="K780">
            <v>2018</v>
          </cell>
          <cell r="L780" t="str">
            <v>WS-7527-WOV00643288.4166666667</v>
          </cell>
          <cell r="M780" t="str">
            <v>BIRS #28</v>
          </cell>
          <cell r="N780" t="str">
            <v>Simple ESP c/o</v>
          </cell>
          <cell r="O780" t="str">
            <v>ESP change</v>
          </cell>
          <cell r="P780">
            <v>1</v>
          </cell>
          <cell r="Q780">
            <v>2</v>
          </cell>
          <cell r="R780">
            <v>5</v>
          </cell>
          <cell r="S780" t="str">
            <v/>
          </cell>
          <cell r="T780" t="str">
            <v/>
          </cell>
          <cell r="U780" t="str">
            <v/>
          </cell>
          <cell r="V780">
            <v>0</v>
          </cell>
          <cell r="W780">
            <v>9</v>
          </cell>
          <cell r="X780">
            <v>7</v>
          </cell>
          <cell r="Y780">
            <v>7</v>
          </cell>
          <cell r="Z780" t="str">
            <v/>
          </cell>
          <cell r="AB780">
            <v>11</v>
          </cell>
          <cell r="AC780" t="str">
            <v/>
          </cell>
          <cell r="AD780">
            <v>1.5</v>
          </cell>
          <cell r="AE780">
            <v>1</v>
          </cell>
          <cell r="AF780">
            <v>1</v>
          </cell>
          <cell r="AG780" t="str">
            <v/>
          </cell>
          <cell r="AH780">
            <v>1.5</v>
          </cell>
          <cell r="AI780">
            <v>0</v>
          </cell>
          <cell r="AJ780">
            <v>6</v>
          </cell>
          <cell r="AK780">
            <v>5</v>
          </cell>
          <cell r="AL780">
            <v>5</v>
          </cell>
          <cell r="AM780">
            <v>20</v>
          </cell>
          <cell r="AN780">
            <v>0</v>
          </cell>
          <cell r="AO780">
            <v>130</v>
          </cell>
          <cell r="AP780">
            <v>20</v>
          </cell>
          <cell r="AQ780">
            <v>132.9</v>
          </cell>
          <cell r="AR780">
            <v>3</v>
          </cell>
          <cell r="AT780">
            <v>5</v>
          </cell>
          <cell r="AV780">
            <v>10</v>
          </cell>
          <cell r="AW780">
            <v>3</v>
          </cell>
          <cell r="AX780">
            <v>5</v>
          </cell>
          <cell r="AY780">
            <v>8</v>
          </cell>
          <cell r="AZ780">
            <v>21</v>
          </cell>
          <cell r="BA780">
            <v>0</v>
          </cell>
          <cell r="BB780">
            <v>120</v>
          </cell>
          <cell r="BC780">
            <v>21</v>
          </cell>
          <cell r="BD780">
            <v>128.61904761904762</v>
          </cell>
          <cell r="BE780">
            <v>1</v>
          </cell>
          <cell r="BF780">
            <v>1</v>
          </cell>
          <cell r="BG780">
            <v>1</v>
          </cell>
          <cell r="BH780" t="str">
            <v/>
          </cell>
          <cell r="BI780">
            <v>2</v>
          </cell>
          <cell r="BJ780">
            <v>0</v>
          </cell>
          <cell r="BK780">
            <v>6</v>
          </cell>
          <cell r="BL780">
            <v>5</v>
          </cell>
          <cell r="BM780">
            <v>5</v>
          </cell>
          <cell r="BN780">
            <v>3</v>
          </cell>
          <cell r="BO780">
            <v>1</v>
          </cell>
          <cell r="BP780">
            <v>0.5</v>
          </cell>
          <cell r="BQ780">
            <v>0</v>
          </cell>
          <cell r="BR780">
            <v>2.5</v>
          </cell>
          <cell r="BS780" t="str">
            <v/>
          </cell>
          <cell r="BT780">
            <v>0.5</v>
          </cell>
          <cell r="BU780">
            <v>2</v>
          </cell>
          <cell r="BV780">
            <v>0</v>
          </cell>
          <cell r="BW780">
            <v>12</v>
          </cell>
          <cell r="BX780">
            <v>9.5</v>
          </cell>
          <cell r="BY780">
            <v>9.5</v>
          </cell>
          <cell r="BZ780">
            <v>75.5</v>
          </cell>
          <cell r="CA780">
            <v>0</v>
          </cell>
          <cell r="CB780">
            <v>75.5</v>
          </cell>
        </row>
        <row r="781">
          <cell r="H781" t="str">
            <v>WS-7435-WOV006</v>
          </cell>
          <cell r="I781">
            <v>7</v>
          </cell>
          <cell r="J781" t="str">
            <v>Jul</v>
          </cell>
          <cell r="K781">
            <v>2018</v>
          </cell>
          <cell r="L781" t="str">
            <v>WS-7435-WOV00643262.9166666667</v>
          </cell>
          <cell r="M781" t="str">
            <v>ONR #25</v>
          </cell>
          <cell r="N781" t="str">
            <v>Other</v>
          </cell>
          <cell r="O781" t="str">
            <v>Other</v>
          </cell>
          <cell r="P781">
            <v>0</v>
          </cell>
          <cell r="Q781">
            <v>3</v>
          </cell>
          <cell r="R781">
            <v>5</v>
          </cell>
          <cell r="S781" t="str">
            <v/>
          </cell>
          <cell r="T781" t="str">
            <v/>
          </cell>
          <cell r="U781">
            <v>1</v>
          </cell>
          <cell r="V781">
            <v>0</v>
          </cell>
          <cell r="W781">
            <v>9</v>
          </cell>
          <cell r="X781">
            <v>9</v>
          </cell>
          <cell r="Y781">
            <v>9</v>
          </cell>
          <cell r="Z781">
            <v>9</v>
          </cell>
          <cell r="AB781">
            <v>11</v>
          </cell>
          <cell r="AC781">
            <v>9</v>
          </cell>
          <cell r="AD781">
            <v>2</v>
          </cell>
          <cell r="AE781">
            <v>1</v>
          </cell>
          <cell r="AF781">
            <v>1</v>
          </cell>
          <cell r="AG781" t="str">
            <v/>
          </cell>
          <cell r="AH781">
            <v>1.5</v>
          </cell>
          <cell r="AI781">
            <v>0</v>
          </cell>
          <cell r="AJ781">
            <v>6</v>
          </cell>
          <cell r="AK781">
            <v>5.5</v>
          </cell>
          <cell r="AL781">
            <v>5.5</v>
          </cell>
          <cell r="AM781">
            <v>25</v>
          </cell>
          <cell r="AN781">
            <v>0</v>
          </cell>
          <cell r="AO781">
            <v>130</v>
          </cell>
          <cell r="AP781">
            <v>25</v>
          </cell>
          <cell r="AQ781">
            <v>124.48</v>
          </cell>
          <cell r="AR781">
            <v>3</v>
          </cell>
          <cell r="AT781" t="str">
            <v/>
          </cell>
          <cell r="AV781">
            <v>10</v>
          </cell>
          <cell r="AW781">
            <v>3</v>
          </cell>
          <cell r="AX781" t="str">
            <v/>
          </cell>
          <cell r="AY781" t="str">
            <v/>
          </cell>
          <cell r="AZ781" t="str">
            <v/>
          </cell>
          <cell r="BA781" t="str">
            <v/>
          </cell>
          <cell r="BB781">
            <v>120</v>
          </cell>
          <cell r="BC781" t="str">
            <v/>
          </cell>
          <cell r="BD781" t="str">
            <v/>
          </cell>
          <cell r="BE781" t="str">
            <v/>
          </cell>
          <cell r="BF781" t="str">
            <v/>
          </cell>
          <cell r="BG781" t="str">
            <v/>
          </cell>
          <cell r="BH781" t="str">
            <v/>
          </cell>
          <cell r="BI781" t="str">
            <v/>
          </cell>
          <cell r="BJ781" t="str">
            <v/>
          </cell>
          <cell r="BK781">
            <v>6</v>
          </cell>
          <cell r="BL781" t="str">
            <v/>
          </cell>
          <cell r="BM781" t="str">
            <v/>
          </cell>
          <cell r="BN781">
            <v>3</v>
          </cell>
          <cell r="BO781">
            <v>1</v>
          </cell>
          <cell r="BP781">
            <v>1</v>
          </cell>
          <cell r="BQ781">
            <v>0</v>
          </cell>
          <cell r="BR781" t="str">
            <v/>
          </cell>
          <cell r="BS781" t="str">
            <v/>
          </cell>
          <cell r="BT781" t="str">
            <v/>
          </cell>
          <cell r="BU781" t="str">
            <v/>
          </cell>
          <cell r="BV781">
            <v>0</v>
          </cell>
          <cell r="BW781">
            <v>12</v>
          </cell>
          <cell r="BX781" t="str">
            <v/>
          </cell>
          <cell r="BY781">
            <v>5</v>
          </cell>
          <cell r="BZ781" t="str">
            <v/>
          </cell>
          <cell r="CA781" t="str">
            <v/>
          </cell>
          <cell r="CB781" t="str">
            <v/>
          </cell>
        </row>
        <row r="782">
          <cell r="H782" t="str">
            <v>WS-7435-WOV006</v>
          </cell>
          <cell r="I782">
            <v>7</v>
          </cell>
          <cell r="J782" t="str">
            <v>Jul</v>
          </cell>
          <cell r="K782">
            <v>2018</v>
          </cell>
          <cell r="L782" t="str">
            <v>WS-7435-WOV00643290.8333333333</v>
          </cell>
          <cell r="M782" t="str">
            <v>ONR #6</v>
          </cell>
          <cell r="N782" t="str">
            <v>Other</v>
          </cell>
          <cell r="O782" t="str">
            <v>Other</v>
          </cell>
          <cell r="P782">
            <v>0</v>
          </cell>
          <cell r="Q782" t="str">
            <v/>
          </cell>
          <cell r="R782" t="str">
            <v/>
          </cell>
          <cell r="S782" t="str">
            <v/>
          </cell>
          <cell r="T782" t="str">
            <v/>
          </cell>
          <cell r="U782" t="str">
            <v/>
          </cell>
          <cell r="V782" t="str">
            <v/>
          </cell>
          <cell r="W782">
            <v>9</v>
          </cell>
          <cell r="X782" t="str">
            <v/>
          </cell>
          <cell r="Y782" t="str">
            <v/>
          </cell>
          <cell r="Z782" t="str">
            <v/>
          </cell>
          <cell r="AB782">
            <v>11</v>
          </cell>
          <cell r="AC782" t="str">
            <v/>
          </cell>
          <cell r="AD782" t="str">
            <v/>
          </cell>
          <cell r="AE782" t="str">
            <v/>
          </cell>
          <cell r="AF782" t="str">
            <v/>
          </cell>
          <cell r="AG782" t="str">
            <v/>
          </cell>
          <cell r="AH782" t="str">
            <v/>
          </cell>
          <cell r="AI782" t="str">
            <v/>
          </cell>
          <cell r="AJ782">
            <v>6</v>
          </cell>
          <cell r="AK782" t="str">
            <v/>
          </cell>
          <cell r="AL782" t="str">
            <v/>
          </cell>
          <cell r="AM782" t="str">
            <v/>
          </cell>
          <cell r="AN782" t="str">
            <v/>
          </cell>
          <cell r="AO782">
            <v>130</v>
          </cell>
          <cell r="AP782" t="str">
            <v/>
          </cell>
          <cell r="AQ782" t="str">
            <v/>
          </cell>
          <cell r="AR782" t="str">
            <v/>
          </cell>
          <cell r="AT782">
            <v>5</v>
          </cell>
          <cell r="AV782">
            <v>10</v>
          </cell>
          <cell r="AW782" t="str">
            <v/>
          </cell>
          <cell r="AX782">
            <v>5</v>
          </cell>
          <cell r="AY782" t="str">
            <v/>
          </cell>
          <cell r="AZ782">
            <v>25.5</v>
          </cell>
          <cell r="BA782">
            <v>0</v>
          </cell>
          <cell r="BB782">
            <v>120</v>
          </cell>
          <cell r="BC782">
            <v>25.5</v>
          </cell>
          <cell r="BD782">
            <v>122.03921568627452</v>
          </cell>
          <cell r="BE782">
            <v>1</v>
          </cell>
          <cell r="BF782">
            <v>1</v>
          </cell>
          <cell r="BG782">
            <v>1.5</v>
          </cell>
          <cell r="BH782" t="str">
            <v/>
          </cell>
          <cell r="BI782">
            <v>2</v>
          </cell>
          <cell r="BJ782">
            <v>0</v>
          </cell>
          <cell r="BK782">
            <v>6</v>
          </cell>
          <cell r="BL782">
            <v>5.5</v>
          </cell>
          <cell r="BM782">
            <v>5.5</v>
          </cell>
          <cell r="BN782" t="str">
            <v/>
          </cell>
          <cell r="BO782" t="str">
            <v/>
          </cell>
          <cell r="BP782" t="str">
            <v/>
          </cell>
          <cell r="BQ782" t="str">
            <v/>
          </cell>
          <cell r="BR782">
            <v>3</v>
          </cell>
          <cell r="BS782" t="str">
            <v/>
          </cell>
          <cell r="BT782">
            <v>1.5</v>
          </cell>
          <cell r="BU782">
            <v>1.5</v>
          </cell>
          <cell r="BV782">
            <v>0</v>
          </cell>
          <cell r="BW782">
            <v>12</v>
          </cell>
          <cell r="BX782" t="str">
            <v/>
          </cell>
          <cell r="BY782">
            <v>6</v>
          </cell>
          <cell r="BZ782" t="str">
            <v/>
          </cell>
          <cell r="CA782" t="str">
            <v/>
          </cell>
          <cell r="CB782" t="str">
            <v/>
          </cell>
        </row>
        <row r="783">
          <cell r="H783" t="str">
            <v>SVA-53062-WOV002</v>
          </cell>
          <cell r="I783">
            <v>7</v>
          </cell>
          <cell r="J783" t="str">
            <v>Jul</v>
          </cell>
          <cell r="K783">
            <v>2018</v>
          </cell>
          <cell r="L783" t="str">
            <v>SVA-53062-WOV00243284</v>
          </cell>
          <cell r="M783" t="str">
            <v>BIRS #24</v>
          </cell>
          <cell r="N783" t="str">
            <v>Other</v>
          </cell>
          <cell r="O783" t="str">
            <v>Other</v>
          </cell>
          <cell r="P783">
            <v>0</v>
          </cell>
          <cell r="Q783">
            <v>5</v>
          </cell>
          <cell r="R783">
            <v>5</v>
          </cell>
          <cell r="S783">
            <v>1.5</v>
          </cell>
          <cell r="T783" t="str">
            <v/>
          </cell>
          <cell r="U783">
            <v>1.5</v>
          </cell>
          <cell r="V783">
            <v>0</v>
          </cell>
          <cell r="W783">
            <v>9</v>
          </cell>
          <cell r="X783">
            <v>13</v>
          </cell>
          <cell r="Y783">
            <v>13</v>
          </cell>
          <cell r="Z783">
            <v>10</v>
          </cell>
          <cell r="AB783">
            <v>11</v>
          </cell>
          <cell r="AC783">
            <v>10</v>
          </cell>
          <cell r="AD783">
            <v>2</v>
          </cell>
          <cell r="AE783">
            <v>1</v>
          </cell>
          <cell r="AF783">
            <v>1</v>
          </cell>
          <cell r="AG783" t="str">
            <v/>
          </cell>
          <cell r="AH783">
            <v>2</v>
          </cell>
          <cell r="AI783">
            <v>0</v>
          </cell>
          <cell r="AJ783">
            <v>6</v>
          </cell>
          <cell r="AK783">
            <v>6</v>
          </cell>
          <cell r="AL783">
            <v>6</v>
          </cell>
          <cell r="AM783">
            <v>19</v>
          </cell>
          <cell r="AN783">
            <v>0</v>
          </cell>
          <cell r="AO783">
            <v>130</v>
          </cell>
          <cell r="AP783">
            <v>19</v>
          </cell>
          <cell r="AQ783">
            <v>120.89473684210526</v>
          </cell>
          <cell r="AR783">
            <v>3</v>
          </cell>
          <cell r="AT783" t="str">
            <v/>
          </cell>
          <cell r="AV783">
            <v>10</v>
          </cell>
          <cell r="AW783">
            <v>3</v>
          </cell>
          <cell r="AX783" t="str">
            <v/>
          </cell>
          <cell r="AY783" t="str">
            <v/>
          </cell>
          <cell r="AZ783" t="str">
            <v/>
          </cell>
          <cell r="BA783" t="str">
            <v/>
          </cell>
          <cell r="BB783">
            <v>120</v>
          </cell>
          <cell r="BC783" t="str">
            <v/>
          </cell>
          <cell r="BD783" t="str">
            <v/>
          </cell>
          <cell r="BE783" t="str">
            <v/>
          </cell>
          <cell r="BF783" t="str">
            <v/>
          </cell>
          <cell r="BG783" t="str">
            <v/>
          </cell>
          <cell r="BH783" t="str">
            <v/>
          </cell>
          <cell r="BI783" t="str">
            <v/>
          </cell>
          <cell r="BJ783" t="str">
            <v/>
          </cell>
          <cell r="BK783">
            <v>6</v>
          </cell>
          <cell r="BL783" t="str">
            <v/>
          </cell>
          <cell r="BM783" t="str">
            <v/>
          </cell>
          <cell r="BN783">
            <v>3</v>
          </cell>
          <cell r="BO783">
            <v>1</v>
          </cell>
          <cell r="BP783">
            <v>1</v>
          </cell>
          <cell r="BQ783">
            <v>0</v>
          </cell>
          <cell r="BR783" t="str">
            <v/>
          </cell>
          <cell r="BS783" t="str">
            <v/>
          </cell>
          <cell r="BT783" t="str">
            <v/>
          </cell>
          <cell r="BU783" t="str">
            <v/>
          </cell>
          <cell r="BV783">
            <v>0</v>
          </cell>
          <cell r="BW783">
            <v>12</v>
          </cell>
          <cell r="BX783" t="str">
            <v/>
          </cell>
          <cell r="BY783">
            <v>5</v>
          </cell>
          <cell r="BZ783" t="str">
            <v/>
          </cell>
          <cell r="CA783" t="str">
            <v/>
          </cell>
          <cell r="CB783" t="str">
            <v/>
          </cell>
        </row>
        <row r="784">
          <cell r="H784" t="str">
            <v>SVA-53062-WOV002</v>
          </cell>
          <cell r="I784">
            <v>7</v>
          </cell>
          <cell r="J784" t="str">
            <v>Jul</v>
          </cell>
          <cell r="K784">
            <v>2018</v>
          </cell>
          <cell r="L784" t="str">
            <v>SVA-53062-WOV00243291.25</v>
          </cell>
          <cell r="M784" t="str">
            <v>BIRS #24</v>
          </cell>
          <cell r="N784" t="str">
            <v>Other</v>
          </cell>
          <cell r="O784" t="str">
            <v>Other</v>
          </cell>
          <cell r="P784">
            <v>0</v>
          </cell>
          <cell r="Q784" t="str">
            <v/>
          </cell>
          <cell r="R784" t="str">
            <v/>
          </cell>
          <cell r="S784" t="str">
            <v/>
          </cell>
          <cell r="T784" t="str">
            <v/>
          </cell>
          <cell r="U784" t="str">
            <v/>
          </cell>
          <cell r="V784" t="str">
            <v/>
          </cell>
          <cell r="W784">
            <v>9</v>
          </cell>
          <cell r="X784" t="str">
            <v/>
          </cell>
          <cell r="Y784" t="str">
            <v/>
          </cell>
          <cell r="Z784" t="str">
            <v/>
          </cell>
          <cell r="AB784">
            <v>11</v>
          </cell>
          <cell r="AC784" t="str">
            <v/>
          </cell>
          <cell r="AD784" t="str">
            <v/>
          </cell>
          <cell r="AE784" t="str">
            <v/>
          </cell>
          <cell r="AF784" t="str">
            <v/>
          </cell>
          <cell r="AG784" t="str">
            <v/>
          </cell>
          <cell r="AH784" t="str">
            <v/>
          </cell>
          <cell r="AI784" t="str">
            <v/>
          </cell>
          <cell r="AJ784">
            <v>6</v>
          </cell>
          <cell r="AK784" t="str">
            <v/>
          </cell>
          <cell r="AL784" t="str">
            <v/>
          </cell>
          <cell r="AM784" t="str">
            <v/>
          </cell>
          <cell r="AN784" t="str">
            <v/>
          </cell>
          <cell r="AO784">
            <v>130</v>
          </cell>
          <cell r="AP784" t="str">
            <v/>
          </cell>
          <cell r="AQ784" t="str">
            <v/>
          </cell>
          <cell r="AR784" t="str">
            <v/>
          </cell>
          <cell r="AT784">
            <v>4</v>
          </cell>
          <cell r="AV784">
            <v>10</v>
          </cell>
          <cell r="AW784" t="str">
            <v/>
          </cell>
          <cell r="AX784">
            <v>4</v>
          </cell>
          <cell r="AY784" t="str">
            <v/>
          </cell>
          <cell r="AZ784">
            <v>20.5</v>
          </cell>
          <cell r="BA784">
            <v>2</v>
          </cell>
          <cell r="BB784">
            <v>120</v>
          </cell>
          <cell r="BC784">
            <v>22.5</v>
          </cell>
          <cell r="BD784">
            <v>111.7560975609756</v>
          </cell>
          <cell r="BE784">
            <v>1</v>
          </cell>
          <cell r="BF784">
            <v>1.5</v>
          </cell>
          <cell r="BG784">
            <v>2</v>
          </cell>
          <cell r="BH784" t="str">
            <v/>
          </cell>
          <cell r="BI784">
            <v>2</v>
          </cell>
          <cell r="BJ784">
            <v>0</v>
          </cell>
          <cell r="BK784">
            <v>6</v>
          </cell>
          <cell r="BL784">
            <v>6.5</v>
          </cell>
          <cell r="BM784">
            <v>6.5</v>
          </cell>
          <cell r="BN784" t="str">
            <v/>
          </cell>
          <cell r="BO784" t="str">
            <v/>
          </cell>
          <cell r="BP784" t="str">
            <v/>
          </cell>
          <cell r="BQ784" t="str">
            <v/>
          </cell>
          <cell r="BR784">
            <v>3.5</v>
          </cell>
          <cell r="BS784" t="str">
            <v/>
          </cell>
          <cell r="BT784">
            <v>1.5</v>
          </cell>
          <cell r="BU784">
            <v>2</v>
          </cell>
          <cell r="BV784">
            <v>0</v>
          </cell>
          <cell r="BW784">
            <v>12</v>
          </cell>
          <cell r="BX784" t="str">
            <v/>
          </cell>
          <cell r="BY784">
            <v>7</v>
          </cell>
          <cell r="BZ784" t="str">
            <v/>
          </cell>
          <cell r="CA784" t="str">
            <v/>
          </cell>
          <cell r="CB784" t="str">
            <v/>
          </cell>
        </row>
        <row r="785">
          <cell r="H785" t="str">
            <v>WS-1559-WOV007</v>
          </cell>
          <cell r="I785">
            <v>7</v>
          </cell>
          <cell r="J785" t="str">
            <v>Jul</v>
          </cell>
          <cell r="K785">
            <v>2018</v>
          </cell>
          <cell r="L785" t="str">
            <v>WS-1559-WOV00743291.9583333333</v>
          </cell>
          <cell r="M785" t="str">
            <v>ONR #8</v>
          </cell>
          <cell r="N785" t="str">
            <v>Simple ESP c/o</v>
          </cell>
          <cell r="O785" t="str">
            <v>ESP change</v>
          </cell>
          <cell r="P785">
            <v>0</v>
          </cell>
          <cell r="Q785">
            <v>2</v>
          </cell>
          <cell r="R785">
            <v>4.5</v>
          </cell>
          <cell r="S785">
            <v>0.5</v>
          </cell>
          <cell r="T785" t="str">
            <v/>
          </cell>
          <cell r="U785">
            <v>0.5</v>
          </cell>
          <cell r="V785">
            <v>0</v>
          </cell>
          <cell r="W785">
            <v>9</v>
          </cell>
          <cell r="X785">
            <v>7.5</v>
          </cell>
          <cell r="Y785">
            <v>7.5</v>
          </cell>
          <cell r="Z785">
            <v>7</v>
          </cell>
          <cell r="AB785">
            <v>11</v>
          </cell>
          <cell r="AC785">
            <v>7</v>
          </cell>
          <cell r="AD785">
            <v>1</v>
          </cell>
          <cell r="AE785">
            <v>1</v>
          </cell>
          <cell r="AF785">
            <v>1</v>
          </cell>
          <cell r="AG785" t="str">
            <v/>
          </cell>
          <cell r="AH785">
            <v>2</v>
          </cell>
          <cell r="AI785">
            <v>0</v>
          </cell>
          <cell r="AJ785">
            <v>6</v>
          </cell>
          <cell r="AK785">
            <v>5</v>
          </cell>
          <cell r="AL785">
            <v>5</v>
          </cell>
          <cell r="AM785">
            <v>20</v>
          </cell>
          <cell r="AN785">
            <v>0</v>
          </cell>
          <cell r="AO785">
            <v>130</v>
          </cell>
          <cell r="AP785">
            <v>20</v>
          </cell>
          <cell r="AQ785">
            <v>139.35</v>
          </cell>
          <cell r="AR785">
            <v>6</v>
          </cell>
          <cell r="AT785">
            <v>7</v>
          </cell>
          <cell r="AV785">
            <v>10</v>
          </cell>
          <cell r="AW785">
            <v>6</v>
          </cell>
          <cell r="AX785">
            <v>7</v>
          </cell>
          <cell r="AY785">
            <v>13</v>
          </cell>
          <cell r="AZ785">
            <v>23</v>
          </cell>
          <cell r="BA785">
            <v>0.5</v>
          </cell>
          <cell r="BB785">
            <v>120</v>
          </cell>
          <cell r="BC785">
            <v>23.5</v>
          </cell>
          <cell r="BD785">
            <v>120.95652173913044</v>
          </cell>
          <cell r="BE785">
            <v>1</v>
          </cell>
          <cell r="BF785">
            <v>1</v>
          </cell>
          <cell r="BG785">
            <v>1</v>
          </cell>
          <cell r="BH785" t="str">
            <v/>
          </cell>
          <cell r="BI785">
            <v>2</v>
          </cell>
          <cell r="BJ785">
            <v>0</v>
          </cell>
          <cell r="BK785">
            <v>6</v>
          </cell>
          <cell r="BL785">
            <v>5</v>
          </cell>
          <cell r="BM785">
            <v>5</v>
          </cell>
          <cell r="BN785">
            <v>3</v>
          </cell>
          <cell r="BO785">
            <v>1</v>
          </cell>
          <cell r="BP785">
            <v>1</v>
          </cell>
          <cell r="BQ785">
            <v>0</v>
          </cell>
          <cell r="BR785">
            <v>1.5</v>
          </cell>
          <cell r="BS785" t="str">
            <v/>
          </cell>
          <cell r="BT785">
            <v>1.5</v>
          </cell>
          <cell r="BU785">
            <v>1.5</v>
          </cell>
          <cell r="BV785">
            <v>0</v>
          </cell>
          <cell r="BW785">
            <v>12</v>
          </cell>
          <cell r="BX785">
            <v>9.5</v>
          </cell>
          <cell r="BY785">
            <v>9.5</v>
          </cell>
          <cell r="BZ785">
            <v>90</v>
          </cell>
          <cell r="CA785">
            <v>0.5</v>
          </cell>
          <cell r="CB785">
            <v>90.5</v>
          </cell>
        </row>
        <row r="786">
          <cell r="H786" t="str">
            <v>WS-7142-WOV011</v>
          </cell>
          <cell r="I786">
            <v>7</v>
          </cell>
          <cell r="J786" t="str">
            <v>Jul</v>
          </cell>
          <cell r="K786">
            <v>2018</v>
          </cell>
          <cell r="L786" t="str">
            <v>WS-7142-WOV01143292.25</v>
          </cell>
          <cell r="M786" t="str">
            <v>ONR #27</v>
          </cell>
          <cell r="N786" t="str">
            <v>Simple ESP c/o</v>
          </cell>
          <cell r="O786" t="str">
            <v>ESP change</v>
          </cell>
          <cell r="P786">
            <v>0</v>
          </cell>
          <cell r="Q786">
            <v>3</v>
          </cell>
          <cell r="R786">
            <v>5</v>
          </cell>
          <cell r="S786">
            <v>1</v>
          </cell>
          <cell r="T786" t="str">
            <v/>
          </cell>
          <cell r="U786">
            <v>1</v>
          </cell>
          <cell r="V786">
            <v>0</v>
          </cell>
          <cell r="W786">
            <v>9</v>
          </cell>
          <cell r="X786">
            <v>10</v>
          </cell>
          <cell r="Y786">
            <v>10</v>
          </cell>
          <cell r="Z786">
            <v>9.5</v>
          </cell>
          <cell r="AB786">
            <v>11</v>
          </cell>
          <cell r="AC786">
            <v>9.5</v>
          </cell>
          <cell r="AD786">
            <v>2</v>
          </cell>
          <cell r="AE786">
            <v>1</v>
          </cell>
          <cell r="AF786">
            <v>1</v>
          </cell>
          <cell r="AG786" t="str">
            <v/>
          </cell>
          <cell r="AH786">
            <v>2</v>
          </cell>
          <cell r="AI786">
            <v>0</v>
          </cell>
          <cell r="AJ786">
            <v>6</v>
          </cell>
          <cell r="AK786">
            <v>6</v>
          </cell>
          <cell r="AL786">
            <v>6</v>
          </cell>
          <cell r="AM786">
            <v>21.5</v>
          </cell>
          <cell r="AN786">
            <v>1.5</v>
          </cell>
          <cell r="AO786">
            <v>130</v>
          </cell>
          <cell r="AP786">
            <v>23</v>
          </cell>
          <cell r="AQ786">
            <v>124.37209302325581</v>
          </cell>
          <cell r="AR786">
            <v>5.5</v>
          </cell>
          <cell r="AT786">
            <v>5.5</v>
          </cell>
          <cell r="AV786">
            <v>10</v>
          </cell>
          <cell r="AW786">
            <v>5.5</v>
          </cell>
          <cell r="AX786">
            <v>5.5</v>
          </cell>
          <cell r="AY786">
            <v>11</v>
          </cell>
          <cell r="AZ786">
            <v>22</v>
          </cell>
          <cell r="BA786">
            <v>0</v>
          </cell>
          <cell r="BB786">
            <v>120</v>
          </cell>
          <cell r="BC786">
            <v>22</v>
          </cell>
          <cell r="BD786">
            <v>121.72727272727273</v>
          </cell>
          <cell r="BE786">
            <v>1</v>
          </cell>
          <cell r="BF786">
            <v>1.5</v>
          </cell>
          <cell r="BG786">
            <v>1.5</v>
          </cell>
          <cell r="BH786" t="str">
            <v/>
          </cell>
          <cell r="BI786">
            <v>2</v>
          </cell>
          <cell r="BJ786">
            <v>0</v>
          </cell>
          <cell r="BK786">
            <v>6</v>
          </cell>
          <cell r="BL786">
            <v>6</v>
          </cell>
          <cell r="BM786">
            <v>6</v>
          </cell>
          <cell r="BN786">
            <v>2.5</v>
          </cell>
          <cell r="BO786">
            <v>1</v>
          </cell>
          <cell r="BP786">
            <v>1</v>
          </cell>
          <cell r="BQ786">
            <v>0</v>
          </cell>
          <cell r="BR786">
            <v>2.5</v>
          </cell>
          <cell r="BS786" t="str">
            <v/>
          </cell>
          <cell r="BT786">
            <v>1</v>
          </cell>
          <cell r="BU786">
            <v>2</v>
          </cell>
          <cell r="BV786">
            <v>0</v>
          </cell>
          <cell r="BW786">
            <v>12</v>
          </cell>
          <cell r="BX786">
            <v>10</v>
          </cell>
          <cell r="BY786">
            <v>10</v>
          </cell>
          <cell r="BZ786">
            <v>96</v>
          </cell>
          <cell r="CA786">
            <v>1.5</v>
          </cell>
          <cell r="CB786">
            <v>97.5</v>
          </cell>
        </row>
        <row r="787">
          <cell r="H787" t="str">
            <v>SVA-51115-WOV004</v>
          </cell>
          <cell r="I787">
            <v>7</v>
          </cell>
          <cell r="J787" t="str">
            <v>Jul</v>
          </cell>
          <cell r="K787">
            <v>2018</v>
          </cell>
          <cell r="L787" t="str">
            <v>SVA-51115-WOV00443293.375</v>
          </cell>
          <cell r="M787" t="str">
            <v>BIRS #28</v>
          </cell>
          <cell r="N787" t="str">
            <v>Simple ESP c/o</v>
          </cell>
          <cell r="O787" t="str">
            <v>ESP change</v>
          </cell>
          <cell r="P787">
            <v>0</v>
          </cell>
          <cell r="Q787">
            <v>3</v>
          </cell>
          <cell r="R787">
            <v>5</v>
          </cell>
          <cell r="S787" t="str">
            <v/>
          </cell>
          <cell r="T787" t="str">
            <v/>
          </cell>
          <cell r="U787">
            <v>1</v>
          </cell>
          <cell r="V787">
            <v>0</v>
          </cell>
          <cell r="W787">
            <v>9</v>
          </cell>
          <cell r="X787">
            <v>9</v>
          </cell>
          <cell r="Y787">
            <v>9</v>
          </cell>
          <cell r="Z787">
            <v>9</v>
          </cell>
          <cell r="AB787">
            <v>11</v>
          </cell>
          <cell r="AC787">
            <v>9</v>
          </cell>
          <cell r="AD787">
            <v>1.5</v>
          </cell>
          <cell r="AE787">
            <v>1</v>
          </cell>
          <cell r="AF787">
            <v>1</v>
          </cell>
          <cell r="AG787" t="str">
            <v/>
          </cell>
          <cell r="AH787">
            <v>1.5</v>
          </cell>
          <cell r="AI787">
            <v>0</v>
          </cell>
          <cell r="AJ787">
            <v>6</v>
          </cell>
          <cell r="AK787">
            <v>5</v>
          </cell>
          <cell r="AL787">
            <v>5</v>
          </cell>
          <cell r="AM787">
            <v>18.5</v>
          </cell>
          <cell r="AN787">
            <v>0</v>
          </cell>
          <cell r="AO787">
            <v>130</v>
          </cell>
          <cell r="AP787">
            <v>18.5</v>
          </cell>
          <cell r="AQ787">
            <v>143.13513513513513</v>
          </cell>
          <cell r="AR787">
            <v>4</v>
          </cell>
          <cell r="AT787">
            <v>6</v>
          </cell>
          <cell r="AV787">
            <v>10</v>
          </cell>
          <cell r="AW787">
            <v>4</v>
          </cell>
          <cell r="AX787">
            <v>6</v>
          </cell>
          <cell r="AY787">
            <v>10</v>
          </cell>
          <cell r="AZ787">
            <v>21</v>
          </cell>
          <cell r="BA787">
            <v>0</v>
          </cell>
          <cell r="BB787">
            <v>120</v>
          </cell>
          <cell r="BC787">
            <v>21</v>
          </cell>
          <cell r="BD787">
            <v>125.9047619047619</v>
          </cell>
          <cell r="BE787">
            <v>1</v>
          </cell>
          <cell r="BF787">
            <v>1</v>
          </cell>
          <cell r="BG787">
            <v>1</v>
          </cell>
          <cell r="BH787" t="str">
            <v/>
          </cell>
          <cell r="BI787">
            <v>2</v>
          </cell>
          <cell r="BJ787">
            <v>0</v>
          </cell>
          <cell r="BK787">
            <v>6</v>
          </cell>
          <cell r="BL787">
            <v>5</v>
          </cell>
          <cell r="BM787">
            <v>5</v>
          </cell>
          <cell r="BN787">
            <v>3</v>
          </cell>
          <cell r="BO787">
            <v>1</v>
          </cell>
          <cell r="BP787">
            <v>0.5</v>
          </cell>
          <cell r="BQ787">
            <v>0</v>
          </cell>
          <cell r="BR787">
            <v>2.5</v>
          </cell>
          <cell r="BS787" t="str">
            <v/>
          </cell>
          <cell r="BT787">
            <v>0.5</v>
          </cell>
          <cell r="BU787">
            <v>2</v>
          </cell>
          <cell r="BV787">
            <v>0</v>
          </cell>
          <cell r="BW787">
            <v>12</v>
          </cell>
          <cell r="BX787">
            <v>9.5</v>
          </cell>
          <cell r="BY787">
            <v>9.5</v>
          </cell>
          <cell r="BZ787">
            <v>87</v>
          </cell>
          <cell r="CA787">
            <v>0</v>
          </cell>
          <cell r="CB787">
            <v>87</v>
          </cell>
        </row>
        <row r="788">
          <cell r="H788" t="str">
            <v>SVA-9061-WOV005</v>
          </cell>
          <cell r="I788">
            <v>7</v>
          </cell>
          <cell r="J788" t="str">
            <v>Jul</v>
          </cell>
          <cell r="K788">
            <v>2018</v>
          </cell>
          <cell r="L788" t="str">
            <v>SVA-9061-WOV00543293.8125</v>
          </cell>
          <cell r="M788" t="str">
            <v>BIRS #30</v>
          </cell>
          <cell r="N788" t="str">
            <v>Other</v>
          </cell>
          <cell r="O788" t="str">
            <v>ESP change</v>
          </cell>
          <cell r="P788">
            <v>0</v>
          </cell>
          <cell r="Q788">
            <v>4</v>
          </cell>
          <cell r="R788">
            <v>5</v>
          </cell>
          <cell r="S788" t="str">
            <v/>
          </cell>
          <cell r="T788" t="str">
            <v/>
          </cell>
          <cell r="U788">
            <v>1.5</v>
          </cell>
          <cell r="V788">
            <v>0</v>
          </cell>
          <cell r="W788">
            <v>9</v>
          </cell>
          <cell r="X788">
            <v>10.5</v>
          </cell>
          <cell r="Y788">
            <v>10.5</v>
          </cell>
          <cell r="Z788">
            <v>11</v>
          </cell>
          <cell r="AB788">
            <v>11</v>
          </cell>
          <cell r="AC788">
            <v>11</v>
          </cell>
          <cell r="AD788">
            <v>2</v>
          </cell>
          <cell r="AE788">
            <v>1</v>
          </cell>
          <cell r="AF788">
            <v>1</v>
          </cell>
          <cell r="AG788" t="str">
            <v/>
          </cell>
          <cell r="AH788">
            <v>2</v>
          </cell>
          <cell r="AI788">
            <v>0</v>
          </cell>
          <cell r="AJ788">
            <v>6</v>
          </cell>
          <cell r="AK788">
            <v>6</v>
          </cell>
          <cell r="AL788">
            <v>6</v>
          </cell>
          <cell r="AM788">
            <v>25.5</v>
          </cell>
          <cell r="AN788">
            <v>6</v>
          </cell>
          <cell r="AO788">
            <v>130</v>
          </cell>
          <cell r="AP788">
            <v>31.5</v>
          </cell>
          <cell r="AQ788">
            <v>108.66666666666667</v>
          </cell>
          <cell r="AR788">
            <v>3</v>
          </cell>
          <cell r="AT788">
            <v>3</v>
          </cell>
          <cell r="AV788">
            <v>10</v>
          </cell>
          <cell r="AW788">
            <v>3</v>
          </cell>
          <cell r="AX788">
            <v>3</v>
          </cell>
          <cell r="AY788">
            <v>6</v>
          </cell>
          <cell r="AZ788">
            <v>27</v>
          </cell>
          <cell r="BA788">
            <v>0</v>
          </cell>
          <cell r="BB788">
            <v>120</v>
          </cell>
          <cell r="BC788">
            <v>27</v>
          </cell>
          <cell r="BD788">
            <v>110.55962962962964</v>
          </cell>
          <cell r="BE788">
            <v>2.5</v>
          </cell>
          <cell r="BF788">
            <v>2</v>
          </cell>
          <cell r="BG788">
            <v>2</v>
          </cell>
          <cell r="BH788" t="str">
            <v/>
          </cell>
          <cell r="BI788">
            <v>2</v>
          </cell>
          <cell r="BJ788">
            <v>18</v>
          </cell>
          <cell r="BK788">
            <v>6</v>
          </cell>
          <cell r="BL788">
            <v>8.5</v>
          </cell>
          <cell r="BM788">
            <v>26.5</v>
          </cell>
          <cell r="BN788">
            <v>3</v>
          </cell>
          <cell r="BO788">
            <v>1</v>
          </cell>
          <cell r="BP788">
            <v>1</v>
          </cell>
          <cell r="BQ788">
            <v>0</v>
          </cell>
          <cell r="BR788">
            <v>3.5</v>
          </cell>
          <cell r="BS788" t="str">
            <v/>
          </cell>
          <cell r="BT788">
            <v>0.5</v>
          </cell>
          <cell r="BU788">
            <v>2.5</v>
          </cell>
          <cell r="BV788">
            <v>0</v>
          </cell>
          <cell r="BW788">
            <v>12</v>
          </cell>
          <cell r="BX788">
            <v>11.5</v>
          </cell>
          <cell r="BY788">
            <v>11.5</v>
          </cell>
          <cell r="BZ788">
            <v>106</v>
          </cell>
          <cell r="CA788">
            <v>24</v>
          </cell>
          <cell r="CB788">
            <v>130</v>
          </cell>
        </row>
        <row r="789">
          <cell r="H789" t="str">
            <v>US-7317-WOV005</v>
          </cell>
          <cell r="I789">
            <v>7</v>
          </cell>
          <cell r="J789" t="str">
            <v>Jul</v>
          </cell>
          <cell r="K789">
            <v>2018</v>
          </cell>
          <cell r="L789" t="str">
            <v>US-7317-WOV00543293.8333333333</v>
          </cell>
          <cell r="M789" t="str">
            <v>BIRS #26</v>
          </cell>
          <cell r="N789" t="str">
            <v>Other</v>
          </cell>
          <cell r="O789" t="str">
            <v>ESP change</v>
          </cell>
          <cell r="P789">
            <v>3</v>
          </cell>
          <cell r="Q789">
            <v>2</v>
          </cell>
          <cell r="R789">
            <v>5</v>
          </cell>
          <cell r="S789">
            <v>0.5</v>
          </cell>
          <cell r="T789" t="str">
            <v/>
          </cell>
          <cell r="U789">
            <v>0.5</v>
          </cell>
          <cell r="V789">
            <v>0</v>
          </cell>
          <cell r="W789">
            <v>9</v>
          </cell>
          <cell r="X789">
            <v>8</v>
          </cell>
          <cell r="Y789">
            <v>8</v>
          </cell>
          <cell r="Z789">
            <v>10.5</v>
          </cell>
          <cell r="AB789">
            <v>11</v>
          </cell>
          <cell r="AC789">
            <v>10.5</v>
          </cell>
          <cell r="AD789">
            <v>2</v>
          </cell>
          <cell r="AE789" t="str">
            <v/>
          </cell>
          <cell r="AF789">
            <v>2</v>
          </cell>
          <cell r="AG789" t="str">
            <v/>
          </cell>
          <cell r="AH789">
            <v>2</v>
          </cell>
          <cell r="AI789">
            <v>0</v>
          </cell>
          <cell r="AJ789">
            <v>6</v>
          </cell>
          <cell r="AK789">
            <v>6</v>
          </cell>
          <cell r="AL789">
            <v>6</v>
          </cell>
          <cell r="AM789">
            <v>20</v>
          </cell>
          <cell r="AN789">
            <v>0</v>
          </cell>
          <cell r="AO789">
            <v>130</v>
          </cell>
          <cell r="AP789">
            <v>20</v>
          </cell>
          <cell r="AQ789">
            <v>134.35</v>
          </cell>
          <cell r="AR789">
            <v>5</v>
          </cell>
          <cell r="AT789">
            <v>6</v>
          </cell>
          <cell r="AV789">
            <v>10</v>
          </cell>
          <cell r="AW789">
            <v>5</v>
          </cell>
          <cell r="AX789">
            <v>6</v>
          </cell>
          <cell r="AY789">
            <v>11</v>
          </cell>
          <cell r="AZ789">
            <v>22</v>
          </cell>
          <cell r="BA789">
            <v>0</v>
          </cell>
          <cell r="BB789">
            <v>120</v>
          </cell>
          <cell r="BC789">
            <v>22</v>
          </cell>
          <cell r="BD789">
            <v>123.63636363636364</v>
          </cell>
          <cell r="BE789">
            <v>1</v>
          </cell>
          <cell r="BF789">
            <v>1</v>
          </cell>
          <cell r="BG789">
            <v>2</v>
          </cell>
          <cell r="BH789" t="str">
            <v/>
          </cell>
          <cell r="BI789">
            <v>2</v>
          </cell>
          <cell r="BJ789">
            <v>0</v>
          </cell>
          <cell r="BK789">
            <v>6</v>
          </cell>
          <cell r="BL789">
            <v>6</v>
          </cell>
          <cell r="BM789">
            <v>6</v>
          </cell>
          <cell r="BN789">
            <v>3</v>
          </cell>
          <cell r="BO789">
            <v>1</v>
          </cell>
          <cell r="BP789">
            <v>1</v>
          </cell>
          <cell r="BQ789">
            <v>0</v>
          </cell>
          <cell r="BR789">
            <v>3</v>
          </cell>
          <cell r="BS789" t="str">
            <v/>
          </cell>
          <cell r="BT789">
            <v>1</v>
          </cell>
          <cell r="BU789">
            <v>2</v>
          </cell>
          <cell r="BV789">
            <v>0</v>
          </cell>
          <cell r="BW789">
            <v>12</v>
          </cell>
          <cell r="BX789">
            <v>11</v>
          </cell>
          <cell r="BY789">
            <v>11</v>
          </cell>
          <cell r="BZ789">
            <v>94.5</v>
          </cell>
          <cell r="CA789">
            <v>0</v>
          </cell>
          <cell r="CB789">
            <v>94.5</v>
          </cell>
        </row>
        <row r="790">
          <cell r="H790" t="str">
            <v>WS-1552-WOV011</v>
          </cell>
          <cell r="I790">
            <v>7</v>
          </cell>
          <cell r="J790" t="str">
            <v>Jul</v>
          </cell>
          <cell r="K790">
            <v>2018</v>
          </cell>
          <cell r="L790" t="str">
            <v>WS-1552-WOV01143295.7916666667</v>
          </cell>
          <cell r="M790" t="str">
            <v>BIRS #24</v>
          </cell>
          <cell r="N790" t="str">
            <v>Simple ESP c/o</v>
          </cell>
          <cell r="O790" t="str">
            <v>ESP change</v>
          </cell>
          <cell r="P790">
            <v>1</v>
          </cell>
          <cell r="Q790">
            <v>3</v>
          </cell>
          <cell r="R790">
            <v>5</v>
          </cell>
          <cell r="S790" t="str">
            <v/>
          </cell>
          <cell r="T790" t="str">
            <v/>
          </cell>
          <cell r="U790" t="str">
            <v/>
          </cell>
          <cell r="V790">
            <v>5</v>
          </cell>
          <cell r="W790">
            <v>9</v>
          </cell>
          <cell r="X790">
            <v>8</v>
          </cell>
          <cell r="Y790">
            <v>13</v>
          </cell>
          <cell r="Z790" t="str">
            <v/>
          </cell>
          <cell r="AB790">
            <v>11</v>
          </cell>
          <cell r="AC790" t="str">
            <v/>
          </cell>
          <cell r="AD790">
            <v>3</v>
          </cell>
          <cell r="AE790">
            <v>1</v>
          </cell>
          <cell r="AF790">
            <v>1</v>
          </cell>
          <cell r="AG790" t="str">
            <v/>
          </cell>
          <cell r="AH790">
            <v>2</v>
          </cell>
          <cell r="AI790">
            <v>0</v>
          </cell>
          <cell r="AJ790">
            <v>6</v>
          </cell>
          <cell r="AK790">
            <v>7</v>
          </cell>
          <cell r="AL790">
            <v>7</v>
          </cell>
          <cell r="AM790">
            <v>21.5</v>
          </cell>
          <cell r="AN790">
            <v>0</v>
          </cell>
          <cell r="AO790">
            <v>130</v>
          </cell>
          <cell r="AP790">
            <v>21.5</v>
          </cell>
          <cell r="AQ790">
            <v>127.67441860465117</v>
          </cell>
          <cell r="AR790">
            <v>2</v>
          </cell>
          <cell r="AT790">
            <v>2</v>
          </cell>
          <cell r="AV790">
            <v>10</v>
          </cell>
          <cell r="AW790">
            <v>2</v>
          </cell>
          <cell r="AX790">
            <v>2</v>
          </cell>
          <cell r="AY790">
            <v>4</v>
          </cell>
          <cell r="AZ790">
            <v>25.5</v>
          </cell>
          <cell r="BA790">
            <v>0</v>
          </cell>
          <cell r="BB790">
            <v>120</v>
          </cell>
          <cell r="BC790">
            <v>25.5</v>
          </cell>
          <cell r="BD790">
            <v>108.06039215686275</v>
          </cell>
          <cell r="BE790">
            <v>1</v>
          </cell>
          <cell r="BF790">
            <v>1.5</v>
          </cell>
          <cell r="BG790">
            <v>1.5</v>
          </cell>
          <cell r="BH790" t="str">
            <v/>
          </cell>
          <cell r="BI790">
            <v>2</v>
          </cell>
          <cell r="BJ790">
            <v>0</v>
          </cell>
          <cell r="BK790">
            <v>6</v>
          </cell>
          <cell r="BL790">
            <v>6</v>
          </cell>
          <cell r="BM790">
            <v>6</v>
          </cell>
          <cell r="BN790">
            <v>3</v>
          </cell>
          <cell r="BO790">
            <v>1.5</v>
          </cell>
          <cell r="BP790">
            <v>1</v>
          </cell>
          <cell r="BQ790">
            <v>0</v>
          </cell>
          <cell r="BR790">
            <v>3</v>
          </cell>
          <cell r="BS790" t="str">
            <v/>
          </cell>
          <cell r="BT790">
            <v>1.5</v>
          </cell>
          <cell r="BU790">
            <v>2</v>
          </cell>
          <cell r="BV790">
            <v>0</v>
          </cell>
          <cell r="BW790">
            <v>12</v>
          </cell>
          <cell r="BX790">
            <v>12</v>
          </cell>
          <cell r="BY790">
            <v>12</v>
          </cell>
          <cell r="BZ790">
            <v>84</v>
          </cell>
          <cell r="CA790">
            <v>5</v>
          </cell>
          <cell r="CB790">
            <v>89</v>
          </cell>
        </row>
        <row r="791">
          <cell r="H791" t="str">
            <v>SVA-51158-WOV001</v>
          </cell>
          <cell r="I791">
            <v>7</v>
          </cell>
          <cell r="J791" t="str">
            <v>Jul</v>
          </cell>
          <cell r="K791">
            <v>2018</v>
          </cell>
          <cell r="L791" t="str">
            <v>SVA-51158-WOV00143296.2916666667</v>
          </cell>
          <cell r="M791" t="str">
            <v>ONR #6</v>
          </cell>
          <cell r="N791" t="str">
            <v>Other</v>
          </cell>
          <cell r="O791" t="str">
            <v>Other</v>
          </cell>
          <cell r="P791">
            <v>1</v>
          </cell>
          <cell r="Q791">
            <v>3</v>
          </cell>
          <cell r="R791">
            <v>5</v>
          </cell>
          <cell r="S791" t="str">
            <v/>
          </cell>
          <cell r="T791" t="str">
            <v/>
          </cell>
          <cell r="U791" t="str">
            <v/>
          </cell>
          <cell r="V791">
            <v>0</v>
          </cell>
          <cell r="W791">
            <v>9</v>
          </cell>
          <cell r="X791">
            <v>8</v>
          </cell>
          <cell r="Y791">
            <v>8</v>
          </cell>
          <cell r="Z791" t="str">
            <v/>
          </cell>
          <cell r="AB791">
            <v>11</v>
          </cell>
          <cell r="AC791" t="str">
            <v/>
          </cell>
          <cell r="AD791">
            <v>2</v>
          </cell>
          <cell r="AE791">
            <v>1</v>
          </cell>
          <cell r="AF791">
            <v>1</v>
          </cell>
          <cell r="AG791" t="str">
            <v/>
          </cell>
          <cell r="AH791">
            <v>2</v>
          </cell>
          <cell r="AI791">
            <v>0</v>
          </cell>
          <cell r="AJ791">
            <v>6</v>
          </cell>
          <cell r="AK791">
            <v>6</v>
          </cell>
          <cell r="AL791">
            <v>6</v>
          </cell>
          <cell r="AM791">
            <v>17.5</v>
          </cell>
          <cell r="AN791">
            <v>0</v>
          </cell>
          <cell r="AO791">
            <v>130</v>
          </cell>
          <cell r="AP791">
            <v>17.5</v>
          </cell>
          <cell r="AQ791">
            <v>133.02857142857144</v>
          </cell>
          <cell r="AR791">
            <v>9</v>
          </cell>
          <cell r="AT791">
            <v>9</v>
          </cell>
          <cell r="AV791">
            <v>10</v>
          </cell>
          <cell r="AW791">
            <v>9</v>
          </cell>
          <cell r="AX791">
            <v>9</v>
          </cell>
          <cell r="AY791">
            <v>18</v>
          </cell>
          <cell r="AZ791">
            <v>19</v>
          </cell>
          <cell r="BA791">
            <v>0</v>
          </cell>
          <cell r="BB791">
            <v>120</v>
          </cell>
          <cell r="BC791">
            <v>19</v>
          </cell>
          <cell r="BD791">
            <v>122.89473684210526</v>
          </cell>
          <cell r="BE791">
            <v>1.5</v>
          </cell>
          <cell r="BF791">
            <v>1.5</v>
          </cell>
          <cell r="BG791">
            <v>1.5</v>
          </cell>
          <cell r="BH791" t="str">
            <v/>
          </cell>
          <cell r="BI791">
            <v>2</v>
          </cell>
          <cell r="BJ791">
            <v>0</v>
          </cell>
          <cell r="BK791">
            <v>6</v>
          </cell>
          <cell r="BL791">
            <v>6.5</v>
          </cell>
          <cell r="BM791">
            <v>6.5</v>
          </cell>
          <cell r="BN791">
            <v>3</v>
          </cell>
          <cell r="BO791">
            <v>1</v>
          </cell>
          <cell r="BP791">
            <v>0.75</v>
          </cell>
          <cell r="BQ791">
            <v>0</v>
          </cell>
          <cell r="BR791">
            <v>1</v>
          </cell>
          <cell r="BS791" t="str">
            <v/>
          </cell>
          <cell r="BT791">
            <v>1.5</v>
          </cell>
          <cell r="BU791">
            <v>2</v>
          </cell>
          <cell r="BV791">
            <v>0</v>
          </cell>
          <cell r="BW791">
            <v>12</v>
          </cell>
          <cell r="BX791">
            <v>9.25</v>
          </cell>
          <cell r="BY791">
            <v>9.25</v>
          </cell>
          <cell r="BZ791" t="str">
            <v/>
          </cell>
          <cell r="CA791" t="str">
            <v/>
          </cell>
          <cell r="CB791" t="str">
            <v/>
          </cell>
        </row>
        <row r="792">
          <cell r="H792" t="str">
            <v>WS-7289-WOV002</v>
          </cell>
          <cell r="I792">
            <v>7</v>
          </cell>
          <cell r="J792" t="str">
            <v>Jul</v>
          </cell>
          <cell r="K792">
            <v>2018</v>
          </cell>
          <cell r="L792" t="str">
            <v>WS-7289-WOV00243297.25</v>
          </cell>
          <cell r="M792" t="str">
            <v>ONR #8</v>
          </cell>
          <cell r="N792" t="str">
            <v>Simple ESP c/o</v>
          </cell>
          <cell r="O792" t="str">
            <v>ESP change</v>
          </cell>
          <cell r="P792">
            <v>0</v>
          </cell>
          <cell r="Q792">
            <v>3</v>
          </cell>
          <cell r="R792">
            <v>5</v>
          </cell>
          <cell r="S792">
            <v>0.5</v>
          </cell>
          <cell r="T792" t="str">
            <v/>
          </cell>
          <cell r="U792">
            <v>0.5</v>
          </cell>
          <cell r="V792">
            <v>0</v>
          </cell>
          <cell r="W792">
            <v>9</v>
          </cell>
          <cell r="X792">
            <v>9</v>
          </cell>
          <cell r="Y792">
            <v>9</v>
          </cell>
          <cell r="Z792">
            <v>7</v>
          </cell>
          <cell r="AB792">
            <v>11</v>
          </cell>
          <cell r="AC792">
            <v>7</v>
          </cell>
          <cell r="AD792">
            <v>1</v>
          </cell>
          <cell r="AE792">
            <v>1</v>
          </cell>
          <cell r="AF792">
            <v>1</v>
          </cell>
          <cell r="AG792" t="str">
            <v/>
          </cell>
          <cell r="AH792">
            <v>2</v>
          </cell>
          <cell r="AI792">
            <v>0</v>
          </cell>
          <cell r="AJ792">
            <v>6</v>
          </cell>
          <cell r="AK792">
            <v>5</v>
          </cell>
          <cell r="AL792">
            <v>5</v>
          </cell>
          <cell r="AM792">
            <v>18.5</v>
          </cell>
          <cell r="AN792">
            <v>0</v>
          </cell>
          <cell r="AO792">
            <v>130</v>
          </cell>
          <cell r="AP792">
            <v>18.5</v>
          </cell>
          <cell r="AQ792">
            <v>138</v>
          </cell>
          <cell r="AR792">
            <v>3</v>
          </cell>
          <cell r="AT792">
            <v>4</v>
          </cell>
          <cell r="AV792">
            <v>10</v>
          </cell>
          <cell r="AW792">
            <v>3</v>
          </cell>
          <cell r="AX792">
            <v>4</v>
          </cell>
          <cell r="AY792">
            <v>7</v>
          </cell>
          <cell r="AZ792">
            <v>20</v>
          </cell>
          <cell r="BA792">
            <v>0</v>
          </cell>
          <cell r="BB792">
            <v>120</v>
          </cell>
          <cell r="BC792">
            <v>20</v>
          </cell>
          <cell r="BD792">
            <v>127.35</v>
          </cell>
          <cell r="BE792">
            <v>1</v>
          </cell>
          <cell r="BF792">
            <v>1</v>
          </cell>
          <cell r="BG792">
            <v>2</v>
          </cell>
          <cell r="BH792" t="str">
            <v/>
          </cell>
          <cell r="BI792">
            <v>2</v>
          </cell>
          <cell r="BJ792">
            <v>0</v>
          </cell>
          <cell r="BK792">
            <v>6</v>
          </cell>
          <cell r="BL792">
            <v>6</v>
          </cell>
          <cell r="BM792">
            <v>6</v>
          </cell>
          <cell r="BN792">
            <v>3</v>
          </cell>
          <cell r="BO792">
            <v>1</v>
          </cell>
          <cell r="BP792">
            <v>1</v>
          </cell>
          <cell r="BQ792">
            <v>0</v>
          </cell>
          <cell r="BR792">
            <v>1.5</v>
          </cell>
          <cell r="BS792" t="str">
            <v/>
          </cell>
          <cell r="BT792">
            <v>1</v>
          </cell>
          <cell r="BU792">
            <v>2</v>
          </cell>
          <cell r="BV792">
            <v>0</v>
          </cell>
          <cell r="BW792">
            <v>12</v>
          </cell>
          <cell r="BX792">
            <v>9.5</v>
          </cell>
          <cell r="BY792">
            <v>9.5</v>
          </cell>
          <cell r="BZ792">
            <v>82</v>
          </cell>
          <cell r="CA792">
            <v>0</v>
          </cell>
          <cell r="CB792">
            <v>82</v>
          </cell>
        </row>
        <row r="793">
          <cell r="H793" t="str">
            <v>WS-1417-WOV008</v>
          </cell>
          <cell r="I793">
            <v>7</v>
          </cell>
          <cell r="J793" t="str">
            <v>Jul</v>
          </cell>
          <cell r="K793">
            <v>2018</v>
          </cell>
          <cell r="L793" t="str">
            <v>WS-1417-WOV00843297.4583333333</v>
          </cell>
          <cell r="M793" t="str">
            <v>BIRS #14</v>
          </cell>
          <cell r="N793" t="str">
            <v>Simple ESP c/o</v>
          </cell>
          <cell r="O793" t="str">
            <v>ESP change</v>
          </cell>
          <cell r="P793">
            <v>1</v>
          </cell>
          <cell r="Q793">
            <v>3</v>
          </cell>
          <cell r="R793">
            <v>5</v>
          </cell>
          <cell r="S793" t="str">
            <v/>
          </cell>
          <cell r="T793" t="str">
            <v/>
          </cell>
          <cell r="U793" t="str">
            <v/>
          </cell>
          <cell r="V793">
            <v>0</v>
          </cell>
          <cell r="W793">
            <v>9</v>
          </cell>
          <cell r="X793">
            <v>8</v>
          </cell>
          <cell r="Y793">
            <v>8</v>
          </cell>
          <cell r="Z793" t="str">
            <v/>
          </cell>
          <cell r="AB793">
            <v>11</v>
          </cell>
          <cell r="AC793" t="str">
            <v/>
          </cell>
          <cell r="AD793">
            <v>2</v>
          </cell>
          <cell r="AE793">
            <v>1</v>
          </cell>
          <cell r="AF793">
            <v>1</v>
          </cell>
          <cell r="AG793" t="str">
            <v/>
          </cell>
          <cell r="AH793">
            <v>2</v>
          </cell>
          <cell r="AI793">
            <v>0</v>
          </cell>
          <cell r="AJ793">
            <v>6</v>
          </cell>
          <cell r="AK793">
            <v>6</v>
          </cell>
          <cell r="AL793">
            <v>6</v>
          </cell>
          <cell r="AM793">
            <v>24</v>
          </cell>
          <cell r="AN793">
            <v>3</v>
          </cell>
          <cell r="AO793">
            <v>130</v>
          </cell>
          <cell r="AP793">
            <v>27</v>
          </cell>
          <cell r="AQ793">
            <v>127.375</v>
          </cell>
          <cell r="AR793">
            <v>4.5</v>
          </cell>
          <cell r="AT793">
            <v>5.5</v>
          </cell>
          <cell r="AV793">
            <v>10</v>
          </cell>
          <cell r="AW793">
            <v>4.5</v>
          </cell>
          <cell r="AX793">
            <v>5.5</v>
          </cell>
          <cell r="AY793">
            <v>10</v>
          </cell>
          <cell r="AZ793">
            <v>29</v>
          </cell>
          <cell r="BA793">
            <v>0</v>
          </cell>
          <cell r="BB793">
            <v>120</v>
          </cell>
          <cell r="BC793">
            <v>29</v>
          </cell>
          <cell r="BD793">
            <v>105.17241379310344</v>
          </cell>
          <cell r="BE793">
            <v>1</v>
          </cell>
          <cell r="BF793">
            <v>1</v>
          </cell>
          <cell r="BG793">
            <v>2</v>
          </cell>
          <cell r="BH793" t="str">
            <v/>
          </cell>
          <cell r="BI793">
            <v>2</v>
          </cell>
          <cell r="BJ793">
            <v>0</v>
          </cell>
          <cell r="BK793">
            <v>6</v>
          </cell>
          <cell r="BL793">
            <v>6</v>
          </cell>
          <cell r="BM793">
            <v>6</v>
          </cell>
          <cell r="BN793">
            <v>3</v>
          </cell>
          <cell r="BO793">
            <v>1</v>
          </cell>
          <cell r="BP793">
            <v>0.5</v>
          </cell>
          <cell r="BQ793">
            <v>2</v>
          </cell>
          <cell r="BR793">
            <v>5.5</v>
          </cell>
          <cell r="BS793" t="str">
            <v/>
          </cell>
          <cell r="BT793">
            <v>1.5</v>
          </cell>
          <cell r="BU793">
            <v>2</v>
          </cell>
          <cell r="BV793">
            <v>0</v>
          </cell>
          <cell r="BW793">
            <v>12</v>
          </cell>
          <cell r="BX793">
            <v>13.5</v>
          </cell>
          <cell r="BY793">
            <v>15.5</v>
          </cell>
          <cell r="BZ793">
            <v>96.5</v>
          </cell>
          <cell r="CA793">
            <v>5</v>
          </cell>
          <cell r="CB793">
            <v>101.5</v>
          </cell>
        </row>
        <row r="794">
          <cell r="H794" t="str">
            <v>WS-7008-WOV001</v>
          </cell>
          <cell r="I794">
            <v>7</v>
          </cell>
          <cell r="J794" t="str">
            <v>Jul</v>
          </cell>
          <cell r="K794">
            <v>2018</v>
          </cell>
          <cell r="L794" t="str">
            <v>WS-7008-WOV00143298.1875</v>
          </cell>
          <cell r="M794" t="str">
            <v>BIRS #10</v>
          </cell>
          <cell r="N794" t="str">
            <v>Other</v>
          </cell>
          <cell r="O794" t="str">
            <v>Other</v>
          </cell>
          <cell r="P794">
            <v>0</v>
          </cell>
          <cell r="Q794">
            <v>3</v>
          </cell>
          <cell r="R794">
            <v>5</v>
          </cell>
          <cell r="S794" t="str">
            <v/>
          </cell>
          <cell r="T794" t="str">
            <v/>
          </cell>
          <cell r="U794">
            <v>1</v>
          </cell>
          <cell r="V794">
            <v>0</v>
          </cell>
          <cell r="W794">
            <v>9</v>
          </cell>
          <cell r="X794">
            <v>9</v>
          </cell>
          <cell r="Y794">
            <v>9</v>
          </cell>
          <cell r="Z794">
            <v>7</v>
          </cell>
          <cell r="AB794">
            <v>11</v>
          </cell>
          <cell r="AC794">
            <v>7</v>
          </cell>
          <cell r="AD794">
            <v>2</v>
          </cell>
          <cell r="AE794">
            <v>1</v>
          </cell>
          <cell r="AF794">
            <v>1</v>
          </cell>
          <cell r="AG794" t="str">
            <v/>
          </cell>
          <cell r="AH794">
            <v>2</v>
          </cell>
          <cell r="AI794">
            <v>0</v>
          </cell>
          <cell r="AJ794">
            <v>6</v>
          </cell>
          <cell r="AK794">
            <v>6</v>
          </cell>
          <cell r="AL794">
            <v>6</v>
          </cell>
          <cell r="AM794">
            <v>23</v>
          </cell>
          <cell r="AN794">
            <v>0</v>
          </cell>
          <cell r="AO794">
            <v>130</v>
          </cell>
          <cell r="AP794">
            <v>23</v>
          </cell>
          <cell r="AQ794">
            <v>124.73913043478261</v>
          </cell>
          <cell r="AR794">
            <v>4</v>
          </cell>
          <cell r="AT794" t="str">
            <v/>
          </cell>
          <cell r="AV794">
            <v>10</v>
          </cell>
          <cell r="AW794">
            <v>4</v>
          </cell>
          <cell r="AX794" t="str">
            <v/>
          </cell>
          <cell r="AY794" t="str">
            <v/>
          </cell>
          <cell r="AZ794" t="str">
            <v/>
          </cell>
          <cell r="BA794" t="str">
            <v/>
          </cell>
          <cell r="BB794">
            <v>120</v>
          </cell>
          <cell r="BC794" t="str">
            <v/>
          </cell>
          <cell r="BD794" t="str">
            <v/>
          </cell>
          <cell r="BE794">
            <v>1</v>
          </cell>
          <cell r="BF794">
            <v>2</v>
          </cell>
          <cell r="BG794">
            <v>2</v>
          </cell>
          <cell r="BH794" t="str">
            <v/>
          </cell>
          <cell r="BI794">
            <v>2</v>
          </cell>
          <cell r="BJ794">
            <v>0</v>
          </cell>
          <cell r="BK794">
            <v>6</v>
          </cell>
          <cell r="BL794">
            <v>7</v>
          </cell>
          <cell r="BM794">
            <v>7</v>
          </cell>
          <cell r="BN794">
            <v>2</v>
          </cell>
          <cell r="BO794">
            <v>1</v>
          </cell>
          <cell r="BP794">
            <v>1</v>
          </cell>
          <cell r="BQ794">
            <v>3</v>
          </cell>
          <cell r="BR794" t="str">
            <v/>
          </cell>
          <cell r="BS794" t="str">
            <v/>
          </cell>
          <cell r="BT794" t="str">
            <v/>
          </cell>
          <cell r="BU794">
            <v>2</v>
          </cell>
          <cell r="BV794">
            <v>0</v>
          </cell>
          <cell r="BW794">
            <v>12</v>
          </cell>
          <cell r="BX794">
            <v>6</v>
          </cell>
          <cell r="BY794">
            <v>9</v>
          </cell>
          <cell r="BZ794" t="str">
            <v/>
          </cell>
          <cell r="CA794" t="str">
            <v/>
          </cell>
          <cell r="CB794" t="str">
            <v/>
          </cell>
        </row>
        <row r="795">
          <cell r="H795" t="str">
            <v>SVA-51095-WOV003</v>
          </cell>
          <cell r="I795">
            <v>7</v>
          </cell>
          <cell r="J795" t="str">
            <v>Jul</v>
          </cell>
          <cell r="K795">
            <v>2018</v>
          </cell>
          <cell r="L795" t="str">
            <v>SVA-51095-WOV00343298.2916666667</v>
          </cell>
          <cell r="M795" t="str">
            <v>BIRS #28</v>
          </cell>
          <cell r="N795" t="str">
            <v>Simple ESP c/o</v>
          </cell>
          <cell r="O795" t="str">
            <v>ESP change</v>
          </cell>
          <cell r="P795">
            <v>3</v>
          </cell>
          <cell r="Q795">
            <v>3</v>
          </cell>
          <cell r="R795">
            <v>1.5</v>
          </cell>
          <cell r="S795" t="str">
            <v/>
          </cell>
          <cell r="T795" t="str">
            <v/>
          </cell>
          <cell r="U795" t="str">
            <v/>
          </cell>
          <cell r="V795">
            <v>0</v>
          </cell>
          <cell r="W795">
            <v>9</v>
          </cell>
          <cell r="X795">
            <v>4.5</v>
          </cell>
          <cell r="Y795">
            <v>4.5</v>
          </cell>
          <cell r="Z795">
            <v>8</v>
          </cell>
          <cell r="AB795">
            <v>11</v>
          </cell>
          <cell r="AC795">
            <v>8</v>
          </cell>
          <cell r="AD795">
            <v>2.5</v>
          </cell>
          <cell r="AE795">
            <v>1</v>
          </cell>
          <cell r="AF795">
            <v>1</v>
          </cell>
          <cell r="AG795" t="str">
            <v/>
          </cell>
          <cell r="AH795">
            <v>1.5</v>
          </cell>
          <cell r="AI795">
            <v>0</v>
          </cell>
          <cell r="AJ795">
            <v>6</v>
          </cell>
          <cell r="AK795">
            <v>6</v>
          </cell>
          <cell r="AL795">
            <v>6</v>
          </cell>
          <cell r="AM795">
            <v>19</v>
          </cell>
          <cell r="AN795">
            <v>0</v>
          </cell>
          <cell r="AO795">
            <v>130</v>
          </cell>
          <cell r="AP795">
            <v>19</v>
          </cell>
          <cell r="AQ795">
            <v>135.15789473684211</v>
          </cell>
          <cell r="AR795">
            <v>3</v>
          </cell>
          <cell r="AT795">
            <v>4</v>
          </cell>
          <cell r="AV795">
            <v>10</v>
          </cell>
          <cell r="AW795">
            <v>3</v>
          </cell>
          <cell r="AX795">
            <v>4</v>
          </cell>
          <cell r="AY795">
            <v>7</v>
          </cell>
          <cell r="AZ795">
            <v>23</v>
          </cell>
          <cell r="BA795">
            <v>0</v>
          </cell>
          <cell r="BB795">
            <v>120</v>
          </cell>
          <cell r="BC795">
            <v>23</v>
          </cell>
          <cell r="BD795">
            <v>112.47826086956522</v>
          </cell>
          <cell r="BE795">
            <v>1</v>
          </cell>
          <cell r="BF795">
            <v>1</v>
          </cell>
          <cell r="BG795">
            <v>1</v>
          </cell>
          <cell r="BH795" t="str">
            <v/>
          </cell>
          <cell r="BI795">
            <v>2</v>
          </cell>
          <cell r="BJ795">
            <v>0</v>
          </cell>
          <cell r="BK795">
            <v>6</v>
          </cell>
          <cell r="BL795">
            <v>5</v>
          </cell>
          <cell r="BM795">
            <v>5</v>
          </cell>
          <cell r="BN795">
            <v>3</v>
          </cell>
          <cell r="BO795">
            <v>1</v>
          </cell>
          <cell r="BP795">
            <v>0.5</v>
          </cell>
          <cell r="BQ795">
            <v>0</v>
          </cell>
          <cell r="BR795">
            <v>3</v>
          </cell>
          <cell r="BS795" t="str">
            <v/>
          </cell>
          <cell r="BT795">
            <v>0.5</v>
          </cell>
          <cell r="BU795">
            <v>2</v>
          </cell>
          <cell r="BV795">
            <v>0</v>
          </cell>
          <cell r="BW795">
            <v>12</v>
          </cell>
          <cell r="BX795">
            <v>10</v>
          </cell>
          <cell r="BY795">
            <v>10</v>
          </cell>
          <cell r="BZ795">
            <v>82.5</v>
          </cell>
          <cell r="CA795">
            <v>0</v>
          </cell>
          <cell r="CB795">
            <v>82.5</v>
          </cell>
        </row>
        <row r="796">
          <cell r="H796" t="str">
            <v>WS-7553-WOV003</v>
          </cell>
          <cell r="I796">
            <v>7</v>
          </cell>
          <cell r="J796" t="str">
            <v>Jul</v>
          </cell>
          <cell r="K796">
            <v>2018</v>
          </cell>
          <cell r="L796" t="str">
            <v>WS-7553-WOV00343299</v>
          </cell>
          <cell r="M796" t="str">
            <v>BIRS #26</v>
          </cell>
          <cell r="N796" t="str">
            <v>Simple ESP c/o</v>
          </cell>
          <cell r="O796" t="str">
            <v>ESP change</v>
          </cell>
          <cell r="P796">
            <v>3</v>
          </cell>
          <cell r="Q796">
            <v>3</v>
          </cell>
          <cell r="R796">
            <v>5.25</v>
          </cell>
          <cell r="S796" t="str">
            <v/>
          </cell>
          <cell r="T796" t="str">
            <v/>
          </cell>
          <cell r="U796" t="str">
            <v/>
          </cell>
          <cell r="V796">
            <v>0</v>
          </cell>
          <cell r="W796">
            <v>9</v>
          </cell>
          <cell r="X796">
            <v>8.25</v>
          </cell>
          <cell r="Y796">
            <v>8.25</v>
          </cell>
          <cell r="Z796">
            <v>7</v>
          </cell>
          <cell r="AB796">
            <v>11</v>
          </cell>
          <cell r="AC796">
            <v>7</v>
          </cell>
          <cell r="AD796">
            <v>2</v>
          </cell>
          <cell r="AE796">
            <v>1</v>
          </cell>
          <cell r="AF796">
            <v>1</v>
          </cell>
          <cell r="AG796" t="str">
            <v/>
          </cell>
          <cell r="AH796">
            <v>2</v>
          </cell>
          <cell r="AI796">
            <v>0</v>
          </cell>
          <cell r="AJ796">
            <v>6</v>
          </cell>
          <cell r="AK796">
            <v>6</v>
          </cell>
          <cell r="AL796">
            <v>6</v>
          </cell>
          <cell r="AM796">
            <v>24</v>
          </cell>
          <cell r="AN796">
            <v>0</v>
          </cell>
          <cell r="AO796">
            <v>130</v>
          </cell>
          <cell r="AP796">
            <v>24</v>
          </cell>
          <cell r="AQ796">
            <v>121.58333333333333</v>
          </cell>
          <cell r="AR796">
            <v>3</v>
          </cell>
          <cell r="AT796">
            <v>5</v>
          </cell>
          <cell r="AV796">
            <v>10</v>
          </cell>
          <cell r="AW796">
            <v>3</v>
          </cell>
          <cell r="AX796">
            <v>5</v>
          </cell>
          <cell r="AY796">
            <v>8</v>
          </cell>
          <cell r="AZ796">
            <v>24</v>
          </cell>
          <cell r="BA796">
            <v>0</v>
          </cell>
          <cell r="BB796">
            <v>120</v>
          </cell>
          <cell r="BC796">
            <v>24</v>
          </cell>
          <cell r="BD796">
            <v>122.58333333333333</v>
          </cell>
          <cell r="BE796">
            <v>1</v>
          </cell>
          <cell r="BF796">
            <v>1</v>
          </cell>
          <cell r="BG796">
            <v>2</v>
          </cell>
          <cell r="BH796" t="str">
            <v/>
          </cell>
          <cell r="BI796">
            <v>2</v>
          </cell>
          <cell r="BJ796">
            <v>2</v>
          </cell>
          <cell r="BK796">
            <v>6</v>
          </cell>
          <cell r="BL796">
            <v>6</v>
          </cell>
          <cell r="BM796">
            <v>8</v>
          </cell>
          <cell r="BN796">
            <v>3</v>
          </cell>
          <cell r="BO796">
            <v>1</v>
          </cell>
          <cell r="BP796">
            <v>1</v>
          </cell>
          <cell r="BQ796">
            <v>0</v>
          </cell>
          <cell r="BR796">
            <v>3</v>
          </cell>
          <cell r="BS796" t="str">
            <v/>
          </cell>
          <cell r="BT796">
            <v>1</v>
          </cell>
          <cell r="BU796">
            <v>2</v>
          </cell>
          <cell r="BV796">
            <v>0</v>
          </cell>
          <cell r="BW796">
            <v>12</v>
          </cell>
          <cell r="BX796">
            <v>11</v>
          </cell>
          <cell r="BY796">
            <v>11</v>
          </cell>
          <cell r="BZ796">
            <v>94.25</v>
          </cell>
          <cell r="CA796">
            <v>2</v>
          </cell>
          <cell r="CB796">
            <v>96.25</v>
          </cell>
        </row>
        <row r="797">
          <cell r="H797" t="str">
            <v>WS-1317-WOV012</v>
          </cell>
          <cell r="I797">
            <v>7</v>
          </cell>
          <cell r="J797" t="str">
            <v>Jul</v>
          </cell>
          <cell r="K797">
            <v>2018</v>
          </cell>
          <cell r="L797" t="str">
            <v>WS-1317-WOV01243299.625</v>
          </cell>
          <cell r="M797" t="str">
            <v>BIRS #30</v>
          </cell>
          <cell r="N797" t="str">
            <v>Simple ESP c/o</v>
          </cell>
          <cell r="O797" t="str">
            <v>ESP change</v>
          </cell>
          <cell r="P797">
            <v>0</v>
          </cell>
          <cell r="Q797">
            <v>3</v>
          </cell>
          <cell r="R797">
            <v>5</v>
          </cell>
          <cell r="S797">
            <v>2</v>
          </cell>
          <cell r="T797" t="str">
            <v/>
          </cell>
          <cell r="U797">
            <v>1</v>
          </cell>
          <cell r="V797">
            <v>0</v>
          </cell>
          <cell r="W797">
            <v>9</v>
          </cell>
          <cell r="X797">
            <v>11</v>
          </cell>
          <cell r="Y797">
            <v>11</v>
          </cell>
          <cell r="Z797">
            <v>12</v>
          </cell>
          <cell r="AB797">
            <v>11</v>
          </cell>
          <cell r="AC797">
            <v>12</v>
          </cell>
          <cell r="AD797">
            <v>2</v>
          </cell>
          <cell r="AE797">
            <v>1</v>
          </cell>
          <cell r="AF797">
            <v>1</v>
          </cell>
          <cell r="AG797" t="str">
            <v/>
          </cell>
          <cell r="AH797">
            <v>2</v>
          </cell>
          <cell r="AI797">
            <v>0</v>
          </cell>
          <cell r="AJ797">
            <v>6</v>
          </cell>
          <cell r="AK797">
            <v>6</v>
          </cell>
          <cell r="AL797">
            <v>6</v>
          </cell>
          <cell r="AM797">
            <v>20.5</v>
          </cell>
          <cell r="AN797">
            <v>0</v>
          </cell>
          <cell r="AO797">
            <v>130</v>
          </cell>
          <cell r="AP797">
            <v>20.5</v>
          </cell>
          <cell r="AQ797">
            <v>130.6829268292683</v>
          </cell>
          <cell r="AR797">
            <v>4</v>
          </cell>
          <cell r="AT797">
            <v>3.5</v>
          </cell>
          <cell r="AV797">
            <v>10</v>
          </cell>
          <cell r="AW797">
            <v>4</v>
          </cell>
          <cell r="AX797">
            <v>3.5</v>
          </cell>
          <cell r="AY797">
            <v>7.5</v>
          </cell>
          <cell r="AZ797">
            <v>22.5</v>
          </cell>
          <cell r="BA797">
            <v>0</v>
          </cell>
          <cell r="BB797">
            <v>120</v>
          </cell>
          <cell r="BC797">
            <v>22.5</v>
          </cell>
          <cell r="BD797">
            <v>119.33333333333333</v>
          </cell>
          <cell r="BE797">
            <v>1</v>
          </cell>
          <cell r="BF797">
            <v>1.5</v>
          </cell>
          <cell r="BG797">
            <v>1.5</v>
          </cell>
          <cell r="BH797" t="str">
            <v/>
          </cell>
          <cell r="BI797">
            <v>2</v>
          </cell>
          <cell r="BJ797">
            <v>0</v>
          </cell>
          <cell r="BK797">
            <v>6</v>
          </cell>
          <cell r="BL797">
            <v>6</v>
          </cell>
          <cell r="BM797">
            <v>6</v>
          </cell>
          <cell r="BN797">
            <v>3</v>
          </cell>
          <cell r="BO797">
            <v>1</v>
          </cell>
          <cell r="BP797">
            <v>1</v>
          </cell>
          <cell r="BQ797">
            <v>4</v>
          </cell>
          <cell r="BR797">
            <v>3.5</v>
          </cell>
          <cell r="BS797" t="str">
            <v/>
          </cell>
          <cell r="BT797">
            <v>1.5</v>
          </cell>
          <cell r="BU797">
            <v>2</v>
          </cell>
          <cell r="BV797">
            <v>0</v>
          </cell>
          <cell r="BW797">
            <v>12</v>
          </cell>
          <cell r="BX797">
            <v>12</v>
          </cell>
          <cell r="BY797">
            <v>16</v>
          </cell>
          <cell r="BZ797">
            <v>97.5</v>
          </cell>
          <cell r="CA797">
            <v>4</v>
          </cell>
          <cell r="CB797">
            <v>101.5</v>
          </cell>
        </row>
        <row r="798">
          <cell r="H798" t="str">
            <v>WS-1012-WOV004</v>
          </cell>
          <cell r="I798">
            <v>7</v>
          </cell>
          <cell r="J798" t="str">
            <v>Jul</v>
          </cell>
          <cell r="K798">
            <v>2018</v>
          </cell>
          <cell r="L798" t="str">
            <v>WS-1012-WOV00443300.75</v>
          </cell>
          <cell r="M798" t="str">
            <v>ONR #25</v>
          </cell>
          <cell r="N798" t="str">
            <v>Simple ESP c/o</v>
          </cell>
          <cell r="O798" t="str">
            <v>ESP change</v>
          </cell>
          <cell r="P798">
            <v>1</v>
          </cell>
          <cell r="Q798">
            <v>3</v>
          </cell>
          <cell r="R798">
            <v>5</v>
          </cell>
          <cell r="S798" t="str">
            <v/>
          </cell>
          <cell r="T798" t="str">
            <v/>
          </cell>
          <cell r="U798" t="str">
            <v/>
          </cell>
          <cell r="V798">
            <v>0</v>
          </cell>
          <cell r="W798">
            <v>9</v>
          </cell>
          <cell r="X798">
            <v>8</v>
          </cell>
          <cell r="Y798">
            <v>8</v>
          </cell>
          <cell r="Z798" t="str">
            <v/>
          </cell>
          <cell r="AB798">
            <v>11</v>
          </cell>
          <cell r="AC798" t="str">
            <v/>
          </cell>
          <cell r="AD798">
            <v>2</v>
          </cell>
          <cell r="AE798">
            <v>1</v>
          </cell>
          <cell r="AF798">
            <v>1</v>
          </cell>
          <cell r="AG798" t="str">
            <v/>
          </cell>
          <cell r="AH798">
            <v>2</v>
          </cell>
          <cell r="AI798">
            <v>0</v>
          </cell>
          <cell r="AJ798">
            <v>6</v>
          </cell>
          <cell r="AK798">
            <v>6</v>
          </cell>
          <cell r="AL798">
            <v>6</v>
          </cell>
          <cell r="AM798">
            <v>22.5</v>
          </cell>
          <cell r="AN798">
            <v>0</v>
          </cell>
          <cell r="AO798">
            <v>130</v>
          </cell>
          <cell r="AP798">
            <v>22.5</v>
          </cell>
          <cell r="AQ798">
            <v>130.75555555555556</v>
          </cell>
          <cell r="AR798">
            <v>2</v>
          </cell>
          <cell r="AT798">
            <v>2.5</v>
          </cell>
          <cell r="AV798">
            <v>10</v>
          </cell>
          <cell r="AW798">
            <v>2</v>
          </cell>
          <cell r="AX798">
            <v>2.5</v>
          </cell>
          <cell r="AY798">
            <v>4.5</v>
          </cell>
          <cell r="AZ798">
            <v>29</v>
          </cell>
          <cell r="BA798">
            <v>1.5</v>
          </cell>
          <cell r="BB798">
            <v>120</v>
          </cell>
          <cell r="BC798">
            <v>30.5</v>
          </cell>
          <cell r="BD798">
            <v>101.62068965517241</v>
          </cell>
          <cell r="BE798">
            <v>1</v>
          </cell>
          <cell r="BF798">
            <v>1.5</v>
          </cell>
          <cell r="BG798">
            <v>2</v>
          </cell>
          <cell r="BH798" t="str">
            <v/>
          </cell>
          <cell r="BI798">
            <v>2</v>
          </cell>
          <cell r="BJ798">
            <v>0</v>
          </cell>
          <cell r="BK798">
            <v>6</v>
          </cell>
          <cell r="BL798">
            <v>6.5</v>
          </cell>
          <cell r="BM798">
            <v>6.5</v>
          </cell>
          <cell r="BN798">
            <v>3</v>
          </cell>
          <cell r="BO798">
            <v>1</v>
          </cell>
          <cell r="BP798">
            <v>1</v>
          </cell>
          <cell r="BQ798">
            <v>0</v>
          </cell>
          <cell r="BR798">
            <v>3.5</v>
          </cell>
          <cell r="BS798" t="str">
            <v/>
          </cell>
          <cell r="BT798">
            <v>1</v>
          </cell>
          <cell r="BU798">
            <v>2</v>
          </cell>
          <cell r="BV798">
            <v>0</v>
          </cell>
          <cell r="BW798">
            <v>12</v>
          </cell>
          <cell r="BX798">
            <v>11.5</v>
          </cell>
          <cell r="BY798">
            <v>11.5</v>
          </cell>
          <cell r="BZ798">
            <v>88</v>
          </cell>
          <cell r="CA798">
            <v>1.5</v>
          </cell>
          <cell r="CB798">
            <v>89.5</v>
          </cell>
        </row>
        <row r="799">
          <cell r="H799" t="str">
            <v>US-24028-WOV003</v>
          </cell>
          <cell r="I799">
            <v>7</v>
          </cell>
          <cell r="J799" t="str">
            <v>Jul</v>
          </cell>
          <cell r="K799">
            <v>2018</v>
          </cell>
          <cell r="L799" t="str">
            <v>US-24028-WOV00343301.2916666667</v>
          </cell>
          <cell r="M799" t="str">
            <v>ONR #6</v>
          </cell>
          <cell r="N799" t="str">
            <v>Simple ESP c/o</v>
          </cell>
          <cell r="O799" t="str">
            <v>ESP change</v>
          </cell>
          <cell r="P799">
            <v>0</v>
          </cell>
          <cell r="Q799">
            <v>3</v>
          </cell>
          <cell r="R799">
            <v>5</v>
          </cell>
          <cell r="S799">
            <v>1</v>
          </cell>
          <cell r="T799" t="str">
            <v/>
          </cell>
          <cell r="U799">
            <v>1</v>
          </cell>
          <cell r="V799">
            <v>0</v>
          </cell>
          <cell r="W799">
            <v>9</v>
          </cell>
          <cell r="X799">
            <v>10</v>
          </cell>
          <cell r="Y799">
            <v>10</v>
          </cell>
          <cell r="Z799">
            <v>6</v>
          </cell>
          <cell r="AB799">
            <v>11</v>
          </cell>
          <cell r="AC799">
            <v>6</v>
          </cell>
          <cell r="AD799">
            <v>2</v>
          </cell>
          <cell r="AE799">
            <v>1</v>
          </cell>
          <cell r="AF799">
            <v>1</v>
          </cell>
          <cell r="AG799" t="str">
            <v/>
          </cell>
          <cell r="AH799">
            <v>2</v>
          </cell>
          <cell r="AI799">
            <v>0</v>
          </cell>
          <cell r="AJ799">
            <v>6</v>
          </cell>
          <cell r="AK799">
            <v>6</v>
          </cell>
          <cell r="AL799">
            <v>6</v>
          </cell>
          <cell r="AM799">
            <v>21</v>
          </cell>
          <cell r="AN799">
            <v>1.5</v>
          </cell>
          <cell r="AO799">
            <v>130</v>
          </cell>
          <cell r="AP799">
            <v>22.5</v>
          </cell>
          <cell r="AQ799">
            <v>142.14285714285714</v>
          </cell>
          <cell r="AR799">
            <v>3</v>
          </cell>
          <cell r="AT799">
            <v>2</v>
          </cell>
          <cell r="AV799">
            <v>10</v>
          </cell>
          <cell r="AW799">
            <v>3</v>
          </cell>
          <cell r="AX799">
            <v>2</v>
          </cell>
          <cell r="AY799">
            <v>5</v>
          </cell>
          <cell r="AZ799">
            <v>26.5</v>
          </cell>
          <cell r="BA799">
            <v>0</v>
          </cell>
          <cell r="BB799">
            <v>120</v>
          </cell>
          <cell r="BC799">
            <v>26.5</v>
          </cell>
          <cell r="BD799">
            <v>112.71698113207547</v>
          </cell>
          <cell r="BE799" t="str">
            <v/>
          </cell>
          <cell r="BF799">
            <v>1.5</v>
          </cell>
          <cell r="BG799">
            <v>1.5</v>
          </cell>
          <cell r="BH799">
            <v>1</v>
          </cell>
          <cell r="BI799">
            <v>2</v>
          </cell>
          <cell r="BJ799">
            <v>0</v>
          </cell>
          <cell r="BK799">
            <v>6</v>
          </cell>
          <cell r="BL799">
            <v>6</v>
          </cell>
          <cell r="BM799">
            <v>6</v>
          </cell>
          <cell r="BN799">
            <v>3</v>
          </cell>
          <cell r="BO799">
            <v>1</v>
          </cell>
          <cell r="BP799">
            <v>1</v>
          </cell>
          <cell r="BQ799">
            <v>0</v>
          </cell>
          <cell r="BR799">
            <v>3.5</v>
          </cell>
          <cell r="BS799" t="str">
            <v/>
          </cell>
          <cell r="BT799">
            <v>1.5</v>
          </cell>
          <cell r="BU799">
            <v>2</v>
          </cell>
          <cell r="BV799">
            <v>0</v>
          </cell>
          <cell r="BW799">
            <v>12</v>
          </cell>
          <cell r="BX799">
            <v>12</v>
          </cell>
          <cell r="BY799">
            <v>12</v>
          </cell>
          <cell r="BZ799">
            <v>92.5</v>
          </cell>
          <cell r="CA799">
            <v>1.5</v>
          </cell>
          <cell r="CB799">
            <v>94</v>
          </cell>
        </row>
        <row r="800">
          <cell r="H800" t="str">
            <v>WS-7553-WIN001</v>
          </cell>
          <cell r="I800">
            <v>7</v>
          </cell>
          <cell r="J800" t="str">
            <v>Jul</v>
          </cell>
          <cell r="K800">
            <v>2018</v>
          </cell>
          <cell r="L800" t="str">
            <v>WS-7553-WIN00143301.4583333333</v>
          </cell>
          <cell r="M800" t="str">
            <v>BIRS #30</v>
          </cell>
          <cell r="N800" t="str">
            <v>Other</v>
          </cell>
          <cell r="O800" t="str">
            <v>Other</v>
          </cell>
          <cell r="P800">
            <v>1</v>
          </cell>
          <cell r="Q800" t="str">
            <v/>
          </cell>
          <cell r="R800" t="str">
            <v/>
          </cell>
          <cell r="S800" t="str">
            <v/>
          </cell>
          <cell r="T800" t="str">
            <v/>
          </cell>
          <cell r="U800" t="str">
            <v/>
          </cell>
          <cell r="V800" t="str">
            <v/>
          </cell>
          <cell r="W800">
            <v>9</v>
          </cell>
          <cell r="X800" t="str">
            <v/>
          </cell>
          <cell r="Y800" t="str">
            <v/>
          </cell>
          <cell r="Z800" t="str">
            <v/>
          </cell>
          <cell r="AB800">
            <v>11</v>
          </cell>
          <cell r="AC800" t="str">
            <v/>
          </cell>
          <cell r="AD800" t="str">
            <v/>
          </cell>
          <cell r="AE800" t="str">
            <v/>
          </cell>
          <cell r="AF800" t="str">
            <v/>
          </cell>
          <cell r="AG800" t="str">
            <v/>
          </cell>
          <cell r="AH800" t="str">
            <v/>
          </cell>
          <cell r="AI800" t="str">
            <v/>
          </cell>
          <cell r="AJ800">
            <v>6</v>
          </cell>
          <cell r="AK800" t="str">
            <v/>
          </cell>
          <cell r="AL800" t="str">
            <v/>
          </cell>
          <cell r="AM800" t="str">
            <v/>
          </cell>
          <cell r="AN800" t="str">
            <v/>
          </cell>
          <cell r="AO800">
            <v>130</v>
          </cell>
          <cell r="AP800" t="str">
            <v/>
          </cell>
          <cell r="AQ800" t="str">
            <v/>
          </cell>
          <cell r="AR800" t="str">
            <v/>
          </cell>
          <cell r="AT800" t="str">
            <v/>
          </cell>
          <cell r="AV800">
            <v>10</v>
          </cell>
          <cell r="AW800" t="str">
            <v/>
          </cell>
          <cell r="AX800" t="str">
            <v/>
          </cell>
          <cell r="AY800" t="str">
            <v/>
          </cell>
          <cell r="AZ800" t="str">
            <v/>
          </cell>
          <cell r="BA800" t="str">
            <v/>
          </cell>
          <cell r="BB800">
            <v>120</v>
          </cell>
          <cell r="BC800" t="str">
            <v/>
          </cell>
          <cell r="BD800" t="str">
            <v/>
          </cell>
          <cell r="BE800" t="str">
            <v/>
          </cell>
          <cell r="BF800" t="str">
            <v/>
          </cell>
          <cell r="BG800" t="str">
            <v/>
          </cell>
          <cell r="BH800" t="str">
            <v/>
          </cell>
          <cell r="BI800" t="str">
            <v/>
          </cell>
          <cell r="BJ800" t="str">
            <v/>
          </cell>
          <cell r="BK800">
            <v>6</v>
          </cell>
          <cell r="BL800" t="str">
            <v/>
          </cell>
          <cell r="BM800" t="str">
            <v/>
          </cell>
          <cell r="BN800" t="str">
            <v/>
          </cell>
          <cell r="BO800" t="str">
            <v/>
          </cell>
          <cell r="BP800" t="str">
            <v/>
          </cell>
          <cell r="BQ800" t="str">
            <v/>
          </cell>
          <cell r="BR800" t="str">
            <v/>
          </cell>
          <cell r="BS800" t="str">
            <v/>
          </cell>
          <cell r="BT800" t="str">
            <v/>
          </cell>
          <cell r="BU800" t="str">
            <v/>
          </cell>
          <cell r="BV800" t="str">
            <v/>
          </cell>
          <cell r="BW800">
            <v>12</v>
          </cell>
          <cell r="BX800" t="str">
            <v/>
          </cell>
          <cell r="BY800" t="str">
            <v/>
          </cell>
          <cell r="BZ800" t="str">
            <v/>
          </cell>
          <cell r="CA800" t="str">
            <v/>
          </cell>
          <cell r="CB800" t="str">
            <v/>
          </cell>
        </row>
        <row r="801">
          <cell r="H801" t="str">
            <v>WS-1162-WOV011</v>
          </cell>
          <cell r="I801">
            <v>7</v>
          </cell>
          <cell r="J801" t="str">
            <v>Jul</v>
          </cell>
          <cell r="K801">
            <v>2018</v>
          </cell>
          <cell r="L801" t="str">
            <v>WS-1162-WOV01143303.0208333333</v>
          </cell>
          <cell r="M801" t="str">
            <v>BIRS #23</v>
          </cell>
          <cell r="N801" t="str">
            <v>Other</v>
          </cell>
          <cell r="O801" t="str">
            <v>ESP change</v>
          </cell>
          <cell r="P801">
            <v>1</v>
          </cell>
          <cell r="Q801">
            <v>4</v>
          </cell>
          <cell r="R801">
            <v>5</v>
          </cell>
          <cell r="S801">
            <v>2</v>
          </cell>
          <cell r="T801" t="str">
            <v/>
          </cell>
          <cell r="U801" t="str">
            <v/>
          </cell>
          <cell r="V801">
            <v>0</v>
          </cell>
          <cell r="W801">
            <v>9</v>
          </cell>
          <cell r="X801">
            <v>11</v>
          </cell>
          <cell r="Y801">
            <v>11</v>
          </cell>
          <cell r="Z801">
            <v>12</v>
          </cell>
          <cell r="AB801">
            <v>11</v>
          </cell>
          <cell r="AC801">
            <v>12</v>
          </cell>
          <cell r="AD801">
            <v>1</v>
          </cell>
          <cell r="AE801">
            <v>1</v>
          </cell>
          <cell r="AF801">
            <v>1.25</v>
          </cell>
          <cell r="AG801" t="str">
            <v/>
          </cell>
          <cell r="AH801">
            <v>2</v>
          </cell>
          <cell r="AI801">
            <v>6.75</v>
          </cell>
          <cell r="AJ801">
            <v>6</v>
          </cell>
          <cell r="AK801">
            <v>5.25</v>
          </cell>
          <cell r="AL801">
            <v>12</v>
          </cell>
          <cell r="AM801">
            <v>19.5</v>
          </cell>
          <cell r="AN801">
            <v>0</v>
          </cell>
          <cell r="AO801">
            <v>130</v>
          </cell>
          <cell r="AP801">
            <v>19.5</v>
          </cell>
          <cell r="AQ801">
            <v>134.87179487179486</v>
          </cell>
          <cell r="AR801">
            <v>6</v>
          </cell>
          <cell r="AT801">
            <v>4.5</v>
          </cell>
          <cell r="AV801">
            <v>10</v>
          </cell>
          <cell r="AW801">
            <v>6</v>
          </cell>
          <cell r="AX801">
            <v>4.5</v>
          </cell>
          <cell r="AY801">
            <v>10.5</v>
          </cell>
          <cell r="AZ801">
            <v>21.75</v>
          </cell>
          <cell r="BA801">
            <v>3.5</v>
          </cell>
          <cell r="BB801">
            <v>120</v>
          </cell>
          <cell r="BC801">
            <v>25.25</v>
          </cell>
          <cell r="BD801">
            <v>121.50068965517241</v>
          </cell>
          <cell r="BE801">
            <v>1</v>
          </cell>
          <cell r="BF801">
            <v>1.5</v>
          </cell>
          <cell r="BG801">
            <v>1</v>
          </cell>
          <cell r="BH801" t="str">
            <v/>
          </cell>
          <cell r="BI801">
            <v>1.5</v>
          </cell>
          <cell r="BJ801">
            <v>0</v>
          </cell>
          <cell r="BK801">
            <v>6</v>
          </cell>
          <cell r="BL801">
            <v>5</v>
          </cell>
          <cell r="BM801">
            <v>5</v>
          </cell>
          <cell r="BN801">
            <v>3</v>
          </cell>
          <cell r="BO801">
            <v>1</v>
          </cell>
          <cell r="BP801">
            <v>1</v>
          </cell>
          <cell r="BQ801">
            <v>0</v>
          </cell>
          <cell r="BR801">
            <v>2.5</v>
          </cell>
          <cell r="BS801" t="str">
            <v/>
          </cell>
          <cell r="BT801">
            <v>1</v>
          </cell>
          <cell r="BU801">
            <v>2.5</v>
          </cell>
          <cell r="BV801">
            <v>0</v>
          </cell>
          <cell r="BW801">
            <v>12</v>
          </cell>
          <cell r="BX801">
            <v>11</v>
          </cell>
          <cell r="BY801">
            <v>11</v>
          </cell>
          <cell r="BZ801">
            <v>96</v>
          </cell>
          <cell r="CA801">
            <v>10.25</v>
          </cell>
          <cell r="CB801">
            <v>106.25</v>
          </cell>
        </row>
        <row r="802">
          <cell r="H802" t="str">
            <v>WS-7294-WIN003</v>
          </cell>
          <cell r="I802">
            <v>7</v>
          </cell>
          <cell r="J802" t="str">
            <v>Jul</v>
          </cell>
          <cell r="K802">
            <v>2018</v>
          </cell>
          <cell r="L802" t="str">
            <v>WS-7294-WIN00343303.875</v>
          </cell>
          <cell r="M802" t="str">
            <v>BIRS #28</v>
          </cell>
          <cell r="N802" t="str">
            <v>Other</v>
          </cell>
          <cell r="O802" t="str">
            <v>Other</v>
          </cell>
          <cell r="Q802">
            <v>1</v>
          </cell>
          <cell r="R802">
            <v>5</v>
          </cell>
          <cell r="S802" t="str">
            <v/>
          </cell>
          <cell r="T802" t="str">
            <v/>
          </cell>
          <cell r="U802" t="str">
            <v/>
          </cell>
          <cell r="V802">
            <v>77</v>
          </cell>
          <cell r="W802">
            <v>9</v>
          </cell>
          <cell r="X802">
            <v>6</v>
          </cell>
          <cell r="Y802">
            <v>83</v>
          </cell>
          <cell r="Z802" t="str">
            <v/>
          </cell>
          <cell r="AB802">
            <v>11</v>
          </cell>
          <cell r="AC802" t="str">
            <v/>
          </cell>
          <cell r="AD802" t="str">
            <v/>
          </cell>
          <cell r="AE802" t="str">
            <v/>
          </cell>
          <cell r="AF802" t="str">
            <v/>
          </cell>
          <cell r="AG802" t="str">
            <v/>
          </cell>
          <cell r="AH802" t="str">
            <v/>
          </cell>
          <cell r="AI802" t="str">
            <v/>
          </cell>
          <cell r="AJ802">
            <v>6</v>
          </cell>
          <cell r="AK802" t="str">
            <v/>
          </cell>
          <cell r="AL802" t="str">
            <v/>
          </cell>
          <cell r="AM802" t="str">
            <v/>
          </cell>
          <cell r="AN802" t="str">
            <v/>
          </cell>
          <cell r="AO802">
            <v>130</v>
          </cell>
          <cell r="AP802" t="str">
            <v/>
          </cell>
          <cell r="AQ802" t="str">
            <v/>
          </cell>
          <cell r="AR802" t="str">
            <v/>
          </cell>
          <cell r="AT802" t="str">
            <v/>
          </cell>
          <cell r="AV802">
            <v>10</v>
          </cell>
          <cell r="AW802" t="str">
            <v/>
          </cell>
          <cell r="AX802" t="str">
            <v/>
          </cell>
          <cell r="AY802" t="str">
            <v/>
          </cell>
          <cell r="AZ802" t="str">
            <v/>
          </cell>
          <cell r="BA802" t="str">
            <v/>
          </cell>
          <cell r="BB802">
            <v>120</v>
          </cell>
          <cell r="BC802" t="str">
            <v/>
          </cell>
          <cell r="BD802" t="str">
            <v/>
          </cell>
          <cell r="BE802" t="str">
            <v/>
          </cell>
          <cell r="BF802" t="str">
            <v/>
          </cell>
          <cell r="BG802" t="str">
            <v/>
          </cell>
          <cell r="BH802" t="str">
            <v/>
          </cell>
          <cell r="BI802" t="str">
            <v/>
          </cell>
          <cell r="BJ802" t="str">
            <v/>
          </cell>
          <cell r="BK802">
            <v>6</v>
          </cell>
          <cell r="BL802" t="str">
            <v/>
          </cell>
          <cell r="BM802" t="str">
            <v/>
          </cell>
          <cell r="BN802" t="str">
            <v/>
          </cell>
          <cell r="BO802" t="str">
            <v/>
          </cell>
          <cell r="BP802" t="str">
            <v/>
          </cell>
          <cell r="BQ802" t="str">
            <v/>
          </cell>
          <cell r="BR802" t="str">
            <v/>
          </cell>
          <cell r="BS802" t="str">
            <v/>
          </cell>
          <cell r="BT802" t="str">
            <v/>
          </cell>
          <cell r="BU802" t="str">
            <v/>
          </cell>
          <cell r="BV802" t="str">
            <v/>
          </cell>
          <cell r="BW802">
            <v>12</v>
          </cell>
          <cell r="BX802" t="str">
            <v/>
          </cell>
          <cell r="BY802" t="str">
            <v/>
          </cell>
          <cell r="BZ802" t="str">
            <v/>
          </cell>
          <cell r="CA802" t="str">
            <v/>
          </cell>
          <cell r="CB802" t="str">
            <v/>
          </cell>
        </row>
        <row r="803">
          <cell r="H803" t="str">
            <v>WS-7124-WOV005</v>
          </cell>
          <cell r="I803">
            <v>7</v>
          </cell>
          <cell r="J803" t="str">
            <v>Jul</v>
          </cell>
          <cell r="K803">
            <v>2018</v>
          </cell>
          <cell r="L803" t="str">
            <v>WS-7124-WOV00543305.0625</v>
          </cell>
          <cell r="M803" t="str">
            <v>BIRS #14</v>
          </cell>
          <cell r="N803" t="str">
            <v>Other</v>
          </cell>
          <cell r="O803" t="str">
            <v>Other</v>
          </cell>
          <cell r="P803">
            <v>0</v>
          </cell>
          <cell r="Q803">
            <v>3</v>
          </cell>
          <cell r="R803">
            <v>5</v>
          </cell>
          <cell r="S803" t="str">
            <v/>
          </cell>
          <cell r="T803" t="str">
            <v/>
          </cell>
          <cell r="U803">
            <v>0.5</v>
          </cell>
          <cell r="V803">
            <v>0</v>
          </cell>
          <cell r="W803">
            <v>9</v>
          </cell>
          <cell r="X803">
            <v>8.5</v>
          </cell>
          <cell r="Y803">
            <v>8.5</v>
          </cell>
          <cell r="Z803">
            <v>10</v>
          </cell>
          <cell r="AB803">
            <v>11</v>
          </cell>
          <cell r="AC803">
            <v>10</v>
          </cell>
          <cell r="AD803">
            <v>2</v>
          </cell>
          <cell r="AE803">
            <v>1</v>
          </cell>
          <cell r="AF803">
            <v>1</v>
          </cell>
          <cell r="AG803" t="str">
            <v/>
          </cell>
          <cell r="AH803">
            <v>1.5</v>
          </cell>
          <cell r="AI803">
            <v>0</v>
          </cell>
          <cell r="AJ803">
            <v>6</v>
          </cell>
          <cell r="AK803">
            <v>5.5</v>
          </cell>
          <cell r="AL803">
            <v>5.5</v>
          </cell>
          <cell r="AM803">
            <v>23</v>
          </cell>
          <cell r="AN803">
            <v>0</v>
          </cell>
          <cell r="AO803">
            <v>130</v>
          </cell>
          <cell r="AP803">
            <v>23</v>
          </cell>
          <cell r="AQ803">
            <v>124.47826086956522</v>
          </cell>
          <cell r="AR803">
            <v>3</v>
          </cell>
          <cell r="AT803">
            <v>10</v>
          </cell>
          <cell r="AV803">
            <v>10</v>
          </cell>
          <cell r="AW803">
            <v>3</v>
          </cell>
          <cell r="AX803">
            <v>10</v>
          </cell>
          <cell r="AY803">
            <v>13</v>
          </cell>
          <cell r="AZ803">
            <v>33</v>
          </cell>
          <cell r="BA803">
            <v>0</v>
          </cell>
          <cell r="BB803">
            <v>120</v>
          </cell>
          <cell r="BC803">
            <v>33</v>
          </cell>
          <cell r="BD803">
            <v>85.090909090909093</v>
          </cell>
          <cell r="BE803">
            <v>1</v>
          </cell>
          <cell r="BF803">
            <v>1.5</v>
          </cell>
          <cell r="BG803">
            <v>1.5</v>
          </cell>
          <cell r="BH803" t="str">
            <v/>
          </cell>
          <cell r="BI803">
            <v>1.5</v>
          </cell>
          <cell r="BJ803">
            <v>0</v>
          </cell>
          <cell r="BK803">
            <v>6</v>
          </cell>
          <cell r="BL803">
            <v>5.5</v>
          </cell>
          <cell r="BM803">
            <v>5.5</v>
          </cell>
          <cell r="BN803">
            <v>3</v>
          </cell>
          <cell r="BO803">
            <v>1</v>
          </cell>
          <cell r="BP803">
            <v>1</v>
          </cell>
          <cell r="BQ803">
            <v>0</v>
          </cell>
          <cell r="BR803">
            <v>1</v>
          </cell>
          <cell r="BS803" t="str">
            <v/>
          </cell>
          <cell r="BT803">
            <v>1</v>
          </cell>
          <cell r="BU803">
            <v>2</v>
          </cell>
          <cell r="BV803">
            <v>0</v>
          </cell>
          <cell r="BW803">
            <v>12</v>
          </cell>
          <cell r="BX803">
            <v>9</v>
          </cell>
          <cell r="BY803">
            <v>9</v>
          </cell>
          <cell r="BZ803" t="str">
            <v/>
          </cell>
          <cell r="CA803" t="str">
            <v/>
          </cell>
          <cell r="CB803" t="str">
            <v/>
          </cell>
        </row>
        <row r="804">
          <cell r="H804" t="str">
            <v>US-150-WOV004</v>
          </cell>
          <cell r="I804">
            <v>7</v>
          </cell>
          <cell r="J804" t="str">
            <v>Jul</v>
          </cell>
          <cell r="K804">
            <v>2018</v>
          </cell>
          <cell r="L804" t="str">
            <v>US-150-WOV00443306.625</v>
          </cell>
          <cell r="M804" t="str">
            <v>ONR #9</v>
          </cell>
          <cell r="N804" t="str">
            <v>Simple ESP c/o</v>
          </cell>
          <cell r="O804" t="str">
            <v>ESP change</v>
          </cell>
          <cell r="P804">
            <v>0</v>
          </cell>
          <cell r="Q804">
            <v>2</v>
          </cell>
          <cell r="R804">
            <v>6</v>
          </cell>
          <cell r="S804" t="str">
            <v/>
          </cell>
          <cell r="T804" t="str">
            <v/>
          </cell>
          <cell r="U804">
            <v>1</v>
          </cell>
          <cell r="V804">
            <v>0</v>
          </cell>
          <cell r="W804">
            <v>9</v>
          </cell>
          <cell r="X804">
            <v>9</v>
          </cell>
          <cell r="Y804">
            <v>9</v>
          </cell>
          <cell r="Z804">
            <v>10.5</v>
          </cell>
          <cell r="AB804">
            <v>11</v>
          </cell>
          <cell r="AC804">
            <v>10.5</v>
          </cell>
          <cell r="AD804">
            <v>2</v>
          </cell>
          <cell r="AE804">
            <v>1</v>
          </cell>
          <cell r="AF804">
            <v>1</v>
          </cell>
          <cell r="AG804" t="str">
            <v/>
          </cell>
          <cell r="AH804">
            <v>2</v>
          </cell>
          <cell r="AI804">
            <v>0</v>
          </cell>
          <cell r="AJ804">
            <v>6</v>
          </cell>
          <cell r="AK804">
            <v>6</v>
          </cell>
          <cell r="AL804">
            <v>6</v>
          </cell>
          <cell r="AM804">
            <v>24</v>
          </cell>
          <cell r="AN804">
            <v>0</v>
          </cell>
          <cell r="AO804">
            <v>130</v>
          </cell>
          <cell r="AP804">
            <v>24</v>
          </cell>
          <cell r="AQ804">
            <v>126.25</v>
          </cell>
          <cell r="AR804">
            <v>3</v>
          </cell>
          <cell r="AT804">
            <v>3.5</v>
          </cell>
          <cell r="AV804">
            <v>10</v>
          </cell>
          <cell r="AW804">
            <v>3</v>
          </cell>
          <cell r="AX804">
            <v>3.5</v>
          </cell>
          <cell r="AY804">
            <v>6.5</v>
          </cell>
          <cell r="AZ804">
            <v>28.5</v>
          </cell>
          <cell r="BA804">
            <v>0.5</v>
          </cell>
          <cell r="BB804">
            <v>120</v>
          </cell>
          <cell r="BC804">
            <v>29</v>
          </cell>
          <cell r="BD804">
            <v>108.94736842105263</v>
          </cell>
          <cell r="BE804">
            <v>1</v>
          </cell>
          <cell r="BF804">
            <v>1.5</v>
          </cell>
          <cell r="BG804">
            <v>1.5</v>
          </cell>
          <cell r="BH804" t="str">
            <v/>
          </cell>
          <cell r="BI804">
            <v>1.5</v>
          </cell>
          <cell r="BJ804">
            <v>0</v>
          </cell>
          <cell r="BK804">
            <v>6</v>
          </cell>
          <cell r="BL804">
            <v>5.5</v>
          </cell>
          <cell r="BM804">
            <v>5.5</v>
          </cell>
          <cell r="BN804">
            <v>3</v>
          </cell>
          <cell r="BO804">
            <v>1</v>
          </cell>
          <cell r="BP804">
            <v>1</v>
          </cell>
          <cell r="BQ804">
            <v>0</v>
          </cell>
          <cell r="BR804">
            <v>2.5</v>
          </cell>
          <cell r="BS804" t="str">
            <v/>
          </cell>
          <cell r="BT804">
            <v>1.5</v>
          </cell>
          <cell r="BU804">
            <v>2</v>
          </cell>
          <cell r="BV804">
            <v>0</v>
          </cell>
          <cell r="BW804">
            <v>12</v>
          </cell>
          <cell r="BX804">
            <v>11</v>
          </cell>
          <cell r="BY804">
            <v>11</v>
          </cell>
          <cell r="BZ804">
            <v>101</v>
          </cell>
          <cell r="CA804">
            <v>0.5</v>
          </cell>
          <cell r="CB804">
            <v>101.5</v>
          </cell>
        </row>
        <row r="805">
          <cell r="H805" t="str">
            <v>US-24051-WOV001</v>
          </cell>
          <cell r="I805">
            <v>7</v>
          </cell>
          <cell r="J805" t="str">
            <v>Jul</v>
          </cell>
          <cell r="K805">
            <v>2018</v>
          </cell>
          <cell r="L805" t="str">
            <v>US-24051-WOV00143284.7083333333</v>
          </cell>
          <cell r="M805" t="str">
            <v>ONR #6</v>
          </cell>
          <cell r="N805" t="str">
            <v>Other</v>
          </cell>
          <cell r="O805" t="str">
            <v>Other</v>
          </cell>
          <cell r="P805">
            <v>0</v>
          </cell>
          <cell r="Q805">
            <v>3</v>
          </cell>
          <cell r="R805">
            <v>5</v>
          </cell>
          <cell r="S805" t="str">
            <v/>
          </cell>
          <cell r="T805" t="str">
            <v/>
          </cell>
          <cell r="U805" t="str">
            <v/>
          </cell>
          <cell r="V805">
            <v>0</v>
          </cell>
          <cell r="W805">
            <v>9</v>
          </cell>
          <cell r="X805">
            <v>8</v>
          </cell>
          <cell r="Y805">
            <v>8</v>
          </cell>
          <cell r="Z805">
            <v>3.5</v>
          </cell>
          <cell r="AB805">
            <v>11</v>
          </cell>
          <cell r="AC805">
            <v>3.5</v>
          </cell>
          <cell r="AD805">
            <v>2</v>
          </cell>
          <cell r="AE805">
            <v>1</v>
          </cell>
          <cell r="AF805">
            <v>1</v>
          </cell>
          <cell r="AG805" t="str">
            <v/>
          </cell>
          <cell r="AH805">
            <v>2</v>
          </cell>
          <cell r="AI805">
            <v>0</v>
          </cell>
          <cell r="AJ805">
            <v>6</v>
          </cell>
          <cell r="AK805">
            <v>6</v>
          </cell>
          <cell r="AL805">
            <v>6</v>
          </cell>
          <cell r="AM805" t="str">
            <v/>
          </cell>
          <cell r="AN805" t="str">
            <v/>
          </cell>
          <cell r="AO805">
            <v>130</v>
          </cell>
          <cell r="AP805" t="str">
            <v/>
          </cell>
          <cell r="AQ805" t="str">
            <v/>
          </cell>
          <cell r="AR805" t="str">
            <v/>
          </cell>
          <cell r="AT805" t="str">
            <v/>
          </cell>
          <cell r="AV805">
            <v>10</v>
          </cell>
          <cell r="AW805" t="str">
            <v/>
          </cell>
          <cell r="AX805" t="str">
            <v/>
          </cell>
          <cell r="AY805" t="str">
            <v/>
          </cell>
          <cell r="AZ805" t="str">
            <v/>
          </cell>
          <cell r="BA805" t="str">
            <v/>
          </cell>
          <cell r="BB805">
            <v>120</v>
          </cell>
          <cell r="BC805" t="str">
            <v/>
          </cell>
          <cell r="BD805" t="str">
            <v/>
          </cell>
          <cell r="BE805" t="str">
            <v/>
          </cell>
          <cell r="BF805" t="str">
            <v/>
          </cell>
          <cell r="BG805" t="str">
            <v/>
          </cell>
          <cell r="BH805" t="str">
            <v/>
          </cell>
          <cell r="BI805" t="str">
            <v/>
          </cell>
          <cell r="BJ805" t="str">
            <v/>
          </cell>
          <cell r="BK805">
            <v>6</v>
          </cell>
          <cell r="BL805" t="str">
            <v/>
          </cell>
          <cell r="BM805" t="str">
            <v/>
          </cell>
          <cell r="BN805">
            <v>3</v>
          </cell>
          <cell r="BO805">
            <v>1</v>
          </cell>
          <cell r="BP805" t="str">
            <v/>
          </cell>
          <cell r="BQ805">
            <v>0</v>
          </cell>
          <cell r="BR805" t="str">
            <v/>
          </cell>
          <cell r="BS805" t="str">
            <v/>
          </cell>
          <cell r="BT805" t="str">
            <v/>
          </cell>
          <cell r="BU805" t="str">
            <v/>
          </cell>
          <cell r="BV805">
            <v>0</v>
          </cell>
          <cell r="BW805">
            <v>12</v>
          </cell>
          <cell r="BX805" t="str">
            <v/>
          </cell>
          <cell r="BY805">
            <v>4</v>
          </cell>
          <cell r="BZ805" t="str">
            <v/>
          </cell>
          <cell r="CA805" t="str">
            <v/>
          </cell>
          <cell r="CB805" t="str">
            <v/>
          </cell>
        </row>
        <row r="806">
          <cell r="H806" t="str">
            <v>US-24051-WOV001</v>
          </cell>
          <cell r="I806">
            <v>7</v>
          </cell>
          <cell r="J806" t="str">
            <v>Jul</v>
          </cell>
          <cell r="K806">
            <v>2018</v>
          </cell>
          <cell r="L806" t="str">
            <v>US-24051-WOV00143306.875</v>
          </cell>
          <cell r="M806" t="str">
            <v>ONR #25</v>
          </cell>
          <cell r="N806" t="str">
            <v>Other</v>
          </cell>
          <cell r="O806" t="str">
            <v>Other</v>
          </cell>
          <cell r="Q806" t="str">
            <v/>
          </cell>
          <cell r="R806" t="str">
            <v/>
          </cell>
          <cell r="S806" t="str">
            <v/>
          </cell>
          <cell r="T806" t="str">
            <v/>
          </cell>
          <cell r="U806" t="str">
            <v/>
          </cell>
          <cell r="V806" t="str">
            <v/>
          </cell>
          <cell r="W806">
            <v>9</v>
          </cell>
          <cell r="X806" t="str">
            <v/>
          </cell>
          <cell r="Y806" t="str">
            <v/>
          </cell>
          <cell r="Z806" t="str">
            <v/>
          </cell>
          <cell r="AB806">
            <v>11</v>
          </cell>
          <cell r="AC806" t="str">
            <v/>
          </cell>
          <cell r="AD806" t="str">
            <v/>
          </cell>
          <cell r="AE806" t="str">
            <v/>
          </cell>
          <cell r="AF806" t="str">
            <v/>
          </cell>
          <cell r="AG806" t="str">
            <v/>
          </cell>
          <cell r="AH806" t="str">
            <v/>
          </cell>
          <cell r="AI806" t="str">
            <v/>
          </cell>
          <cell r="AJ806">
            <v>6</v>
          </cell>
          <cell r="AK806" t="str">
            <v/>
          </cell>
          <cell r="AL806" t="str">
            <v/>
          </cell>
          <cell r="AM806" t="str">
            <v/>
          </cell>
          <cell r="AN806" t="str">
            <v/>
          </cell>
          <cell r="AO806">
            <v>130</v>
          </cell>
          <cell r="AP806" t="str">
            <v/>
          </cell>
          <cell r="AQ806" t="str">
            <v/>
          </cell>
          <cell r="AR806" t="str">
            <v/>
          </cell>
          <cell r="AT806" t="str">
            <v/>
          </cell>
          <cell r="AV806">
            <v>10</v>
          </cell>
          <cell r="AW806" t="str">
            <v/>
          </cell>
          <cell r="AX806" t="str">
            <v/>
          </cell>
          <cell r="AY806" t="str">
            <v/>
          </cell>
          <cell r="AZ806" t="str">
            <v/>
          </cell>
          <cell r="BA806" t="str">
            <v/>
          </cell>
          <cell r="BB806">
            <v>120</v>
          </cell>
          <cell r="BC806" t="str">
            <v/>
          </cell>
          <cell r="BD806" t="str">
            <v/>
          </cell>
          <cell r="BE806">
            <v>1</v>
          </cell>
          <cell r="BF806">
            <v>1</v>
          </cell>
          <cell r="BG806">
            <v>7</v>
          </cell>
          <cell r="BH806">
            <v>2</v>
          </cell>
          <cell r="BI806" t="str">
            <v/>
          </cell>
          <cell r="BJ806">
            <v>0</v>
          </cell>
          <cell r="BK806">
            <v>6</v>
          </cell>
          <cell r="BL806">
            <v>11</v>
          </cell>
          <cell r="BM806">
            <v>11</v>
          </cell>
          <cell r="BN806" t="str">
            <v/>
          </cell>
          <cell r="BO806" t="str">
            <v/>
          </cell>
          <cell r="BP806" t="str">
            <v/>
          </cell>
          <cell r="BQ806" t="str">
            <v/>
          </cell>
          <cell r="BR806" t="str">
            <v/>
          </cell>
          <cell r="BS806" t="str">
            <v/>
          </cell>
          <cell r="BT806" t="str">
            <v/>
          </cell>
          <cell r="BU806">
            <v>2</v>
          </cell>
          <cell r="BV806">
            <v>0</v>
          </cell>
          <cell r="BW806">
            <v>12</v>
          </cell>
          <cell r="BX806" t="str">
            <v/>
          </cell>
          <cell r="BY806">
            <v>2</v>
          </cell>
          <cell r="BZ806" t="str">
            <v/>
          </cell>
          <cell r="CA806" t="str">
            <v/>
          </cell>
          <cell r="CB806" t="str">
            <v/>
          </cell>
        </row>
        <row r="807">
          <cell r="H807" t="str">
            <v>WS-1103-WOV011</v>
          </cell>
          <cell r="I807">
            <v>7</v>
          </cell>
          <cell r="J807" t="str">
            <v>Jul</v>
          </cell>
          <cell r="K807">
            <v>2018</v>
          </cell>
          <cell r="L807" t="str">
            <v>WS-1103-WOV01143308.2708333333</v>
          </cell>
          <cell r="M807" t="str">
            <v>BIRS #23</v>
          </cell>
          <cell r="N807" t="str">
            <v>Simple ESP c/o</v>
          </cell>
          <cell r="O807" t="str">
            <v>ESP change</v>
          </cell>
          <cell r="P807">
            <v>1</v>
          </cell>
          <cell r="Q807">
            <v>4</v>
          </cell>
          <cell r="R807" t="str">
            <v/>
          </cell>
          <cell r="S807" t="str">
            <v/>
          </cell>
          <cell r="T807" t="str">
            <v/>
          </cell>
          <cell r="U807" t="str">
            <v/>
          </cell>
          <cell r="V807">
            <v>0</v>
          </cell>
          <cell r="W807">
            <v>9</v>
          </cell>
          <cell r="X807">
            <v>4</v>
          </cell>
          <cell r="Y807">
            <v>4</v>
          </cell>
          <cell r="Z807" t="str">
            <v/>
          </cell>
          <cell r="AB807">
            <v>11</v>
          </cell>
          <cell r="AC807" t="str">
            <v/>
          </cell>
          <cell r="AD807">
            <v>2</v>
          </cell>
          <cell r="AE807">
            <v>1</v>
          </cell>
          <cell r="AF807">
            <v>1</v>
          </cell>
          <cell r="AG807" t="str">
            <v/>
          </cell>
          <cell r="AH807">
            <v>2</v>
          </cell>
          <cell r="AI807">
            <v>0</v>
          </cell>
          <cell r="AJ807">
            <v>6</v>
          </cell>
          <cell r="AK807">
            <v>6</v>
          </cell>
          <cell r="AL807">
            <v>6</v>
          </cell>
          <cell r="AM807">
            <v>21</v>
          </cell>
          <cell r="AN807">
            <v>0</v>
          </cell>
          <cell r="AO807">
            <v>130</v>
          </cell>
          <cell r="AP807">
            <v>21</v>
          </cell>
          <cell r="AQ807">
            <v>131.36809523809524</v>
          </cell>
          <cell r="AR807">
            <v>4</v>
          </cell>
          <cell r="AT807">
            <v>8.5</v>
          </cell>
          <cell r="AV807">
            <v>10</v>
          </cell>
          <cell r="AW807">
            <v>4</v>
          </cell>
          <cell r="AX807">
            <v>8.5</v>
          </cell>
          <cell r="AY807">
            <v>12.5</v>
          </cell>
          <cell r="AZ807">
            <v>34</v>
          </cell>
          <cell r="BA807">
            <v>4.5</v>
          </cell>
          <cell r="BB807">
            <v>120</v>
          </cell>
          <cell r="BC807">
            <v>38.5</v>
          </cell>
          <cell r="BD807">
            <v>81.425294117647056</v>
          </cell>
          <cell r="BE807">
            <v>1</v>
          </cell>
          <cell r="BF807">
            <v>1.5</v>
          </cell>
          <cell r="BG807">
            <v>1.5</v>
          </cell>
          <cell r="BH807" t="str">
            <v/>
          </cell>
          <cell r="BI807">
            <v>1.5</v>
          </cell>
          <cell r="BJ807">
            <v>0</v>
          </cell>
          <cell r="BK807">
            <v>6</v>
          </cell>
          <cell r="BL807">
            <v>5.5</v>
          </cell>
          <cell r="BM807">
            <v>5.5</v>
          </cell>
          <cell r="BN807">
            <v>3</v>
          </cell>
          <cell r="BO807">
            <v>1</v>
          </cell>
          <cell r="BP807">
            <v>0.5</v>
          </cell>
          <cell r="BQ807">
            <v>0</v>
          </cell>
          <cell r="BR807">
            <v>3.5</v>
          </cell>
          <cell r="BS807" t="str">
            <v/>
          </cell>
          <cell r="BT807">
            <v>1.5</v>
          </cell>
          <cell r="BU807">
            <v>2</v>
          </cell>
          <cell r="BV807">
            <v>0</v>
          </cell>
          <cell r="BW807">
            <v>12</v>
          </cell>
          <cell r="BX807">
            <v>11.5</v>
          </cell>
          <cell r="BY807">
            <v>11.5</v>
          </cell>
          <cell r="BZ807">
            <v>94.5</v>
          </cell>
          <cell r="CA807">
            <v>4.5</v>
          </cell>
          <cell r="CB807">
            <v>99</v>
          </cell>
        </row>
        <row r="808">
          <cell r="H808" t="str">
            <v>WS-7532-WOV006</v>
          </cell>
          <cell r="I808">
            <v>7</v>
          </cell>
          <cell r="J808" t="str">
            <v>Jul</v>
          </cell>
          <cell r="K808">
            <v>2018</v>
          </cell>
          <cell r="L808" t="str">
            <v>WS-7532-WOV00643309.2083333333</v>
          </cell>
          <cell r="M808" t="str">
            <v>BIRS #14</v>
          </cell>
          <cell r="N808" t="str">
            <v>Simple ESP c/o</v>
          </cell>
          <cell r="O808" t="str">
            <v>ESP change</v>
          </cell>
          <cell r="P808">
            <v>1</v>
          </cell>
          <cell r="Q808">
            <v>3</v>
          </cell>
          <cell r="R808">
            <v>4.5</v>
          </cell>
          <cell r="S808" t="str">
            <v/>
          </cell>
          <cell r="T808" t="str">
            <v/>
          </cell>
          <cell r="U808" t="str">
            <v/>
          </cell>
          <cell r="V808">
            <v>0</v>
          </cell>
          <cell r="W808">
            <v>9</v>
          </cell>
          <cell r="X808">
            <v>7.5</v>
          </cell>
          <cell r="Y808">
            <v>7.5</v>
          </cell>
          <cell r="Z808" t="str">
            <v/>
          </cell>
          <cell r="AB808">
            <v>11</v>
          </cell>
          <cell r="AC808" t="str">
            <v/>
          </cell>
          <cell r="AD808">
            <v>2</v>
          </cell>
          <cell r="AE808">
            <v>1.5</v>
          </cell>
          <cell r="AF808">
            <v>1</v>
          </cell>
          <cell r="AG808" t="str">
            <v/>
          </cell>
          <cell r="AH808">
            <v>2</v>
          </cell>
          <cell r="AI808">
            <v>0</v>
          </cell>
          <cell r="AJ808">
            <v>6</v>
          </cell>
          <cell r="AK808">
            <v>6.5</v>
          </cell>
          <cell r="AL808">
            <v>6.5</v>
          </cell>
          <cell r="AM808">
            <v>22.5</v>
          </cell>
          <cell r="AN808">
            <v>0</v>
          </cell>
          <cell r="AO808">
            <v>130</v>
          </cell>
          <cell r="AP808">
            <v>22.5</v>
          </cell>
          <cell r="AQ808">
            <v>130.62222222222223</v>
          </cell>
          <cell r="AR808">
            <v>3</v>
          </cell>
          <cell r="AT808">
            <v>4.5</v>
          </cell>
          <cell r="AV808">
            <v>10</v>
          </cell>
          <cell r="AW808">
            <v>3</v>
          </cell>
          <cell r="AX808">
            <v>4.5</v>
          </cell>
          <cell r="AY808">
            <v>7.5</v>
          </cell>
          <cell r="AZ808">
            <v>27</v>
          </cell>
          <cell r="BA808">
            <v>0</v>
          </cell>
          <cell r="BB808">
            <v>120</v>
          </cell>
          <cell r="BC808">
            <v>27</v>
          </cell>
          <cell r="BD808">
            <v>109</v>
          </cell>
          <cell r="BE808">
            <v>1</v>
          </cell>
          <cell r="BF808">
            <v>1</v>
          </cell>
          <cell r="BG808">
            <v>2</v>
          </cell>
          <cell r="BH808" t="str">
            <v/>
          </cell>
          <cell r="BI808">
            <v>2</v>
          </cell>
          <cell r="BJ808">
            <v>0</v>
          </cell>
          <cell r="BK808">
            <v>6</v>
          </cell>
          <cell r="BL808">
            <v>6</v>
          </cell>
          <cell r="BM808">
            <v>6</v>
          </cell>
          <cell r="BN808">
            <v>3</v>
          </cell>
          <cell r="BO808">
            <v>1</v>
          </cell>
          <cell r="BP808">
            <v>1</v>
          </cell>
          <cell r="BQ808">
            <v>0</v>
          </cell>
          <cell r="BR808">
            <v>3.5</v>
          </cell>
          <cell r="BS808" t="str">
            <v/>
          </cell>
          <cell r="BT808">
            <v>1</v>
          </cell>
          <cell r="BU808">
            <v>2</v>
          </cell>
          <cell r="BV808">
            <v>0</v>
          </cell>
          <cell r="BW808">
            <v>12</v>
          </cell>
          <cell r="BX808">
            <v>11.5</v>
          </cell>
          <cell r="BY808">
            <v>11.5</v>
          </cell>
          <cell r="BZ808">
            <v>88.5</v>
          </cell>
          <cell r="CA808">
            <v>0</v>
          </cell>
          <cell r="CB808">
            <v>88.5</v>
          </cell>
        </row>
        <row r="809">
          <cell r="H809" t="str">
            <v>WS-7484-WOV003</v>
          </cell>
          <cell r="I809">
            <v>7</v>
          </cell>
          <cell r="J809" t="str">
            <v>Jul</v>
          </cell>
          <cell r="K809">
            <v>2018</v>
          </cell>
          <cell r="L809" t="str">
            <v>WS-7484-WOV00343286.75</v>
          </cell>
          <cell r="M809" t="str">
            <v>ONR #27</v>
          </cell>
          <cell r="N809" t="str">
            <v>Other</v>
          </cell>
          <cell r="O809" t="str">
            <v>Other</v>
          </cell>
          <cell r="P809">
            <v>1</v>
          </cell>
          <cell r="Q809">
            <v>3</v>
          </cell>
          <cell r="R809">
            <v>5</v>
          </cell>
          <cell r="S809" t="str">
            <v/>
          </cell>
          <cell r="T809" t="str">
            <v/>
          </cell>
          <cell r="U809">
            <v>1</v>
          </cell>
          <cell r="V809">
            <v>0</v>
          </cell>
          <cell r="W809">
            <v>9</v>
          </cell>
          <cell r="X809">
            <v>9</v>
          </cell>
          <cell r="Y809">
            <v>9</v>
          </cell>
          <cell r="Z809">
            <v>11</v>
          </cell>
          <cell r="AB809">
            <v>11</v>
          </cell>
          <cell r="AC809">
            <v>11</v>
          </cell>
          <cell r="AD809">
            <v>2</v>
          </cell>
          <cell r="AE809">
            <v>1</v>
          </cell>
          <cell r="AF809">
            <v>1</v>
          </cell>
          <cell r="AG809" t="str">
            <v/>
          </cell>
          <cell r="AH809">
            <v>2</v>
          </cell>
          <cell r="AI809">
            <v>0.5</v>
          </cell>
          <cell r="AJ809">
            <v>6</v>
          </cell>
          <cell r="AK809">
            <v>6</v>
          </cell>
          <cell r="AL809">
            <v>6.5</v>
          </cell>
          <cell r="AM809">
            <v>23.5</v>
          </cell>
          <cell r="AN809">
            <v>0</v>
          </cell>
          <cell r="AO809">
            <v>130</v>
          </cell>
          <cell r="AP809">
            <v>23.5</v>
          </cell>
          <cell r="AQ809">
            <v>138.80851063829786</v>
          </cell>
          <cell r="AR809">
            <v>3</v>
          </cell>
          <cell r="AT809" t="str">
            <v/>
          </cell>
          <cell r="AV809">
            <v>10</v>
          </cell>
          <cell r="AW809">
            <v>3</v>
          </cell>
          <cell r="AX809" t="str">
            <v/>
          </cell>
          <cell r="AY809" t="str">
            <v/>
          </cell>
          <cell r="AZ809" t="str">
            <v/>
          </cell>
          <cell r="BA809" t="str">
            <v/>
          </cell>
          <cell r="BB809">
            <v>120</v>
          </cell>
          <cell r="BC809" t="str">
            <v/>
          </cell>
          <cell r="BD809" t="str">
            <v/>
          </cell>
          <cell r="BE809" t="str">
            <v/>
          </cell>
          <cell r="BF809" t="str">
            <v/>
          </cell>
          <cell r="BG809" t="str">
            <v/>
          </cell>
          <cell r="BH809" t="str">
            <v/>
          </cell>
          <cell r="BI809" t="str">
            <v/>
          </cell>
          <cell r="BJ809" t="str">
            <v/>
          </cell>
          <cell r="BK809">
            <v>6</v>
          </cell>
          <cell r="BL809" t="str">
            <v/>
          </cell>
          <cell r="BM809" t="str">
            <v/>
          </cell>
          <cell r="BN809">
            <v>3</v>
          </cell>
          <cell r="BO809">
            <v>1</v>
          </cell>
          <cell r="BP809">
            <v>1</v>
          </cell>
          <cell r="BQ809">
            <v>0</v>
          </cell>
          <cell r="BR809" t="str">
            <v/>
          </cell>
          <cell r="BS809" t="str">
            <v/>
          </cell>
          <cell r="BT809" t="str">
            <v/>
          </cell>
          <cell r="BU809" t="str">
            <v/>
          </cell>
          <cell r="BV809">
            <v>0</v>
          </cell>
          <cell r="BW809">
            <v>12</v>
          </cell>
          <cell r="BX809" t="str">
            <v/>
          </cell>
          <cell r="BY809">
            <v>5</v>
          </cell>
          <cell r="BZ809" t="str">
            <v/>
          </cell>
          <cell r="CA809" t="str">
            <v/>
          </cell>
          <cell r="CB809" t="str">
            <v/>
          </cell>
        </row>
        <row r="810">
          <cell r="H810" t="str">
            <v>WS-7484-WOV003</v>
          </cell>
          <cell r="I810">
            <v>7</v>
          </cell>
          <cell r="J810" t="str">
            <v>Jul</v>
          </cell>
          <cell r="K810">
            <v>2018</v>
          </cell>
          <cell r="L810" t="str">
            <v>WS-7484-WOV00343311.4583333333</v>
          </cell>
          <cell r="M810" t="str">
            <v>ONR #4</v>
          </cell>
          <cell r="N810" t="str">
            <v>Other</v>
          </cell>
          <cell r="O810" t="str">
            <v>Other</v>
          </cell>
          <cell r="Q810" t="str">
            <v/>
          </cell>
          <cell r="R810" t="str">
            <v/>
          </cell>
          <cell r="S810" t="str">
            <v/>
          </cell>
          <cell r="T810" t="str">
            <v/>
          </cell>
          <cell r="U810" t="str">
            <v/>
          </cell>
          <cell r="V810" t="str">
            <v/>
          </cell>
          <cell r="W810">
            <v>9</v>
          </cell>
          <cell r="X810" t="str">
            <v/>
          </cell>
          <cell r="Y810" t="str">
            <v/>
          </cell>
          <cell r="Z810" t="str">
            <v/>
          </cell>
          <cell r="AB810">
            <v>11</v>
          </cell>
          <cell r="AC810" t="str">
            <v/>
          </cell>
          <cell r="AD810" t="str">
            <v/>
          </cell>
          <cell r="AE810" t="str">
            <v/>
          </cell>
          <cell r="AF810" t="str">
            <v/>
          </cell>
          <cell r="AG810" t="str">
            <v/>
          </cell>
          <cell r="AH810" t="str">
            <v/>
          </cell>
          <cell r="AI810" t="str">
            <v/>
          </cell>
          <cell r="AJ810">
            <v>6</v>
          </cell>
          <cell r="AK810" t="str">
            <v/>
          </cell>
          <cell r="AL810" t="str">
            <v/>
          </cell>
          <cell r="AM810" t="str">
            <v/>
          </cell>
          <cell r="AN810" t="str">
            <v/>
          </cell>
          <cell r="AO810">
            <v>130</v>
          </cell>
          <cell r="AP810" t="str">
            <v/>
          </cell>
          <cell r="AQ810" t="str">
            <v/>
          </cell>
          <cell r="AR810" t="str">
            <v/>
          </cell>
          <cell r="AT810">
            <v>5</v>
          </cell>
          <cell r="AV810">
            <v>10</v>
          </cell>
          <cell r="AW810" t="str">
            <v/>
          </cell>
          <cell r="AX810">
            <v>5</v>
          </cell>
          <cell r="AY810" t="str">
            <v/>
          </cell>
          <cell r="AZ810">
            <v>34.5</v>
          </cell>
          <cell r="BA810">
            <v>1</v>
          </cell>
          <cell r="BB810">
            <v>120</v>
          </cell>
          <cell r="BC810">
            <v>35.5</v>
          </cell>
          <cell r="BD810">
            <v>95.79710144927536</v>
          </cell>
          <cell r="BE810">
            <v>1</v>
          </cell>
          <cell r="BF810">
            <v>1</v>
          </cell>
          <cell r="BG810">
            <v>2</v>
          </cell>
          <cell r="BH810" t="str">
            <v/>
          </cell>
          <cell r="BI810">
            <v>2</v>
          </cell>
          <cell r="BJ810">
            <v>0</v>
          </cell>
          <cell r="BK810">
            <v>6</v>
          </cell>
          <cell r="BL810">
            <v>6</v>
          </cell>
          <cell r="BM810">
            <v>6</v>
          </cell>
          <cell r="BN810" t="str">
            <v/>
          </cell>
          <cell r="BO810" t="str">
            <v/>
          </cell>
          <cell r="BP810" t="str">
            <v/>
          </cell>
          <cell r="BQ810" t="str">
            <v/>
          </cell>
          <cell r="BR810">
            <v>2.5</v>
          </cell>
          <cell r="BS810" t="str">
            <v/>
          </cell>
          <cell r="BT810">
            <v>1.5</v>
          </cell>
          <cell r="BU810">
            <v>2</v>
          </cell>
          <cell r="BV810">
            <v>0</v>
          </cell>
          <cell r="BW810">
            <v>12</v>
          </cell>
          <cell r="BX810" t="str">
            <v/>
          </cell>
          <cell r="BY810">
            <v>6</v>
          </cell>
          <cell r="BZ810" t="str">
            <v/>
          </cell>
          <cell r="CA810" t="str">
            <v/>
          </cell>
          <cell r="CB810" t="str">
            <v/>
          </cell>
        </row>
        <row r="811">
          <cell r="H811" t="str">
            <v>US-2114-WOV005</v>
          </cell>
          <cell r="I811">
            <v>8</v>
          </cell>
          <cell r="J811" t="str">
            <v>Aug</v>
          </cell>
          <cell r="K811">
            <v>2018</v>
          </cell>
          <cell r="L811" t="str">
            <v>US-2114-WOV00543164.0833333333</v>
          </cell>
          <cell r="M811" t="str">
            <v>ONR #5</v>
          </cell>
          <cell r="N811" t="str">
            <v>Other</v>
          </cell>
          <cell r="O811" t="str">
            <v>Other</v>
          </cell>
          <cell r="P811">
            <v>3</v>
          </cell>
          <cell r="Q811">
            <v>4</v>
          </cell>
          <cell r="R811" t="str">
            <v/>
          </cell>
          <cell r="S811" t="str">
            <v/>
          </cell>
          <cell r="T811" t="str">
            <v/>
          </cell>
          <cell r="U811" t="str">
            <v/>
          </cell>
          <cell r="V811">
            <v>0</v>
          </cell>
          <cell r="W811">
            <v>9</v>
          </cell>
          <cell r="X811">
            <v>4</v>
          </cell>
          <cell r="Y811">
            <v>4</v>
          </cell>
          <cell r="Z811">
            <v>6</v>
          </cell>
          <cell r="AB811">
            <v>11</v>
          </cell>
          <cell r="AC811">
            <v>6</v>
          </cell>
          <cell r="AD811">
            <v>2</v>
          </cell>
          <cell r="AE811">
            <v>0.5</v>
          </cell>
          <cell r="AF811">
            <v>1</v>
          </cell>
          <cell r="AG811" t="str">
            <v/>
          </cell>
          <cell r="AH811">
            <v>2</v>
          </cell>
          <cell r="AI811">
            <v>0</v>
          </cell>
          <cell r="AJ811">
            <v>6</v>
          </cell>
          <cell r="AK811">
            <v>5.5</v>
          </cell>
          <cell r="AL811">
            <v>5.5</v>
          </cell>
          <cell r="AM811">
            <v>21</v>
          </cell>
          <cell r="AN811">
            <v>0</v>
          </cell>
          <cell r="AO811">
            <v>130</v>
          </cell>
          <cell r="AP811">
            <v>21</v>
          </cell>
          <cell r="AQ811">
            <v>131.47619047619048</v>
          </cell>
          <cell r="AR811">
            <v>4</v>
          </cell>
          <cell r="AT811" t="str">
            <v/>
          </cell>
          <cell r="AV811">
            <v>10</v>
          </cell>
          <cell r="AW811">
            <v>4</v>
          </cell>
          <cell r="AX811" t="str">
            <v/>
          </cell>
          <cell r="AY811" t="str">
            <v/>
          </cell>
          <cell r="AZ811" t="str">
            <v/>
          </cell>
          <cell r="BA811" t="str">
            <v/>
          </cell>
          <cell r="BB811">
            <v>120</v>
          </cell>
          <cell r="BC811" t="str">
            <v/>
          </cell>
          <cell r="BD811" t="str">
            <v/>
          </cell>
          <cell r="BE811" t="str">
            <v/>
          </cell>
          <cell r="BF811" t="str">
            <v/>
          </cell>
          <cell r="BG811" t="str">
            <v/>
          </cell>
          <cell r="BH811" t="str">
            <v/>
          </cell>
          <cell r="BI811" t="str">
            <v/>
          </cell>
          <cell r="BJ811" t="str">
            <v/>
          </cell>
          <cell r="BK811">
            <v>6</v>
          </cell>
          <cell r="BL811" t="str">
            <v/>
          </cell>
          <cell r="BM811" t="str">
            <v/>
          </cell>
          <cell r="BN811">
            <v>2</v>
          </cell>
          <cell r="BO811">
            <v>1</v>
          </cell>
          <cell r="BP811">
            <v>1</v>
          </cell>
          <cell r="BQ811">
            <v>0</v>
          </cell>
          <cell r="BR811" t="str">
            <v/>
          </cell>
          <cell r="BS811" t="str">
            <v/>
          </cell>
          <cell r="BT811" t="str">
            <v/>
          </cell>
          <cell r="BU811" t="str">
            <v/>
          </cell>
          <cell r="BV811">
            <v>0</v>
          </cell>
          <cell r="BW811">
            <v>12</v>
          </cell>
          <cell r="BX811" t="str">
            <v/>
          </cell>
          <cell r="BY811">
            <v>4</v>
          </cell>
          <cell r="BZ811" t="str">
            <v/>
          </cell>
          <cell r="CA811" t="str">
            <v/>
          </cell>
          <cell r="CB811" t="str">
            <v/>
          </cell>
        </row>
        <row r="812">
          <cell r="H812" t="str">
            <v>US-2114-WOV005</v>
          </cell>
          <cell r="I812">
            <v>8</v>
          </cell>
          <cell r="J812" t="str">
            <v>Aug</v>
          </cell>
          <cell r="K812">
            <v>2018</v>
          </cell>
          <cell r="L812" t="str">
            <v>US-2114-WOV00543285.2083333333</v>
          </cell>
          <cell r="M812" t="str">
            <v>BIRS #14</v>
          </cell>
          <cell r="N812" t="str">
            <v>Other</v>
          </cell>
          <cell r="O812" t="str">
            <v>Other</v>
          </cell>
          <cell r="Q812" t="str">
            <v/>
          </cell>
          <cell r="R812" t="str">
            <v/>
          </cell>
          <cell r="S812" t="str">
            <v/>
          </cell>
          <cell r="T812" t="str">
            <v/>
          </cell>
          <cell r="U812" t="str">
            <v/>
          </cell>
          <cell r="V812" t="str">
            <v/>
          </cell>
          <cell r="W812">
            <v>9</v>
          </cell>
          <cell r="X812" t="str">
            <v/>
          </cell>
          <cell r="Y812" t="str">
            <v/>
          </cell>
          <cell r="Z812" t="str">
            <v/>
          </cell>
          <cell r="AB812">
            <v>11</v>
          </cell>
          <cell r="AC812" t="str">
            <v/>
          </cell>
          <cell r="AD812" t="str">
            <v/>
          </cell>
          <cell r="AE812" t="str">
            <v/>
          </cell>
          <cell r="AF812" t="str">
            <v/>
          </cell>
          <cell r="AG812" t="str">
            <v/>
          </cell>
          <cell r="AH812" t="str">
            <v/>
          </cell>
          <cell r="AI812" t="str">
            <v/>
          </cell>
          <cell r="AJ812">
            <v>6</v>
          </cell>
          <cell r="AK812" t="str">
            <v/>
          </cell>
          <cell r="AL812" t="str">
            <v/>
          </cell>
          <cell r="AM812" t="str">
            <v/>
          </cell>
          <cell r="AN812" t="str">
            <v/>
          </cell>
          <cell r="AO812">
            <v>130</v>
          </cell>
          <cell r="AP812" t="str">
            <v/>
          </cell>
          <cell r="AQ812" t="str">
            <v/>
          </cell>
          <cell r="AR812" t="str">
            <v/>
          </cell>
          <cell r="AT812" t="str">
            <v/>
          </cell>
          <cell r="AV812">
            <v>10</v>
          </cell>
          <cell r="AW812" t="str">
            <v/>
          </cell>
          <cell r="AX812" t="str">
            <v/>
          </cell>
          <cell r="AY812" t="str">
            <v/>
          </cell>
          <cell r="AZ812" t="str">
            <v/>
          </cell>
          <cell r="BA812" t="str">
            <v/>
          </cell>
          <cell r="BB812">
            <v>120</v>
          </cell>
          <cell r="BC812" t="str">
            <v/>
          </cell>
          <cell r="BD812" t="str">
            <v/>
          </cell>
          <cell r="BE812" t="str">
            <v/>
          </cell>
          <cell r="BF812" t="str">
            <v/>
          </cell>
          <cell r="BG812" t="str">
            <v/>
          </cell>
          <cell r="BH812" t="str">
            <v/>
          </cell>
          <cell r="BI812" t="str">
            <v/>
          </cell>
          <cell r="BJ812" t="str">
            <v/>
          </cell>
          <cell r="BK812">
            <v>6</v>
          </cell>
          <cell r="BL812" t="str">
            <v/>
          </cell>
          <cell r="BM812" t="str">
            <v/>
          </cell>
          <cell r="BN812" t="str">
            <v/>
          </cell>
          <cell r="BO812" t="str">
            <v/>
          </cell>
          <cell r="BP812" t="str">
            <v/>
          </cell>
          <cell r="BQ812" t="str">
            <v/>
          </cell>
          <cell r="BR812" t="str">
            <v/>
          </cell>
          <cell r="BS812" t="str">
            <v/>
          </cell>
          <cell r="BT812" t="str">
            <v/>
          </cell>
          <cell r="BU812" t="str">
            <v/>
          </cell>
          <cell r="BV812" t="str">
            <v/>
          </cell>
          <cell r="BW812">
            <v>12</v>
          </cell>
          <cell r="BX812" t="str">
            <v/>
          </cell>
          <cell r="BY812" t="str">
            <v/>
          </cell>
          <cell r="BZ812" t="str">
            <v/>
          </cell>
          <cell r="CA812" t="str">
            <v/>
          </cell>
          <cell r="CB812" t="str">
            <v/>
          </cell>
        </row>
        <row r="813">
          <cell r="H813" t="str">
            <v>US-2114-WOV005</v>
          </cell>
          <cell r="I813">
            <v>8</v>
          </cell>
          <cell r="J813" t="str">
            <v>Aug</v>
          </cell>
          <cell r="K813">
            <v>2018</v>
          </cell>
          <cell r="L813" t="str">
            <v>US-2114-WOV00543313.4583333333</v>
          </cell>
          <cell r="M813" t="str">
            <v>ONR #6</v>
          </cell>
          <cell r="N813" t="str">
            <v>Other</v>
          </cell>
          <cell r="O813" t="str">
            <v>Other</v>
          </cell>
          <cell r="Q813" t="str">
            <v/>
          </cell>
          <cell r="R813" t="str">
            <v/>
          </cell>
          <cell r="S813" t="str">
            <v/>
          </cell>
          <cell r="T813" t="str">
            <v/>
          </cell>
          <cell r="U813" t="str">
            <v/>
          </cell>
          <cell r="V813" t="str">
            <v/>
          </cell>
          <cell r="W813">
            <v>9</v>
          </cell>
          <cell r="X813" t="str">
            <v/>
          </cell>
          <cell r="Y813" t="str">
            <v/>
          </cell>
          <cell r="Z813" t="str">
            <v/>
          </cell>
          <cell r="AB813">
            <v>11</v>
          </cell>
          <cell r="AC813" t="str">
            <v/>
          </cell>
          <cell r="AD813" t="str">
            <v/>
          </cell>
          <cell r="AE813" t="str">
            <v/>
          </cell>
          <cell r="AF813" t="str">
            <v/>
          </cell>
          <cell r="AG813" t="str">
            <v/>
          </cell>
          <cell r="AH813" t="str">
            <v/>
          </cell>
          <cell r="AI813" t="str">
            <v/>
          </cell>
          <cell r="AJ813">
            <v>6</v>
          </cell>
          <cell r="AK813" t="str">
            <v/>
          </cell>
          <cell r="AL813" t="str">
            <v/>
          </cell>
          <cell r="AM813" t="str">
            <v/>
          </cell>
          <cell r="AN813" t="str">
            <v/>
          </cell>
          <cell r="AO813">
            <v>130</v>
          </cell>
          <cell r="AP813" t="str">
            <v/>
          </cell>
          <cell r="AQ813" t="str">
            <v/>
          </cell>
          <cell r="AR813" t="str">
            <v/>
          </cell>
          <cell r="AT813" t="str">
            <v/>
          </cell>
          <cell r="AV813">
            <v>10</v>
          </cell>
          <cell r="AW813" t="str">
            <v/>
          </cell>
          <cell r="AX813" t="str">
            <v/>
          </cell>
          <cell r="AY813" t="str">
            <v/>
          </cell>
          <cell r="AZ813" t="str">
            <v/>
          </cell>
          <cell r="BA813" t="str">
            <v/>
          </cell>
          <cell r="BB813">
            <v>120</v>
          </cell>
          <cell r="BC813" t="str">
            <v/>
          </cell>
          <cell r="BD813" t="str">
            <v/>
          </cell>
          <cell r="BE813">
            <v>1</v>
          </cell>
          <cell r="BF813">
            <v>1</v>
          </cell>
          <cell r="BG813">
            <v>2</v>
          </cell>
          <cell r="BH813" t="str">
            <v/>
          </cell>
          <cell r="BI813">
            <v>2</v>
          </cell>
          <cell r="BJ813">
            <v>0</v>
          </cell>
          <cell r="BK813">
            <v>6</v>
          </cell>
          <cell r="BL813">
            <v>6</v>
          </cell>
          <cell r="BM813">
            <v>6</v>
          </cell>
          <cell r="BN813" t="str">
            <v/>
          </cell>
          <cell r="BO813" t="str">
            <v/>
          </cell>
          <cell r="BP813" t="str">
            <v/>
          </cell>
          <cell r="BQ813" t="str">
            <v/>
          </cell>
          <cell r="BR813" t="str">
            <v/>
          </cell>
          <cell r="BS813" t="str">
            <v/>
          </cell>
          <cell r="BT813" t="str">
            <v/>
          </cell>
          <cell r="BU813">
            <v>2</v>
          </cell>
          <cell r="BV813">
            <v>0</v>
          </cell>
          <cell r="BW813">
            <v>12</v>
          </cell>
          <cell r="BX813" t="str">
            <v/>
          </cell>
          <cell r="BY813">
            <v>2</v>
          </cell>
          <cell r="BZ813" t="str">
            <v/>
          </cell>
          <cell r="CA813" t="str">
            <v/>
          </cell>
          <cell r="CB813" t="str">
            <v/>
          </cell>
        </row>
        <row r="814">
          <cell r="H814" t="str">
            <v>US-671-WOV001</v>
          </cell>
          <cell r="I814">
            <v>8</v>
          </cell>
          <cell r="J814" t="str">
            <v>Aug</v>
          </cell>
          <cell r="K814">
            <v>2018</v>
          </cell>
          <cell r="L814" t="str">
            <v>US-671-WOV00143313.8333333333</v>
          </cell>
          <cell r="M814" t="str">
            <v>ONR #27</v>
          </cell>
          <cell r="N814" t="str">
            <v>Other</v>
          </cell>
          <cell r="O814" t="str">
            <v>Other</v>
          </cell>
          <cell r="P814">
            <v>0</v>
          </cell>
          <cell r="Q814">
            <v>3</v>
          </cell>
          <cell r="R814">
            <v>5</v>
          </cell>
          <cell r="S814" t="str">
            <v/>
          </cell>
          <cell r="T814" t="str">
            <v/>
          </cell>
          <cell r="U814">
            <v>1</v>
          </cell>
          <cell r="V814">
            <v>0</v>
          </cell>
          <cell r="W814">
            <v>9</v>
          </cell>
          <cell r="X814">
            <v>9</v>
          </cell>
          <cell r="Y814">
            <v>9</v>
          </cell>
          <cell r="Z814">
            <v>7</v>
          </cell>
          <cell r="AB814">
            <v>11</v>
          </cell>
          <cell r="AC814">
            <v>7</v>
          </cell>
          <cell r="AD814">
            <v>2</v>
          </cell>
          <cell r="AE814">
            <v>1</v>
          </cell>
          <cell r="AF814">
            <v>1</v>
          </cell>
          <cell r="AG814" t="str">
            <v/>
          </cell>
          <cell r="AH814">
            <v>2</v>
          </cell>
          <cell r="AI814">
            <v>0</v>
          </cell>
          <cell r="AJ814">
            <v>6</v>
          </cell>
          <cell r="AK814">
            <v>6</v>
          </cell>
          <cell r="AL814">
            <v>6</v>
          </cell>
          <cell r="AM814">
            <v>22</v>
          </cell>
          <cell r="AN814">
            <v>0</v>
          </cell>
          <cell r="AO814">
            <v>130</v>
          </cell>
          <cell r="AP814">
            <v>22</v>
          </cell>
          <cell r="AQ814">
            <v>132.04545454545453</v>
          </cell>
          <cell r="AR814">
            <v>4</v>
          </cell>
          <cell r="AT814" t="str">
            <v/>
          </cell>
          <cell r="AV814">
            <v>10</v>
          </cell>
          <cell r="AW814">
            <v>4</v>
          </cell>
          <cell r="AX814" t="str">
            <v/>
          </cell>
          <cell r="AY814" t="str">
            <v/>
          </cell>
          <cell r="AZ814" t="str">
            <v/>
          </cell>
          <cell r="BA814" t="str">
            <v/>
          </cell>
          <cell r="BB814">
            <v>120</v>
          </cell>
          <cell r="BC814" t="str">
            <v/>
          </cell>
          <cell r="BD814" t="str">
            <v/>
          </cell>
          <cell r="BE814">
            <v>1</v>
          </cell>
          <cell r="BF814">
            <v>1</v>
          </cell>
          <cell r="BG814">
            <v>2</v>
          </cell>
          <cell r="BH814">
            <v>1</v>
          </cell>
          <cell r="BI814">
            <v>2</v>
          </cell>
          <cell r="BJ814">
            <v>0</v>
          </cell>
          <cell r="BK814">
            <v>6</v>
          </cell>
          <cell r="BL814">
            <v>7</v>
          </cell>
          <cell r="BM814">
            <v>7</v>
          </cell>
          <cell r="BN814">
            <v>3</v>
          </cell>
          <cell r="BO814">
            <v>1</v>
          </cell>
          <cell r="BP814">
            <v>1</v>
          </cell>
          <cell r="BQ814">
            <v>0</v>
          </cell>
          <cell r="BR814" t="str">
            <v/>
          </cell>
          <cell r="BS814" t="str">
            <v/>
          </cell>
          <cell r="BT814" t="str">
            <v/>
          </cell>
          <cell r="BU814">
            <v>2</v>
          </cell>
          <cell r="BV814">
            <v>0</v>
          </cell>
          <cell r="BW814">
            <v>12</v>
          </cell>
          <cell r="BX814">
            <v>7</v>
          </cell>
          <cell r="BY814">
            <v>7</v>
          </cell>
          <cell r="BZ814" t="str">
            <v/>
          </cell>
          <cell r="CA814" t="str">
            <v/>
          </cell>
          <cell r="CB814" t="str">
            <v/>
          </cell>
        </row>
        <row r="815">
          <cell r="H815" t="str">
            <v>US-22021-WOV002</v>
          </cell>
          <cell r="I815">
            <v>8</v>
          </cell>
          <cell r="J815" t="str">
            <v>Aug</v>
          </cell>
          <cell r="K815">
            <v>2018</v>
          </cell>
          <cell r="L815" t="str">
            <v>US-22021-WOV00243293.4166666667</v>
          </cell>
          <cell r="M815" t="str">
            <v>BIRS #23</v>
          </cell>
          <cell r="N815" t="str">
            <v>Other</v>
          </cell>
          <cell r="O815" t="str">
            <v>Other</v>
          </cell>
          <cell r="P815">
            <v>0</v>
          </cell>
          <cell r="Q815">
            <v>5</v>
          </cell>
          <cell r="R815" t="str">
            <v/>
          </cell>
          <cell r="S815" t="str">
            <v/>
          </cell>
          <cell r="T815" t="str">
            <v/>
          </cell>
          <cell r="U815" t="str">
            <v/>
          </cell>
          <cell r="V815">
            <v>0</v>
          </cell>
          <cell r="W815">
            <v>9</v>
          </cell>
          <cell r="X815">
            <v>5</v>
          </cell>
          <cell r="Y815">
            <v>5</v>
          </cell>
          <cell r="Z815">
            <v>3.5</v>
          </cell>
          <cell r="AB815">
            <v>11</v>
          </cell>
          <cell r="AC815">
            <v>3.5</v>
          </cell>
          <cell r="AD815">
            <v>2</v>
          </cell>
          <cell r="AE815">
            <v>1</v>
          </cell>
          <cell r="AF815">
            <v>1</v>
          </cell>
          <cell r="AG815" t="str">
            <v/>
          </cell>
          <cell r="AH815">
            <v>2</v>
          </cell>
          <cell r="AI815">
            <v>0</v>
          </cell>
          <cell r="AJ815">
            <v>6</v>
          </cell>
          <cell r="AK815">
            <v>6</v>
          </cell>
          <cell r="AL815">
            <v>6</v>
          </cell>
          <cell r="AM815" t="str">
            <v/>
          </cell>
          <cell r="AN815" t="str">
            <v/>
          </cell>
          <cell r="AO815">
            <v>130</v>
          </cell>
          <cell r="AP815" t="str">
            <v/>
          </cell>
          <cell r="AQ815" t="str">
            <v/>
          </cell>
          <cell r="AR815" t="str">
            <v/>
          </cell>
          <cell r="AT815" t="str">
            <v/>
          </cell>
          <cell r="AV815">
            <v>10</v>
          </cell>
          <cell r="AW815" t="str">
            <v/>
          </cell>
          <cell r="AX815" t="str">
            <v/>
          </cell>
          <cell r="AY815" t="str">
            <v/>
          </cell>
          <cell r="AZ815" t="str">
            <v/>
          </cell>
          <cell r="BA815" t="str">
            <v/>
          </cell>
          <cell r="BB815">
            <v>120</v>
          </cell>
          <cell r="BC815" t="str">
            <v/>
          </cell>
          <cell r="BD815" t="str">
            <v/>
          </cell>
          <cell r="BE815" t="str">
            <v/>
          </cell>
          <cell r="BF815" t="str">
            <v/>
          </cell>
          <cell r="BG815" t="str">
            <v/>
          </cell>
          <cell r="BH815" t="str">
            <v/>
          </cell>
          <cell r="BI815" t="str">
            <v/>
          </cell>
          <cell r="BJ815" t="str">
            <v/>
          </cell>
          <cell r="BK815">
            <v>6</v>
          </cell>
          <cell r="BL815" t="str">
            <v/>
          </cell>
          <cell r="BM815" t="str">
            <v/>
          </cell>
          <cell r="BN815">
            <v>3</v>
          </cell>
          <cell r="BO815">
            <v>1</v>
          </cell>
          <cell r="BP815" t="str">
            <v/>
          </cell>
          <cell r="BQ815">
            <v>2</v>
          </cell>
          <cell r="BR815" t="str">
            <v/>
          </cell>
          <cell r="BS815" t="str">
            <v/>
          </cell>
          <cell r="BT815" t="str">
            <v/>
          </cell>
          <cell r="BU815" t="str">
            <v/>
          </cell>
          <cell r="BV815">
            <v>0</v>
          </cell>
          <cell r="BW815">
            <v>12</v>
          </cell>
          <cell r="BX815" t="str">
            <v/>
          </cell>
          <cell r="BY815">
            <v>6</v>
          </cell>
          <cell r="BZ815" t="str">
            <v/>
          </cell>
          <cell r="CA815" t="str">
            <v/>
          </cell>
          <cell r="CB815" t="str">
            <v/>
          </cell>
        </row>
        <row r="816">
          <cell r="H816" t="str">
            <v>US-22021-WOV002</v>
          </cell>
          <cell r="I816">
            <v>8</v>
          </cell>
          <cell r="J816" t="str">
            <v>Aug</v>
          </cell>
          <cell r="K816">
            <v>2018</v>
          </cell>
          <cell r="L816" t="str">
            <v>US-22021-WOV00243314.7916666667</v>
          </cell>
          <cell r="M816" t="str">
            <v>BIRS #30</v>
          </cell>
          <cell r="N816" t="str">
            <v>Other</v>
          </cell>
          <cell r="O816" t="str">
            <v>Other</v>
          </cell>
          <cell r="Q816" t="str">
            <v/>
          </cell>
          <cell r="R816" t="str">
            <v/>
          </cell>
          <cell r="S816" t="str">
            <v/>
          </cell>
          <cell r="T816" t="str">
            <v/>
          </cell>
          <cell r="U816" t="str">
            <v/>
          </cell>
          <cell r="V816" t="str">
            <v/>
          </cell>
          <cell r="W816">
            <v>9</v>
          </cell>
          <cell r="X816" t="str">
            <v/>
          </cell>
          <cell r="Y816" t="str">
            <v/>
          </cell>
          <cell r="Z816" t="str">
            <v/>
          </cell>
          <cell r="AB816">
            <v>11</v>
          </cell>
          <cell r="AC816" t="str">
            <v/>
          </cell>
          <cell r="AD816" t="str">
            <v/>
          </cell>
          <cell r="AE816" t="str">
            <v/>
          </cell>
          <cell r="AF816" t="str">
            <v/>
          </cell>
          <cell r="AG816" t="str">
            <v/>
          </cell>
          <cell r="AH816" t="str">
            <v/>
          </cell>
          <cell r="AI816" t="str">
            <v/>
          </cell>
          <cell r="AJ816">
            <v>6</v>
          </cell>
          <cell r="AK816" t="str">
            <v/>
          </cell>
          <cell r="AL816" t="str">
            <v/>
          </cell>
          <cell r="AM816" t="str">
            <v/>
          </cell>
          <cell r="AN816" t="str">
            <v/>
          </cell>
          <cell r="AO816">
            <v>130</v>
          </cell>
          <cell r="AP816" t="str">
            <v/>
          </cell>
          <cell r="AQ816" t="str">
            <v/>
          </cell>
          <cell r="AR816" t="str">
            <v/>
          </cell>
          <cell r="AT816" t="str">
            <v/>
          </cell>
          <cell r="AV816">
            <v>10</v>
          </cell>
          <cell r="AW816" t="str">
            <v/>
          </cell>
          <cell r="AX816" t="str">
            <v/>
          </cell>
          <cell r="AY816" t="str">
            <v/>
          </cell>
          <cell r="AZ816" t="str">
            <v/>
          </cell>
          <cell r="BA816" t="str">
            <v/>
          </cell>
          <cell r="BB816">
            <v>120</v>
          </cell>
          <cell r="BC816" t="str">
            <v/>
          </cell>
          <cell r="BD816" t="str">
            <v/>
          </cell>
          <cell r="BE816">
            <v>1</v>
          </cell>
          <cell r="BF816">
            <v>1.5</v>
          </cell>
          <cell r="BG816">
            <v>1.5</v>
          </cell>
          <cell r="BH816" t="str">
            <v/>
          </cell>
          <cell r="BI816">
            <v>2</v>
          </cell>
          <cell r="BJ816">
            <v>0</v>
          </cell>
          <cell r="BK816">
            <v>6</v>
          </cell>
          <cell r="BL816">
            <v>6</v>
          </cell>
          <cell r="BM816">
            <v>6</v>
          </cell>
          <cell r="BN816" t="str">
            <v/>
          </cell>
          <cell r="BO816" t="str">
            <v/>
          </cell>
          <cell r="BP816" t="str">
            <v/>
          </cell>
          <cell r="BQ816" t="str">
            <v/>
          </cell>
          <cell r="BR816" t="str">
            <v/>
          </cell>
          <cell r="BS816" t="str">
            <v/>
          </cell>
          <cell r="BT816" t="str">
            <v/>
          </cell>
          <cell r="BU816">
            <v>2</v>
          </cell>
          <cell r="BV816">
            <v>0</v>
          </cell>
          <cell r="BW816">
            <v>12</v>
          </cell>
          <cell r="BX816" t="str">
            <v/>
          </cell>
          <cell r="BY816">
            <v>2</v>
          </cell>
          <cell r="BZ816" t="str">
            <v/>
          </cell>
          <cell r="CA816" t="str">
            <v/>
          </cell>
          <cell r="CB816" t="str">
            <v/>
          </cell>
        </row>
        <row r="817">
          <cell r="H817" t="str">
            <v>US-22031-WIN001</v>
          </cell>
          <cell r="I817">
            <v>8</v>
          </cell>
          <cell r="J817" t="str">
            <v>Aug</v>
          </cell>
          <cell r="K817">
            <v>2018</v>
          </cell>
          <cell r="L817" t="str">
            <v>US-22031-WIN00143316.8333333333</v>
          </cell>
          <cell r="M817" t="str">
            <v>BIRS #29</v>
          </cell>
          <cell r="N817" t="str">
            <v>Other</v>
          </cell>
          <cell r="O817" t="str">
            <v>Other</v>
          </cell>
          <cell r="Q817" t="str">
            <v/>
          </cell>
          <cell r="R817" t="str">
            <v/>
          </cell>
          <cell r="S817" t="str">
            <v/>
          </cell>
          <cell r="T817" t="str">
            <v/>
          </cell>
          <cell r="U817" t="str">
            <v/>
          </cell>
          <cell r="V817" t="str">
            <v/>
          </cell>
          <cell r="W817">
            <v>9</v>
          </cell>
          <cell r="X817" t="str">
            <v/>
          </cell>
          <cell r="Y817" t="str">
            <v/>
          </cell>
          <cell r="Z817" t="str">
            <v/>
          </cell>
          <cell r="AB817">
            <v>11</v>
          </cell>
          <cell r="AC817" t="str">
            <v/>
          </cell>
          <cell r="AD817" t="str">
            <v/>
          </cell>
          <cell r="AE817" t="str">
            <v/>
          </cell>
          <cell r="AF817" t="str">
            <v/>
          </cell>
          <cell r="AG817" t="str">
            <v/>
          </cell>
          <cell r="AH817" t="str">
            <v/>
          </cell>
          <cell r="AI817" t="str">
            <v/>
          </cell>
          <cell r="AJ817">
            <v>6</v>
          </cell>
          <cell r="AK817" t="str">
            <v/>
          </cell>
          <cell r="AL817" t="str">
            <v/>
          </cell>
          <cell r="AM817" t="str">
            <v/>
          </cell>
          <cell r="AN817" t="str">
            <v/>
          </cell>
          <cell r="AO817">
            <v>130</v>
          </cell>
          <cell r="AP817" t="str">
            <v/>
          </cell>
          <cell r="AQ817" t="str">
            <v/>
          </cell>
          <cell r="AR817" t="str">
            <v/>
          </cell>
          <cell r="AT817" t="str">
            <v/>
          </cell>
          <cell r="AV817">
            <v>10</v>
          </cell>
          <cell r="AW817" t="str">
            <v/>
          </cell>
          <cell r="AX817" t="str">
            <v/>
          </cell>
          <cell r="AY817" t="str">
            <v/>
          </cell>
          <cell r="AZ817" t="str">
            <v/>
          </cell>
          <cell r="BA817" t="str">
            <v/>
          </cell>
          <cell r="BB817">
            <v>120</v>
          </cell>
          <cell r="BC817" t="str">
            <v/>
          </cell>
          <cell r="BD817" t="str">
            <v/>
          </cell>
          <cell r="BE817" t="str">
            <v/>
          </cell>
          <cell r="BF817" t="str">
            <v/>
          </cell>
          <cell r="BG817" t="str">
            <v/>
          </cell>
          <cell r="BH817" t="str">
            <v/>
          </cell>
          <cell r="BI817" t="str">
            <v/>
          </cell>
          <cell r="BJ817" t="str">
            <v/>
          </cell>
          <cell r="BK817">
            <v>6</v>
          </cell>
          <cell r="BL817" t="str">
            <v/>
          </cell>
          <cell r="BM817" t="str">
            <v/>
          </cell>
          <cell r="BN817" t="str">
            <v/>
          </cell>
          <cell r="BO817" t="str">
            <v/>
          </cell>
          <cell r="BP817" t="str">
            <v/>
          </cell>
          <cell r="BQ817" t="str">
            <v/>
          </cell>
          <cell r="BR817" t="str">
            <v/>
          </cell>
          <cell r="BS817" t="str">
            <v/>
          </cell>
          <cell r="BT817" t="str">
            <v/>
          </cell>
          <cell r="BU817" t="str">
            <v/>
          </cell>
          <cell r="BV817" t="str">
            <v/>
          </cell>
          <cell r="BW817">
            <v>12</v>
          </cell>
          <cell r="BX817" t="str">
            <v/>
          </cell>
          <cell r="BY817" t="str">
            <v/>
          </cell>
          <cell r="BZ817" t="str">
            <v/>
          </cell>
          <cell r="CA817" t="str">
            <v/>
          </cell>
          <cell r="CB817" t="str">
            <v/>
          </cell>
        </row>
        <row r="818">
          <cell r="H818" t="str">
            <v>US-23107-WOV002</v>
          </cell>
          <cell r="I818">
            <v>8</v>
          </cell>
          <cell r="J818" t="str">
            <v>Aug</v>
          </cell>
          <cell r="K818">
            <v>2018</v>
          </cell>
          <cell r="L818" t="str">
            <v>US-23107-WOV00243317.0833333333</v>
          </cell>
          <cell r="M818" t="str">
            <v>BIRS #26</v>
          </cell>
          <cell r="N818" t="str">
            <v>Other</v>
          </cell>
          <cell r="O818" t="str">
            <v>ESP change</v>
          </cell>
          <cell r="P818">
            <v>1</v>
          </cell>
          <cell r="Q818">
            <v>3</v>
          </cell>
          <cell r="R818">
            <v>5</v>
          </cell>
          <cell r="S818" t="str">
            <v/>
          </cell>
          <cell r="T818" t="str">
            <v/>
          </cell>
          <cell r="U818" t="str">
            <v/>
          </cell>
          <cell r="V818">
            <v>0</v>
          </cell>
          <cell r="W818">
            <v>9</v>
          </cell>
          <cell r="X818">
            <v>8</v>
          </cell>
          <cell r="Y818">
            <v>8</v>
          </cell>
          <cell r="Z818" t="str">
            <v/>
          </cell>
          <cell r="AB818">
            <v>11</v>
          </cell>
          <cell r="AC818" t="str">
            <v/>
          </cell>
          <cell r="AD818">
            <v>2</v>
          </cell>
          <cell r="AE818">
            <v>1</v>
          </cell>
          <cell r="AF818">
            <v>1</v>
          </cell>
          <cell r="AG818" t="str">
            <v/>
          </cell>
          <cell r="AH818">
            <v>2</v>
          </cell>
          <cell r="AI818">
            <v>0</v>
          </cell>
          <cell r="AJ818">
            <v>6</v>
          </cell>
          <cell r="AK818">
            <v>6</v>
          </cell>
          <cell r="AL818">
            <v>6</v>
          </cell>
          <cell r="AM818">
            <v>22</v>
          </cell>
          <cell r="AN818">
            <v>0</v>
          </cell>
          <cell r="AO818">
            <v>130</v>
          </cell>
          <cell r="AP818">
            <v>22</v>
          </cell>
          <cell r="AQ818">
            <v>122.72727272727273</v>
          </cell>
          <cell r="AR818">
            <v>3</v>
          </cell>
          <cell r="AT818">
            <v>3</v>
          </cell>
          <cell r="AV818">
            <v>10</v>
          </cell>
          <cell r="AW818">
            <v>3</v>
          </cell>
          <cell r="AX818">
            <v>3</v>
          </cell>
          <cell r="AY818">
            <v>6</v>
          </cell>
          <cell r="AZ818">
            <v>27</v>
          </cell>
          <cell r="BA818">
            <v>0</v>
          </cell>
          <cell r="BB818">
            <v>120</v>
          </cell>
          <cell r="BC818">
            <v>27</v>
          </cell>
          <cell r="BD818">
            <v>99.962962962962962</v>
          </cell>
          <cell r="BE818">
            <v>1</v>
          </cell>
          <cell r="BF818">
            <v>1.5</v>
          </cell>
          <cell r="BG818">
            <v>2.5</v>
          </cell>
          <cell r="BH818" t="str">
            <v/>
          </cell>
          <cell r="BI818">
            <v>2</v>
          </cell>
          <cell r="BJ818">
            <v>0</v>
          </cell>
          <cell r="BK818">
            <v>6</v>
          </cell>
          <cell r="BL818">
            <v>7</v>
          </cell>
          <cell r="BM818">
            <v>7</v>
          </cell>
          <cell r="BN818">
            <v>3</v>
          </cell>
          <cell r="BO818">
            <v>1</v>
          </cell>
          <cell r="BP818">
            <v>1</v>
          </cell>
          <cell r="BQ818">
            <v>0</v>
          </cell>
          <cell r="BR818">
            <v>4</v>
          </cell>
          <cell r="BS818" t="str">
            <v/>
          </cell>
          <cell r="BT818">
            <v>1.5</v>
          </cell>
          <cell r="BU818">
            <v>2</v>
          </cell>
          <cell r="BV818">
            <v>0</v>
          </cell>
          <cell r="BW818">
            <v>12</v>
          </cell>
          <cell r="BX818">
            <v>12.5</v>
          </cell>
          <cell r="BY818">
            <v>12.5</v>
          </cell>
          <cell r="BZ818">
            <v>88.5</v>
          </cell>
          <cell r="CA818">
            <v>0</v>
          </cell>
          <cell r="CB818">
            <v>88.5</v>
          </cell>
        </row>
        <row r="819">
          <cell r="H819" t="str">
            <v>SVA-53046-WOV002</v>
          </cell>
          <cell r="I819">
            <v>8</v>
          </cell>
          <cell r="J819" t="str">
            <v>Aug</v>
          </cell>
          <cell r="K819">
            <v>2018</v>
          </cell>
          <cell r="L819" t="str">
            <v>SVA-53046-WOV00243318.75</v>
          </cell>
          <cell r="M819" t="str">
            <v>BIRS #14</v>
          </cell>
          <cell r="N819" t="str">
            <v>Other</v>
          </cell>
          <cell r="O819" t="str">
            <v>Other</v>
          </cell>
          <cell r="P819">
            <v>0</v>
          </cell>
          <cell r="Q819">
            <v>3</v>
          </cell>
          <cell r="R819">
            <v>4</v>
          </cell>
          <cell r="S819">
            <v>1</v>
          </cell>
          <cell r="T819" t="str">
            <v/>
          </cell>
          <cell r="U819" t="str">
            <v/>
          </cell>
          <cell r="V819">
            <v>0</v>
          </cell>
          <cell r="W819">
            <v>9</v>
          </cell>
          <cell r="X819">
            <v>8</v>
          </cell>
          <cell r="Y819">
            <v>8</v>
          </cell>
          <cell r="Z819">
            <v>7</v>
          </cell>
          <cell r="AB819">
            <v>11</v>
          </cell>
          <cell r="AC819">
            <v>7</v>
          </cell>
          <cell r="AD819">
            <v>2</v>
          </cell>
          <cell r="AE819">
            <v>1</v>
          </cell>
          <cell r="AF819">
            <v>1</v>
          </cell>
          <cell r="AG819" t="str">
            <v/>
          </cell>
          <cell r="AH819">
            <v>2</v>
          </cell>
          <cell r="AI819">
            <v>0</v>
          </cell>
          <cell r="AJ819">
            <v>6</v>
          </cell>
          <cell r="AK819">
            <v>6</v>
          </cell>
          <cell r="AL819">
            <v>6</v>
          </cell>
          <cell r="AM819" t="str">
            <v/>
          </cell>
          <cell r="AN819" t="str">
            <v/>
          </cell>
          <cell r="AO819">
            <v>130</v>
          </cell>
          <cell r="AP819" t="str">
            <v/>
          </cell>
          <cell r="AQ819" t="str">
            <v/>
          </cell>
          <cell r="AR819" t="str">
            <v/>
          </cell>
          <cell r="AT819" t="str">
            <v/>
          </cell>
          <cell r="AV819">
            <v>10</v>
          </cell>
          <cell r="AW819" t="str">
            <v/>
          </cell>
          <cell r="AX819" t="str">
            <v/>
          </cell>
          <cell r="AY819" t="str">
            <v/>
          </cell>
          <cell r="AZ819" t="str">
            <v/>
          </cell>
          <cell r="BA819" t="str">
            <v/>
          </cell>
          <cell r="BB819">
            <v>120</v>
          </cell>
          <cell r="BC819" t="str">
            <v/>
          </cell>
          <cell r="BD819" t="str">
            <v/>
          </cell>
          <cell r="BE819">
            <v>1</v>
          </cell>
          <cell r="BF819">
            <v>1.5</v>
          </cell>
          <cell r="BG819">
            <v>1</v>
          </cell>
          <cell r="BH819" t="str">
            <v/>
          </cell>
          <cell r="BI819">
            <v>2</v>
          </cell>
          <cell r="BJ819">
            <v>0</v>
          </cell>
          <cell r="BK819">
            <v>6</v>
          </cell>
          <cell r="BL819">
            <v>5.5</v>
          </cell>
          <cell r="BM819">
            <v>5.5</v>
          </cell>
          <cell r="BN819">
            <v>3</v>
          </cell>
          <cell r="BO819">
            <v>1</v>
          </cell>
          <cell r="BP819" t="str">
            <v/>
          </cell>
          <cell r="BQ819">
            <v>0</v>
          </cell>
          <cell r="BR819" t="str">
            <v/>
          </cell>
          <cell r="BS819" t="str">
            <v/>
          </cell>
          <cell r="BT819" t="str">
            <v/>
          </cell>
          <cell r="BU819">
            <v>2</v>
          </cell>
          <cell r="BV819">
            <v>0</v>
          </cell>
          <cell r="BW819">
            <v>12</v>
          </cell>
          <cell r="BX819">
            <v>6</v>
          </cell>
          <cell r="BY819">
            <v>6</v>
          </cell>
          <cell r="BZ819" t="str">
            <v/>
          </cell>
          <cell r="CA819" t="str">
            <v/>
          </cell>
          <cell r="CB819" t="str">
            <v/>
          </cell>
        </row>
        <row r="820">
          <cell r="H820" t="str">
            <v>SVA-53067-WOV004</v>
          </cell>
          <cell r="I820">
            <v>8</v>
          </cell>
          <cell r="J820" t="str">
            <v>Aug</v>
          </cell>
          <cell r="K820">
            <v>2018</v>
          </cell>
          <cell r="L820" t="str">
            <v>SVA-53067-WOV00443319.875</v>
          </cell>
          <cell r="M820" t="str">
            <v>BIRS #23</v>
          </cell>
          <cell r="N820" t="str">
            <v>Other</v>
          </cell>
          <cell r="O820" t="str">
            <v>ESP change</v>
          </cell>
          <cell r="P820">
            <v>3</v>
          </cell>
          <cell r="Q820">
            <v>3</v>
          </cell>
          <cell r="R820">
            <v>5</v>
          </cell>
          <cell r="S820">
            <v>2</v>
          </cell>
          <cell r="T820" t="str">
            <v/>
          </cell>
          <cell r="U820" t="str">
            <v/>
          </cell>
          <cell r="V820">
            <v>0</v>
          </cell>
          <cell r="W820">
            <v>9</v>
          </cell>
          <cell r="X820">
            <v>10</v>
          </cell>
          <cell r="Y820">
            <v>10</v>
          </cell>
          <cell r="Z820">
            <v>6</v>
          </cell>
          <cell r="AB820">
            <v>11</v>
          </cell>
          <cell r="AC820">
            <v>6</v>
          </cell>
          <cell r="AD820">
            <v>1.5</v>
          </cell>
          <cell r="AE820">
            <v>0.5</v>
          </cell>
          <cell r="AF820">
            <v>1</v>
          </cell>
          <cell r="AG820" t="str">
            <v/>
          </cell>
          <cell r="AH820">
            <v>1.5</v>
          </cell>
          <cell r="AI820">
            <v>0</v>
          </cell>
          <cell r="AJ820">
            <v>6</v>
          </cell>
          <cell r="AK820">
            <v>4.5</v>
          </cell>
          <cell r="AL820">
            <v>4.5</v>
          </cell>
          <cell r="AM820">
            <v>27</v>
          </cell>
          <cell r="AN820">
            <v>0</v>
          </cell>
          <cell r="AO820">
            <v>130</v>
          </cell>
          <cell r="AP820">
            <v>27</v>
          </cell>
          <cell r="AQ820">
            <v>130.18518518518519</v>
          </cell>
          <cell r="AR820">
            <v>3</v>
          </cell>
          <cell r="AT820">
            <v>4</v>
          </cell>
          <cell r="AV820">
            <v>10</v>
          </cell>
          <cell r="AW820">
            <v>3</v>
          </cell>
          <cell r="AX820">
            <v>4</v>
          </cell>
          <cell r="AY820">
            <v>7</v>
          </cell>
          <cell r="AZ820">
            <v>36</v>
          </cell>
          <cell r="BA820">
            <v>0</v>
          </cell>
          <cell r="BB820">
            <v>120</v>
          </cell>
          <cell r="BC820">
            <v>36</v>
          </cell>
          <cell r="BD820">
            <v>97.444444444444443</v>
          </cell>
          <cell r="BE820">
            <v>1</v>
          </cell>
          <cell r="BF820">
            <v>1.5</v>
          </cell>
          <cell r="BG820">
            <v>1.5</v>
          </cell>
          <cell r="BH820" t="str">
            <v/>
          </cell>
          <cell r="BI820">
            <v>2</v>
          </cell>
          <cell r="BJ820">
            <v>0</v>
          </cell>
          <cell r="BK820">
            <v>6</v>
          </cell>
          <cell r="BL820">
            <v>6</v>
          </cell>
          <cell r="BM820">
            <v>6</v>
          </cell>
          <cell r="BN820">
            <v>3</v>
          </cell>
          <cell r="BO820">
            <v>1</v>
          </cell>
          <cell r="BP820">
            <v>1</v>
          </cell>
          <cell r="BQ820">
            <v>0</v>
          </cell>
          <cell r="BR820">
            <v>3.5</v>
          </cell>
          <cell r="BS820" t="str">
            <v/>
          </cell>
          <cell r="BT820">
            <v>1.5</v>
          </cell>
          <cell r="BU820">
            <v>2</v>
          </cell>
          <cell r="BV820">
            <v>0</v>
          </cell>
          <cell r="BW820">
            <v>12</v>
          </cell>
          <cell r="BX820">
            <v>12</v>
          </cell>
          <cell r="BY820">
            <v>12</v>
          </cell>
          <cell r="BZ820">
            <v>108.5</v>
          </cell>
          <cell r="CA820">
            <v>0</v>
          </cell>
          <cell r="CB820">
            <v>108.5</v>
          </cell>
        </row>
        <row r="821">
          <cell r="H821" t="str">
            <v>US-22034-WOV001</v>
          </cell>
          <cell r="I821">
            <v>8</v>
          </cell>
          <cell r="J821" t="str">
            <v>Aug</v>
          </cell>
          <cell r="K821">
            <v>2018</v>
          </cell>
          <cell r="L821" t="str">
            <v>US-22034-WOV00143320.8333333333</v>
          </cell>
          <cell r="M821" t="str">
            <v>BIRS #28</v>
          </cell>
          <cell r="N821" t="str">
            <v>Other</v>
          </cell>
          <cell r="O821" t="str">
            <v>Other</v>
          </cell>
          <cell r="P821">
            <v>0</v>
          </cell>
          <cell r="Q821">
            <v>4</v>
          </cell>
          <cell r="R821">
            <v>6</v>
          </cell>
          <cell r="S821">
            <v>2.5</v>
          </cell>
          <cell r="T821" t="str">
            <v/>
          </cell>
          <cell r="U821">
            <v>55</v>
          </cell>
          <cell r="V821">
            <v>0</v>
          </cell>
          <cell r="W821">
            <v>9</v>
          </cell>
          <cell r="X821">
            <v>67.5</v>
          </cell>
          <cell r="Y821">
            <v>67.5</v>
          </cell>
          <cell r="Z821">
            <v>5</v>
          </cell>
          <cell r="AB821">
            <v>11</v>
          </cell>
          <cell r="AC821">
            <v>5</v>
          </cell>
          <cell r="AD821">
            <v>3</v>
          </cell>
          <cell r="AE821">
            <v>1</v>
          </cell>
          <cell r="AF821">
            <v>1</v>
          </cell>
          <cell r="AG821" t="str">
            <v/>
          </cell>
          <cell r="AH821">
            <v>2</v>
          </cell>
          <cell r="AI821">
            <v>0</v>
          </cell>
          <cell r="AJ821">
            <v>6</v>
          </cell>
          <cell r="AK821">
            <v>7</v>
          </cell>
          <cell r="AL821">
            <v>7</v>
          </cell>
          <cell r="AM821" t="str">
            <v/>
          </cell>
          <cell r="AN821" t="str">
            <v/>
          </cell>
          <cell r="AO821">
            <v>130</v>
          </cell>
          <cell r="AP821" t="str">
            <v/>
          </cell>
          <cell r="AQ821" t="str">
            <v/>
          </cell>
          <cell r="AR821" t="str">
            <v/>
          </cell>
          <cell r="AT821" t="str">
            <v/>
          </cell>
          <cell r="AV821">
            <v>10</v>
          </cell>
          <cell r="AW821" t="str">
            <v/>
          </cell>
          <cell r="AX821" t="str">
            <v/>
          </cell>
          <cell r="AY821" t="str">
            <v/>
          </cell>
          <cell r="AZ821" t="str">
            <v/>
          </cell>
          <cell r="BA821" t="str">
            <v/>
          </cell>
          <cell r="BB821">
            <v>120</v>
          </cell>
          <cell r="BC821" t="str">
            <v/>
          </cell>
          <cell r="BD821" t="str">
            <v/>
          </cell>
          <cell r="BE821">
            <v>1</v>
          </cell>
          <cell r="BF821">
            <v>1</v>
          </cell>
          <cell r="BG821">
            <v>2</v>
          </cell>
          <cell r="BH821" t="str">
            <v/>
          </cell>
          <cell r="BI821">
            <v>2</v>
          </cell>
          <cell r="BJ821">
            <v>0</v>
          </cell>
          <cell r="BK821">
            <v>6</v>
          </cell>
          <cell r="BL821">
            <v>6</v>
          </cell>
          <cell r="BM821">
            <v>6</v>
          </cell>
          <cell r="BN821">
            <v>2.5</v>
          </cell>
          <cell r="BO821">
            <v>1</v>
          </cell>
          <cell r="BP821" t="str">
            <v/>
          </cell>
          <cell r="BQ821">
            <v>0</v>
          </cell>
          <cell r="BR821" t="str">
            <v/>
          </cell>
          <cell r="BS821" t="str">
            <v/>
          </cell>
          <cell r="BT821" t="str">
            <v/>
          </cell>
          <cell r="BU821">
            <v>2</v>
          </cell>
          <cell r="BV821">
            <v>0</v>
          </cell>
          <cell r="BW821">
            <v>12</v>
          </cell>
          <cell r="BX821">
            <v>5.5</v>
          </cell>
          <cell r="BY821">
            <v>5.5</v>
          </cell>
          <cell r="BZ821" t="str">
            <v/>
          </cell>
          <cell r="CA821" t="str">
            <v/>
          </cell>
          <cell r="CB821" t="str">
            <v/>
          </cell>
        </row>
        <row r="822">
          <cell r="H822" t="str">
            <v>WS-1144-WOV007</v>
          </cell>
          <cell r="I822">
            <v>8</v>
          </cell>
          <cell r="J822" t="str">
            <v>Aug</v>
          </cell>
          <cell r="K822">
            <v>2018</v>
          </cell>
          <cell r="L822" t="str">
            <v>WS-1144-WOV00743323</v>
          </cell>
          <cell r="M822" t="str">
            <v>ONR #9</v>
          </cell>
          <cell r="N822" t="str">
            <v>Other</v>
          </cell>
          <cell r="O822" t="str">
            <v>ESP change</v>
          </cell>
          <cell r="P822">
            <v>1</v>
          </cell>
          <cell r="Q822">
            <v>4</v>
          </cell>
          <cell r="R822">
            <v>5</v>
          </cell>
          <cell r="S822" t="str">
            <v/>
          </cell>
          <cell r="T822" t="str">
            <v/>
          </cell>
          <cell r="U822" t="str">
            <v/>
          </cell>
          <cell r="V822">
            <v>0</v>
          </cell>
          <cell r="W822">
            <v>9</v>
          </cell>
          <cell r="X822">
            <v>9</v>
          </cell>
          <cell r="Y822">
            <v>9</v>
          </cell>
          <cell r="Z822" t="str">
            <v/>
          </cell>
          <cell r="AB822">
            <v>11</v>
          </cell>
          <cell r="AC822" t="str">
            <v/>
          </cell>
          <cell r="AD822">
            <v>2</v>
          </cell>
          <cell r="AE822">
            <v>1</v>
          </cell>
          <cell r="AF822">
            <v>1</v>
          </cell>
          <cell r="AG822" t="str">
            <v/>
          </cell>
          <cell r="AH822">
            <v>2</v>
          </cell>
          <cell r="AI822">
            <v>0</v>
          </cell>
          <cell r="AJ822">
            <v>6</v>
          </cell>
          <cell r="AK822">
            <v>6</v>
          </cell>
          <cell r="AL822">
            <v>6</v>
          </cell>
          <cell r="AM822">
            <v>17</v>
          </cell>
          <cell r="AN822">
            <v>0</v>
          </cell>
          <cell r="AO822">
            <v>130</v>
          </cell>
          <cell r="AP822">
            <v>17</v>
          </cell>
          <cell r="AQ822">
            <v>132.40647058823529</v>
          </cell>
          <cell r="AR822">
            <v>3</v>
          </cell>
          <cell r="AT822">
            <v>4</v>
          </cell>
          <cell r="AV822">
            <v>10</v>
          </cell>
          <cell r="AW822">
            <v>3</v>
          </cell>
          <cell r="AX822">
            <v>4</v>
          </cell>
          <cell r="AY822">
            <v>7</v>
          </cell>
          <cell r="AZ822">
            <v>19</v>
          </cell>
          <cell r="BA822">
            <v>0</v>
          </cell>
          <cell r="BB822">
            <v>120</v>
          </cell>
          <cell r="BC822">
            <v>19</v>
          </cell>
          <cell r="BD822">
            <v>118.88526315789474</v>
          </cell>
          <cell r="BE822">
            <v>1</v>
          </cell>
          <cell r="BF822">
            <v>1</v>
          </cell>
          <cell r="BG822">
            <v>1.5</v>
          </cell>
          <cell r="BH822" t="str">
            <v/>
          </cell>
          <cell r="BI822">
            <v>2</v>
          </cell>
          <cell r="BJ822">
            <v>0</v>
          </cell>
          <cell r="BK822">
            <v>6</v>
          </cell>
          <cell r="BL822">
            <v>5.5</v>
          </cell>
          <cell r="BM822">
            <v>5.5</v>
          </cell>
          <cell r="BN822">
            <v>3</v>
          </cell>
          <cell r="BO822">
            <v>1</v>
          </cell>
          <cell r="BP822">
            <v>1</v>
          </cell>
          <cell r="BQ822">
            <v>0</v>
          </cell>
          <cell r="BR822">
            <v>2.5</v>
          </cell>
          <cell r="BS822" t="str">
            <v/>
          </cell>
          <cell r="BT822">
            <v>2</v>
          </cell>
          <cell r="BU822">
            <v>2</v>
          </cell>
          <cell r="BV822">
            <v>0</v>
          </cell>
          <cell r="BW822">
            <v>12</v>
          </cell>
          <cell r="BX822">
            <v>11.5</v>
          </cell>
          <cell r="BY822">
            <v>11.5</v>
          </cell>
          <cell r="BZ822">
            <v>75</v>
          </cell>
          <cell r="CA822">
            <v>0</v>
          </cell>
          <cell r="CB822">
            <v>75</v>
          </cell>
        </row>
        <row r="823">
          <cell r="H823" t="str">
            <v>US-2320-WOV002</v>
          </cell>
          <cell r="I823">
            <v>8</v>
          </cell>
          <cell r="J823" t="str">
            <v>Aug</v>
          </cell>
          <cell r="K823">
            <v>2018</v>
          </cell>
          <cell r="L823" t="str">
            <v>US-2320-WOV00243292.0833333333</v>
          </cell>
          <cell r="M823" t="str">
            <v>BIRS #14</v>
          </cell>
          <cell r="N823" t="str">
            <v>Other</v>
          </cell>
          <cell r="O823" t="str">
            <v>Other</v>
          </cell>
          <cell r="P823">
            <v>0</v>
          </cell>
          <cell r="Q823">
            <v>5</v>
          </cell>
          <cell r="R823" t="str">
            <v/>
          </cell>
          <cell r="S823" t="str">
            <v/>
          </cell>
          <cell r="T823" t="str">
            <v/>
          </cell>
          <cell r="U823" t="str">
            <v/>
          </cell>
          <cell r="V823">
            <v>0</v>
          </cell>
          <cell r="W823">
            <v>9</v>
          </cell>
          <cell r="X823">
            <v>5</v>
          </cell>
          <cell r="Y823">
            <v>5</v>
          </cell>
          <cell r="Z823">
            <v>4.5</v>
          </cell>
          <cell r="AB823">
            <v>11</v>
          </cell>
          <cell r="AC823">
            <v>4.5</v>
          </cell>
          <cell r="AD823">
            <v>2</v>
          </cell>
          <cell r="AE823">
            <v>1</v>
          </cell>
          <cell r="AF823">
            <v>1</v>
          </cell>
          <cell r="AG823" t="str">
            <v/>
          </cell>
          <cell r="AH823">
            <v>2</v>
          </cell>
          <cell r="AI823">
            <v>0</v>
          </cell>
          <cell r="AJ823">
            <v>6</v>
          </cell>
          <cell r="AK823">
            <v>6</v>
          </cell>
          <cell r="AL823">
            <v>6</v>
          </cell>
          <cell r="AM823" t="str">
            <v/>
          </cell>
          <cell r="AN823" t="str">
            <v/>
          </cell>
          <cell r="AO823">
            <v>130</v>
          </cell>
          <cell r="AP823" t="str">
            <v/>
          </cell>
          <cell r="AQ823" t="str">
            <v/>
          </cell>
          <cell r="AR823" t="str">
            <v/>
          </cell>
          <cell r="AT823" t="str">
            <v/>
          </cell>
          <cell r="AV823">
            <v>10</v>
          </cell>
          <cell r="AW823" t="str">
            <v/>
          </cell>
          <cell r="AX823" t="str">
            <v/>
          </cell>
          <cell r="AY823" t="str">
            <v/>
          </cell>
          <cell r="AZ823" t="str">
            <v/>
          </cell>
          <cell r="BA823" t="str">
            <v/>
          </cell>
          <cell r="BB823">
            <v>120</v>
          </cell>
          <cell r="BC823" t="str">
            <v/>
          </cell>
          <cell r="BD823" t="str">
            <v/>
          </cell>
          <cell r="BE823" t="str">
            <v/>
          </cell>
          <cell r="BF823" t="str">
            <v/>
          </cell>
          <cell r="BG823" t="str">
            <v/>
          </cell>
          <cell r="BH823" t="str">
            <v/>
          </cell>
          <cell r="BI823" t="str">
            <v/>
          </cell>
          <cell r="BJ823" t="str">
            <v/>
          </cell>
          <cell r="BK823">
            <v>6</v>
          </cell>
          <cell r="BL823" t="str">
            <v/>
          </cell>
          <cell r="BM823" t="str">
            <v/>
          </cell>
          <cell r="BN823">
            <v>3</v>
          </cell>
          <cell r="BO823">
            <v>1</v>
          </cell>
          <cell r="BP823" t="str">
            <v/>
          </cell>
          <cell r="BQ823">
            <v>0</v>
          </cell>
          <cell r="BR823" t="str">
            <v/>
          </cell>
          <cell r="BS823" t="str">
            <v/>
          </cell>
          <cell r="BT823" t="str">
            <v/>
          </cell>
          <cell r="BU823" t="str">
            <v/>
          </cell>
          <cell r="BV823">
            <v>0</v>
          </cell>
          <cell r="BW823">
            <v>12</v>
          </cell>
          <cell r="BX823" t="str">
            <v/>
          </cell>
          <cell r="BY823">
            <v>4</v>
          </cell>
          <cell r="BZ823" t="str">
            <v/>
          </cell>
          <cell r="CA823" t="str">
            <v/>
          </cell>
          <cell r="CB823" t="str">
            <v/>
          </cell>
        </row>
        <row r="824">
          <cell r="H824" t="str">
            <v>US-2320-WOV002</v>
          </cell>
          <cell r="I824">
            <v>8</v>
          </cell>
          <cell r="J824" t="str">
            <v>Aug</v>
          </cell>
          <cell r="K824">
            <v>2018</v>
          </cell>
          <cell r="L824" t="str">
            <v>US-2320-WOV00243323.125</v>
          </cell>
          <cell r="M824" t="str">
            <v>BIRS #26</v>
          </cell>
          <cell r="N824" t="str">
            <v>Other</v>
          </cell>
          <cell r="O824" t="str">
            <v>Other</v>
          </cell>
          <cell r="Q824" t="str">
            <v/>
          </cell>
          <cell r="R824" t="str">
            <v/>
          </cell>
          <cell r="S824" t="str">
            <v/>
          </cell>
          <cell r="T824" t="str">
            <v/>
          </cell>
          <cell r="U824" t="str">
            <v/>
          </cell>
          <cell r="V824" t="str">
            <v/>
          </cell>
          <cell r="W824">
            <v>9</v>
          </cell>
          <cell r="X824" t="str">
            <v/>
          </cell>
          <cell r="Y824" t="str">
            <v/>
          </cell>
          <cell r="Z824" t="str">
            <v/>
          </cell>
          <cell r="AB824">
            <v>11</v>
          </cell>
          <cell r="AC824" t="str">
            <v/>
          </cell>
          <cell r="AD824" t="str">
            <v/>
          </cell>
          <cell r="AE824" t="str">
            <v/>
          </cell>
          <cell r="AF824" t="str">
            <v/>
          </cell>
          <cell r="AG824" t="str">
            <v/>
          </cell>
          <cell r="AH824" t="str">
            <v/>
          </cell>
          <cell r="AI824" t="str">
            <v/>
          </cell>
          <cell r="AJ824">
            <v>6</v>
          </cell>
          <cell r="AK824" t="str">
            <v/>
          </cell>
          <cell r="AL824" t="str">
            <v/>
          </cell>
          <cell r="AM824" t="str">
            <v/>
          </cell>
          <cell r="AN824" t="str">
            <v/>
          </cell>
          <cell r="AO824">
            <v>130</v>
          </cell>
          <cell r="AP824" t="str">
            <v/>
          </cell>
          <cell r="AQ824" t="str">
            <v/>
          </cell>
          <cell r="AR824" t="str">
            <v/>
          </cell>
          <cell r="AT824" t="str">
            <v/>
          </cell>
          <cell r="AV824">
            <v>10</v>
          </cell>
          <cell r="AW824" t="str">
            <v/>
          </cell>
          <cell r="AX824" t="str">
            <v/>
          </cell>
          <cell r="AY824" t="str">
            <v/>
          </cell>
          <cell r="AZ824" t="str">
            <v/>
          </cell>
          <cell r="BA824" t="str">
            <v/>
          </cell>
          <cell r="BB824">
            <v>120</v>
          </cell>
          <cell r="BC824" t="str">
            <v/>
          </cell>
          <cell r="BD824" t="str">
            <v/>
          </cell>
          <cell r="BE824">
            <v>1</v>
          </cell>
          <cell r="BF824">
            <v>1</v>
          </cell>
          <cell r="BG824">
            <v>2</v>
          </cell>
          <cell r="BH824" t="str">
            <v/>
          </cell>
          <cell r="BI824">
            <v>2</v>
          </cell>
          <cell r="BJ824">
            <v>0</v>
          </cell>
          <cell r="BK824">
            <v>6</v>
          </cell>
          <cell r="BL824">
            <v>6</v>
          </cell>
          <cell r="BM824">
            <v>6</v>
          </cell>
          <cell r="BN824" t="str">
            <v/>
          </cell>
          <cell r="BO824" t="str">
            <v/>
          </cell>
          <cell r="BP824" t="str">
            <v/>
          </cell>
          <cell r="BQ824" t="str">
            <v/>
          </cell>
          <cell r="BR824" t="str">
            <v/>
          </cell>
          <cell r="BS824" t="str">
            <v/>
          </cell>
          <cell r="BT824" t="str">
            <v/>
          </cell>
          <cell r="BU824">
            <v>2</v>
          </cell>
          <cell r="BV824">
            <v>0</v>
          </cell>
          <cell r="BW824">
            <v>12</v>
          </cell>
          <cell r="BX824" t="str">
            <v/>
          </cell>
          <cell r="BY824">
            <v>2</v>
          </cell>
          <cell r="BZ824" t="str">
            <v/>
          </cell>
          <cell r="CA824" t="str">
            <v/>
          </cell>
          <cell r="CB824" t="str">
            <v/>
          </cell>
        </row>
        <row r="825">
          <cell r="H825" t="str">
            <v>US-24050-WOV001</v>
          </cell>
          <cell r="I825">
            <v>8</v>
          </cell>
          <cell r="J825" t="str">
            <v>Aug</v>
          </cell>
          <cell r="K825">
            <v>2018</v>
          </cell>
          <cell r="L825" t="str">
            <v>US-24050-WOV00143323.375</v>
          </cell>
          <cell r="M825" t="str">
            <v>ONR #25</v>
          </cell>
          <cell r="N825" t="str">
            <v>Other</v>
          </cell>
          <cell r="O825" t="str">
            <v>Other</v>
          </cell>
          <cell r="P825">
            <v>0</v>
          </cell>
          <cell r="Q825">
            <v>5</v>
          </cell>
          <cell r="R825" t="str">
            <v/>
          </cell>
          <cell r="S825" t="str">
            <v/>
          </cell>
          <cell r="T825" t="str">
            <v/>
          </cell>
          <cell r="U825">
            <v>1</v>
          </cell>
          <cell r="V825">
            <v>0</v>
          </cell>
          <cell r="W825">
            <v>9</v>
          </cell>
          <cell r="X825">
            <v>6</v>
          </cell>
          <cell r="Y825">
            <v>6</v>
          </cell>
          <cell r="Z825">
            <v>4.5</v>
          </cell>
          <cell r="AB825">
            <v>11</v>
          </cell>
          <cell r="AC825">
            <v>4.5</v>
          </cell>
          <cell r="AD825">
            <v>2</v>
          </cell>
          <cell r="AE825">
            <v>1</v>
          </cell>
          <cell r="AF825">
            <v>1</v>
          </cell>
          <cell r="AG825" t="str">
            <v/>
          </cell>
          <cell r="AH825">
            <v>2</v>
          </cell>
          <cell r="AI825">
            <v>0</v>
          </cell>
          <cell r="AJ825">
            <v>6</v>
          </cell>
          <cell r="AK825">
            <v>6</v>
          </cell>
          <cell r="AL825">
            <v>6</v>
          </cell>
          <cell r="AM825" t="str">
            <v/>
          </cell>
          <cell r="AN825" t="str">
            <v/>
          </cell>
          <cell r="AO825">
            <v>130</v>
          </cell>
          <cell r="AP825" t="str">
            <v/>
          </cell>
          <cell r="AQ825" t="str">
            <v/>
          </cell>
          <cell r="AR825" t="str">
            <v/>
          </cell>
          <cell r="AT825" t="str">
            <v/>
          </cell>
          <cell r="AV825">
            <v>10</v>
          </cell>
          <cell r="AW825" t="str">
            <v/>
          </cell>
          <cell r="AX825" t="str">
            <v/>
          </cell>
          <cell r="AY825" t="str">
            <v/>
          </cell>
          <cell r="AZ825" t="str">
            <v/>
          </cell>
          <cell r="BA825" t="str">
            <v/>
          </cell>
          <cell r="BB825">
            <v>120</v>
          </cell>
          <cell r="BC825" t="str">
            <v/>
          </cell>
          <cell r="BD825" t="str">
            <v/>
          </cell>
          <cell r="BE825">
            <v>1</v>
          </cell>
          <cell r="BF825">
            <v>1.5</v>
          </cell>
          <cell r="BG825">
            <v>1.5</v>
          </cell>
          <cell r="BH825" t="str">
            <v/>
          </cell>
          <cell r="BI825">
            <v>2</v>
          </cell>
          <cell r="BJ825">
            <v>0</v>
          </cell>
          <cell r="BK825">
            <v>6</v>
          </cell>
          <cell r="BL825">
            <v>6</v>
          </cell>
          <cell r="BM825">
            <v>6</v>
          </cell>
          <cell r="BN825">
            <v>3</v>
          </cell>
          <cell r="BO825">
            <v>1</v>
          </cell>
          <cell r="BP825" t="str">
            <v/>
          </cell>
          <cell r="BQ825">
            <v>0</v>
          </cell>
          <cell r="BR825" t="str">
            <v/>
          </cell>
          <cell r="BS825" t="str">
            <v/>
          </cell>
          <cell r="BT825" t="str">
            <v/>
          </cell>
          <cell r="BU825">
            <v>2</v>
          </cell>
          <cell r="BV825">
            <v>0</v>
          </cell>
          <cell r="BW825">
            <v>12</v>
          </cell>
          <cell r="BX825">
            <v>6</v>
          </cell>
          <cell r="BY825">
            <v>6</v>
          </cell>
          <cell r="BZ825" t="str">
            <v/>
          </cell>
          <cell r="CA825" t="str">
            <v/>
          </cell>
          <cell r="CB825" t="str">
            <v/>
          </cell>
        </row>
        <row r="826">
          <cell r="H826" t="str">
            <v>WS-7617-WOV007</v>
          </cell>
          <cell r="I826">
            <v>8</v>
          </cell>
          <cell r="J826" t="str">
            <v>Aug</v>
          </cell>
          <cell r="K826">
            <v>2018</v>
          </cell>
          <cell r="L826" t="str">
            <v>WS-7617-WOV00743296.5</v>
          </cell>
          <cell r="M826" t="str">
            <v>ONR #25</v>
          </cell>
          <cell r="N826" t="str">
            <v>Other</v>
          </cell>
          <cell r="O826" t="str">
            <v>Other</v>
          </cell>
          <cell r="P826">
            <v>0</v>
          </cell>
          <cell r="Q826">
            <v>5</v>
          </cell>
          <cell r="R826" t="str">
            <v/>
          </cell>
          <cell r="S826" t="str">
            <v/>
          </cell>
          <cell r="T826" t="str">
            <v/>
          </cell>
          <cell r="U826">
            <v>1</v>
          </cell>
          <cell r="V826">
            <v>0</v>
          </cell>
          <cell r="W826">
            <v>9</v>
          </cell>
          <cell r="X826">
            <v>6</v>
          </cell>
          <cell r="Y826">
            <v>6</v>
          </cell>
          <cell r="Z826">
            <v>9.5</v>
          </cell>
          <cell r="AB826">
            <v>11</v>
          </cell>
          <cell r="AC826">
            <v>9.5</v>
          </cell>
          <cell r="AD826">
            <v>2</v>
          </cell>
          <cell r="AE826">
            <v>1</v>
          </cell>
          <cell r="AF826">
            <v>1</v>
          </cell>
          <cell r="AG826" t="str">
            <v/>
          </cell>
          <cell r="AH826">
            <v>2</v>
          </cell>
          <cell r="AI826">
            <v>1</v>
          </cell>
          <cell r="AJ826">
            <v>6</v>
          </cell>
          <cell r="AK826">
            <v>6</v>
          </cell>
          <cell r="AL826">
            <v>7</v>
          </cell>
          <cell r="AM826">
            <v>19</v>
          </cell>
          <cell r="AN826">
            <v>2</v>
          </cell>
          <cell r="AO826">
            <v>130</v>
          </cell>
          <cell r="AP826">
            <v>21</v>
          </cell>
          <cell r="AQ826">
            <v>148.63157894736841</v>
          </cell>
          <cell r="AR826">
            <v>3</v>
          </cell>
          <cell r="AT826" t="str">
            <v/>
          </cell>
          <cell r="AV826">
            <v>10</v>
          </cell>
          <cell r="AW826">
            <v>3</v>
          </cell>
          <cell r="AX826" t="str">
            <v/>
          </cell>
          <cell r="AY826" t="str">
            <v/>
          </cell>
          <cell r="AZ826" t="str">
            <v/>
          </cell>
          <cell r="BA826" t="str">
            <v/>
          </cell>
          <cell r="BB826">
            <v>120</v>
          </cell>
          <cell r="BC826" t="str">
            <v/>
          </cell>
          <cell r="BD826" t="str">
            <v/>
          </cell>
          <cell r="BE826" t="str">
            <v/>
          </cell>
          <cell r="BF826" t="str">
            <v/>
          </cell>
          <cell r="BG826" t="str">
            <v/>
          </cell>
          <cell r="BH826" t="str">
            <v/>
          </cell>
          <cell r="BI826" t="str">
            <v/>
          </cell>
          <cell r="BJ826" t="str">
            <v/>
          </cell>
          <cell r="BK826">
            <v>6</v>
          </cell>
          <cell r="BL826" t="str">
            <v/>
          </cell>
          <cell r="BM826" t="str">
            <v/>
          </cell>
          <cell r="BN826">
            <v>3</v>
          </cell>
          <cell r="BO826">
            <v>1</v>
          </cell>
          <cell r="BP826">
            <v>1</v>
          </cell>
          <cell r="BQ826">
            <v>0</v>
          </cell>
          <cell r="BR826" t="str">
            <v/>
          </cell>
          <cell r="BS826" t="str">
            <v/>
          </cell>
          <cell r="BT826" t="str">
            <v/>
          </cell>
          <cell r="BU826" t="str">
            <v/>
          </cell>
          <cell r="BV826">
            <v>0</v>
          </cell>
          <cell r="BW826">
            <v>12</v>
          </cell>
          <cell r="BX826" t="str">
            <v/>
          </cell>
          <cell r="BY826">
            <v>5</v>
          </cell>
          <cell r="BZ826" t="str">
            <v/>
          </cell>
          <cell r="CA826" t="str">
            <v/>
          </cell>
          <cell r="CB826" t="str">
            <v/>
          </cell>
        </row>
        <row r="827">
          <cell r="H827" t="str">
            <v>WS-7617-WOV007</v>
          </cell>
          <cell r="I827">
            <v>8</v>
          </cell>
          <cell r="J827" t="str">
            <v>Aug</v>
          </cell>
          <cell r="K827">
            <v>2018</v>
          </cell>
          <cell r="L827" t="str">
            <v>WS-7617-WOV00743309.5</v>
          </cell>
          <cell r="M827" t="str">
            <v>BIRS #10</v>
          </cell>
          <cell r="N827" t="str">
            <v>Other</v>
          </cell>
          <cell r="O827" t="str">
            <v>Other</v>
          </cell>
          <cell r="Q827" t="str">
            <v/>
          </cell>
          <cell r="R827" t="str">
            <v/>
          </cell>
          <cell r="S827" t="str">
            <v/>
          </cell>
          <cell r="T827" t="str">
            <v/>
          </cell>
          <cell r="U827" t="str">
            <v/>
          </cell>
          <cell r="V827" t="str">
            <v/>
          </cell>
          <cell r="W827">
            <v>9</v>
          </cell>
          <cell r="X827" t="str">
            <v/>
          </cell>
          <cell r="Y827" t="str">
            <v/>
          </cell>
          <cell r="Z827" t="str">
            <v/>
          </cell>
          <cell r="AB827">
            <v>11</v>
          </cell>
          <cell r="AC827" t="str">
            <v/>
          </cell>
          <cell r="AD827" t="str">
            <v/>
          </cell>
          <cell r="AE827" t="str">
            <v/>
          </cell>
          <cell r="AF827" t="str">
            <v/>
          </cell>
          <cell r="AG827" t="str">
            <v/>
          </cell>
          <cell r="AH827" t="str">
            <v/>
          </cell>
          <cell r="AI827" t="str">
            <v/>
          </cell>
          <cell r="AJ827">
            <v>6</v>
          </cell>
          <cell r="AK827" t="str">
            <v/>
          </cell>
          <cell r="AL827" t="str">
            <v/>
          </cell>
          <cell r="AM827" t="str">
            <v/>
          </cell>
          <cell r="AN827" t="str">
            <v/>
          </cell>
          <cell r="AO827">
            <v>130</v>
          </cell>
          <cell r="AP827" t="str">
            <v/>
          </cell>
          <cell r="AQ827" t="str">
            <v/>
          </cell>
          <cell r="AR827" t="str">
            <v/>
          </cell>
          <cell r="AT827" t="str">
            <v/>
          </cell>
          <cell r="AV827">
            <v>10</v>
          </cell>
          <cell r="AW827" t="str">
            <v/>
          </cell>
          <cell r="AX827" t="str">
            <v/>
          </cell>
          <cell r="AY827" t="str">
            <v/>
          </cell>
          <cell r="AZ827" t="str">
            <v/>
          </cell>
          <cell r="BA827" t="str">
            <v/>
          </cell>
          <cell r="BB827">
            <v>120</v>
          </cell>
          <cell r="BC827" t="str">
            <v/>
          </cell>
          <cell r="BD827" t="str">
            <v/>
          </cell>
          <cell r="BE827" t="str">
            <v/>
          </cell>
          <cell r="BF827" t="str">
            <v/>
          </cell>
          <cell r="BG827" t="str">
            <v/>
          </cell>
          <cell r="BH827" t="str">
            <v/>
          </cell>
          <cell r="BI827" t="str">
            <v/>
          </cell>
          <cell r="BJ827" t="str">
            <v/>
          </cell>
          <cell r="BK827">
            <v>6</v>
          </cell>
          <cell r="BL827" t="str">
            <v/>
          </cell>
          <cell r="BM827" t="str">
            <v/>
          </cell>
          <cell r="BN827" t="str">
            <v/>
          </cell>
          <cell r="BO827" t="str">
            <v/>
          </cell>
          <cell r="BP827" t="str">
            <v/>
          </cell>
          <cell r="BQ827" t="str">
            <v/>
          </cell>
          <cell r="BR827" t="str">
            <v/>
          </cell>
          <cell r="BS827" t="str">
            <v/>
          </cell>
          <cell r="BT827" t="str">
            <v/>
          </cell>
          <cell r="BU827" t="str">
            <v/>
          </cell>
          <cell r="BV827" t="str">
            <v/>
          </cell>
          <cell r="BW827">
            <v>12</v>
          </cell>
          <cell r="BX827" t="str">
            <v/>
          </cell>
          <cell r="BY827" t="str">
            <v/>
          </cell>
          <cell r="BZ827" t="str">
            <v/>
          </cell>
          <cell r="CA827" t="str">
            <v/>
          </cell>
          <cell r="CB827" t="str">
            <v/>
          </cell>
        </row>
        <row r="828">
          <cell r="H828" t="str">
            <v>WS-7617-WOV007</v>
          </cell>
          <cell r="I828">
            <v>8</v>
          </cell>
          <cell r="J828" t="str">
            <v>Aug</v>
          </cell>
          <cell r="K828">
            <v>2018</v>
          </cell>
          <cell r="L828" t="str">
            <v>WS-7617-WOV00743324.25</v>
          </cell>
          <cell r="M828" t="str">
            <v>BIRS #10</v>
          </cell>
          <cell r="N828" t="str">
            <v>Other</v>
          </cell>
          <cell r="O828" t="str">
            <v>Other</v>
          </cell>
          <cell r="Q828" t="str">
            <v/>
          </cell>
          <cell r="R828" t="str">
            <v/>
          </cell>
          <cell r="S828" t="str">
            <v/>
          </cell>
          <cell r="T828" t="str">
            <v/>
          </cell>
          <cell r="U828" t="str">
            <v/>
          </cell>
          <cell r="V828" t="str">
            <v/>
          </cell>
          <cell r="W828">
            <v>9</v>
          </cell>
          <cell r="X828" t="str">
            <v/>
          </cell>
          <cell r="Y828" t="str">
            <v/>
          </cell>
          <cell r="Z828" t="str">
            <v/>
          </cell>
          <cell r="AB828">
            <v>11</v>
          </cell>
          <cell r="AC828" t="str">
            <v/>
          </cell>
          <cell r="AD828" t="str">
            <v/>
          </cell>
          <cell r="AE828" t="str">
            <v/>
          </cell>
          <cell r="AF828" t="str">
            <v/>
          </cell>
          <cell r="AG828" t="str">
            <v/>
          </cell>
          <cell r="AH828" t="str">
            <v/>
          </cell>
          <cell r="AI828" t="str">
            <v/>
          </cell>
          <cell r="AJ828">
            <v>6</v>
          </cell>
          <cell r="AK828" t="str">
            <v/>
          </cell>
          <cell r="AL828" t="str">
            <v/>
          </cell>
          <cell r="AM828" t="str">
            <v/>
          </cell>
          <cell r="AN828" t="str">
            <v/>
          </cell>
          <cell r="AO828">
            <v>130</v>
          </cell>
          <cell r="AP828" t="str">
            <v/>
          </cell>
          <cell r="AQ828" t="str">
            <v/>
          </cell>
          <cell r="AR828" t="str">
            <v/>
          </cell>
          <cell r="AT828">
            <v>5</v>
          </cell>
          <cell r="AV828">
            <v>10</v>
          </cell>
          <cell r="AW828" t="str">
            <v/>
          </cell>
          <cell r="AX828">
            <v>5</v>
          </cell>
          <cell r="AY828" t="str">
            <v/>
          </cell>
          <cell r="AZ828">
            <v>34</v>
          </cell>
          <cell r="BA828">
            <v>0</v>
          </cell>
          <cell r="BB828">
            <v>120</v>
          </cell>
          <cell r="BC828">
            <v>34</v>
          </cell>
          <cell r="BD828">
            <v>82.941176470588232</v>
          </cell>
          <cell r="BE828">
            <v>1</v>
          </cell>
          <cell r="BF828">
            <v>1.5</v>
          </cell>
          <cell r="BG828">
            <v>1.5</v>
          </cell>
          <cell r="BH828" t="str">
            <v/>
          </cell>
          <cell r="BI828">
            <v>2</v>
          </cell>
          <cell r="BJ828">
            <v>0</v>
          </cell>
          <cell r="BK828">
            <v>6</v>
          </cell>
          <cell r="BL828">
            <v>6</v>
          </cell>
          <cell r="BM828">
            <v>6</v>
          </cell>
          <cell r="BN828" t="str">
            <v/>
          </cell>
          <cell r="BO828" t="str">
            <v/>
          </cell>
          <cell r="BP828" t="str">
            <v/>
          </cell>
          <cell r="BQ828" t="str">
            <v/>
          </cell>
          <cell r="BR828">
            <v>3.5</v>
          </cell>
          <cell r="BS828" t="str">
            <v/>
          </cell>
          <cell r="BT828">
            <v>1.5</v>
          </cell>
          <cell r="BU828">
            <v>2</v>
          </cell>
          <cell r="BV828">
            <v>0</v>
          </cell>
          <cell r="BW828">
            <v>12</v>
          </cell>
          <cell r="BX828" t="str">
            <v/>
          </cell>
          <cell r="BY828">
            <v>7</v>
          </cell>
          <cell r="BZ828" t="str">
            <v/>
          </cell>
          <cell r="CA828" t="str">
            <v/>
          </cell>
          <cell r="CB828" t="str">
            <v/>
          </cell>
        </row>
        <row r="829">
          <cell r="H829" t="str">
            <v>WS-7376-WOV004</v>
          </cell>
          <cell r="I829">
            <v>8</v>
          </cell>
          <cell r="J829" t="str">
            <v>Aug</v>
          </cell>
          <cell r="K829">
            <v>2018</v>
          </cell>
          <cell r="L829" t="str">
            <v>WS-7376-WOV00443324.5833333333</v>
          </cell>
          <cell r="M829" t="str">
            <v>BIRS #30</v>
          </cell>
          <cell r="N829" t="str">
            <v>Other</v>
          </cell>
          <cell r="O829" t="str">
            <v>ESP change</v>
          </cell>
          <cell r="P829">
            <v>0</v>
          </cell>
          <cell r="Q829">
            <v>3</v>
          </cell>
          <cell r="R829">
            <v>5</v>
          </cell>
          <cell r="S829">
            <v>2</v>
          </cell>
          <cell r="T829" t="str">
            <v/>
          </cell>
          <cell r="U829" t="str">
            <v/>
          </cell>
          <cell r="V829">
            <v>0</v>
          </cell>
          <cell r="W829">
            <v>9</v>
          </cell>
          <cell r="X829">
            <v>10</v>
          </cell>
          <cell r="Y829">
            <v>10</v>
          </cell>
          <cell r="Z829">
            <v>11</v>
          </cell>
          <cell r="AB829">
            <v>11</v>
          </cell>
          <cell r="AC829">
            <v>11</v>
          </cell>
          <cell r="AD829">
            <v>2</v>
          </cell>
          <cell r="AE829">
            <v>1</v>
          </cell>
          <cell r="AF829">
            <v>1</v>
          </cell>
          <cell r="AG829" t="str">
            <v/>
          </cell>
          <cell r="AH829">
            <v>2</v>
          </cell>
          <cell r="AI829">
            <v>0</v>
          </cell>
          <cell r="AJ829">
            <v>6</v>
          </cell>
          <cell r="AK829">
            <v>6</v>
          </cell>
          <cell r="AL829">
            <v>6</v>
          </cell>
          <cell r="AM829">
            <v>27</v>
          </cell>
          <cell r="AN829">
            <v>0</v>
          </cell>
          <cell r="AO829">
            <v>130</v>
          </cell>
          <cell r="AP829">
            <v>27</v>
          </cell>
          <cell r="AQ829">
            <v>109.81481481481481</v>
          </cell>
          <cell r="AR829">
            <v>4</v>
          </cell>
          <cell r="AT829">
            <v>4</v>
          </cell>
          <cell r="AV829">
            <v>10</v>
          </cell>
          <cell r="AW829">
            <v>4</v>
          </cell>
          <cell r="AX829">
            <v>4</v>
          </cell>
          <cell r="AY829">
            <v>8</v>
          </cell>
          <cell r="AZ829">
            <v>37</v>
          </cell>
          <cell r="BA829">
            <v>1</v>
          </cell>
          <cell r="BB829">
            <v>120</v>
          </cell>
          <cell r="BC829">
            <v>38</v>
          </cell>
          <cell r="BD829">
            <v>80.162162162162161</v>
          </cell>
          <cell r="BE829">
            <v>1</v>
          </cell>
          <cell r="BF829">
            <v>1.5</v>
          </cell>
          <cell r="BG829">
            <v>1.5</v>
          </cell>
          <cell r="BH829" t="str">
            <v/>
          </cell>
          <cell r="BI829">
            <v>2</v>
          </cell>
          <cell r="BJ829">
            <v>0</v>
          </cell>
          <cell r="BK829">
            <v>6</v>
          </cell>
          <cell r="BL829">
            <v>6</v>
          </cell>
          <cell r="BM829">
            <v>6</v>
          </cell>
          <cell r="BN829">
            <v>3</v>
          </cell>
          <cell r="BO829">
            <v>1</v>
          </cell>
          <cell r="BP829">
            <v>1</v>
          </cell>
          <cell r="BQ829">
            <v>1</v>
          </cell>
          <cell r="BR829">
            <v>3.5</v>
          </cell>
          <cell r="BS829" t="str">
            <v/>
          </cell>
          <cell r="BT829">
            <v>2</v>
          </cell>
          <cell r="BU829">
            <v>2</v>
          </cell>
          <cell r="BV829">
            <v>0</v>
          </cell>
          <cell r="BW829">
            <v>12</v>
          </cell>
          <cell r="BX829">
            <v>12.5</v>
          </cell>
          <cell r="BY829">
            <v>13.5</v>
          </cell>
          <cell r="BZ829">
            <v>117.5</v>
          </cell>
          <cell r="CA829">
            <v>2</v>
          </cell>
          <cell r="CB829">
            <v>119.5</v>
          </cell>
        </row>
        <row r="830">
          <cell r="H830" t="str">
            <v>WS-1068-WOV007</v>
          </cell>
          <cell r="I830">
            <v>8</v>
          </cell>
          <cell r="J830" t="str">
            <v>Aug</v>
          </cell>
          <cell r="K830">
            <v>2018</v>
          </cell>
          <cell r="L830" t="str">
            <v>WS-1068-WOV00743326.8333333333</v>
          </cell>
          <cell r="M830" t="str">
            <v>ONR #9</v>
          </cell>
          <cell r="N830" t="str">
            <v>Simple ESP c/o</v>
          </cell>
          <cell r="O830" t="str">
            <v>ESP change</v>
          </cell>
          <cell r="P830">
            <v>1</v>
          </cell>
          <cell r="Q830">
            <v>3</v>
          </cell>
          <cell r="R830">
            <v>3</v>
          </cell>
          <cell r="S830" t="str">
            <v/>
          </cell>
          <cell r="T830" t="str">
            <v/>
          </cell>
          <cell r="U830" t="str">
            <v/>
          </cell>
          <cell r="V830">
            <v>0</v>
          </cell>
          <cell r="W830">
            <v>9</v>
          </cell>
          <cell r="X830">
            <v>6</v>
          </cell>
          <cell r="Y830">
            <v>6</v>
          </cell>
          <cell r="Z830" t="str">
            <v/>
          </cell>
          <cell r="AB830">
            <v>11</v>
          </cell>
          <cell r="AC830" t="str">
            <v/>
          </cell>
          <cell r="AD830">
            <v>2</v>
          </cell>
          <cell r="AE830">
            <v>1</v>
          </cell>
          <cell r="AF830">
            <v>1</v>
          </cell>
          <cell r="AG830" t="str">
            <v/>
          </cell>
          <cell r="AH830">
            <v>2</v>
          </cell>
          <cell r="AI830">
            <v>0</v>
          </cell>
          <cell r="AJ830">
            <v>6</v>
          </cell>
          <cell r="AK830">
            <v>6</v>
          </cell>
          <cell r="AL830">
            <v>6</v>
          </cell>
          <cell r="AM830">
            <v>19.5</v>
          </cell>
          <cell r="AN830">
            <v>0</v>
          </cell>
          <cell r="AO830">
            <v>130</v>
          </cell>
          <cell r="AP830">
            <v>19.5</v>
          </cell>
          <cell r="AQ830">
            <v>133.07692307692307</v>
          </cell>
          <cell r="AR830">
            <v>3</v>
          </cell>
          <cell r="AT830">
            <v>6</v>
          </cell>
          <cell r="AV830">
            <v>10</v>
          </cell>
          <cell r="AW830">
            <v>3</v>
          </cell>
          <cell r="AX830">
            <v>6</v>
          </cell>
          <cell r="AY830">
            <v>9</v>
          </cell>
          <cell r="AZ830">
            <v>23.5</v>
          </cell>
          <cell r="BA830">
            <v>0.5</v>
          </cell>
          <cell r="BB830">
            <v>120</v>
          </cell>
          <cell r="BC830">
            <v>24</v>
          </cell>
          <cell r="BD830">
            <v>109.06382978723404</v>
          </cell>
          <cell r="BE830">
            <v>1</v>
          </cell>
          <cell r="BF830">
            <v>1.5</v>
          </cell>
          <cell r="BG830">
            <v>1.5</v>
          </cell>
          <cell r="BH830" t="str">
            <v/>
          </cell>
          <cell r="BI830">
            <v>2</v>
          </cell>
          <cell r="BJ830">
            <v>0</v>
          </cell>
          <cell r="BK830">
            <v>6</v>
          </cell>
          <cell r="BL830">
            <v>6</v>
          </cell>
          <cell r="BM830">
            <v>6</v>
          </cell>
          <cell r="BN830">
            <v>3</v>
          </cell>
          <cell r="BO830">
            <v>1</v>
          </cell>
          <cell r="BP830">
            <v>1</v>
          </cell>
          <cell r="BQ830">
            <v>0</v>
          </cell>
          <cell r="BR830">
            <v>3</v>
          </cell>
          <cell r="BS830" t="str">
            <v/>
          </cell>
          <cell r="BT830">
            <v>2</v>
          </cell>
          <cell r="BU830">
            <v>2</v>
          </cell>
          <cell r="BV830">
            <v>0</v>
          </cell>
          <cell r="BW830">
            <v>12</v>
          </cell>
          <cell r="BX830">
            <v>12</v>
          </cell>
          <cell r="BY830">
            <v>12</v>
          </cell>
          <cell r="BZ830">
            <v>82</v>
          </cell>
          <cell r="CA830">
            <v>0.5</v>
          </cell>
          <cell r="CB830">
            <v>82.5</v>
          </cell>
        </row>
        <row r="831">
          <cell r="H831" t="str">
            <v>US-24034-WOV002</v>
          </cell>
          <cell r="I831">
            <v>8</v>
          </cell>
          <cell r="J831" t="str">
            <v>Aug</v>
          </cell>
          <cell r="K831">
            <v>2018</v>
          </cell>
          <cell r="L831" t="str">
            <v>US-24034-WOV00243329.3333333333</v>
          </cell>
          <cell r="M831" t="str">
            <v>ONR #25</v>
          </cell>
          <cell r="N831" t="str">
            <v>Simple ESP c/o</v>
          </cell>
          <cell r="O831" t="str">
            <v>ESP change</v>
          </cell>
          <cell r="P831">
            <v>0</v>
          </cell>
          <cell r="Q831">
            <v>3</v>
          </cell>
          <cell r="R831">
            <v>5</v>
          </cell>
          <cell r="S831" t="str">
            <v/>
          </cell>
          <cell r="T831" t="str">
            <v/>
          </cell>
          <cell r="U831">
            <v>1</v>
          </cell>
          <cell r="V831">
            <v>0</v>
          </cell>
          <cell r="W831">
            <v>9</v>
          </cell>
          <cell r="X831">
            <v>9</v>
          </cell>
          <cell r="Y831">
            <v>9</v>
          </cell>
          <cell r="Z831">
            <v>9</v>
          </cell>
          <cell r="AB831">
            <v>11</v>
          </cell>
          <cell r="AC831">
            <v>9</v>
          </cell>
          <cell r="AD831">
            <v>2</v>
          </cell>
          <cell r="AE831">
            <v>1</v>
          </cell>
          <cell r="AF831">
            <v>1</v>
          </cell>
          <cell r="AG831" t="str">
            <v/>
          </cell>
          <cell r="AH831">
            <v>2</v>
          </cell>
          <cell r="AI831">
            <v>0</v>
          </cell>
          <cell r="AJ831">
            <v>6</v>
          </cell>
          <cell r="AK831">
            <v>6</v>
          </cell>
          <cell r="AL831">
            <v>6</v>
          </cell>
          <cell r="AM831">
            <v>29.5</v>
          </cell>
          <cell r="AN831">
            <v>0</v>
          </cell>
          <cell r="AO831">
            <v>130</v>
          </cell>
          <cell r="AP831">
            <v>29.5</v>
          </cell>
          <cell r="AQ831">
            <v>121.05084745762711</v>
          </cell>
          <cell r="AR831">
            <v>4</v>
          </cell>
          <cell r="AT831">
            <v>3</v>
          </cell>
          <cell r="AV831">
            <v>10</v>
          </cell>
          <cell r="AW831">
            <v>4</v>
          </cell>
          <cell r="AX831">
            <v>3</v>
          </cell>
          <cell r="AY831">
            <v>7</v>
          </cell>
          <cell r="AZ831">
            <v>37</v>
          </cell>
          <cell r="BA831">
            <v>0</v>
          </cell>
          <cell r="BB831">
            <v>120</v>
          </cell>
          <cell r="BC831">
            <v>37</v>
          </cell>
          <cell r="BD831">
            <v>96.972972972972968</v>
          </cell>
          <cell r="BE831">
            <v>1</v>
          </cell>
          <cell r="BF831">
            <v>1.5</v>
          </cell>
          <cell r="BG831">
            <v>1</v>
          </cell>
          <cell r="BH831" t="str">
            <v/>
          </cell>
          <cell r="BI831">
            <v>2</v>
          </cell>
          <cell r="BJ831">
            <v>0</v>
          </cell>
          <cell r="BK831">
            <v>6</v>
          </cell>
          <cell r="BL831">
            <v>5.5</v>
          </cell>
          <cell r="BM831">
            <v>5.5</v>
          </cell>
          <cell r="BN831">
            <v>3</v>
          </cell>
          <cell r="BO831">
            <v>1</v>
          </cell>
          <cell r="BP831">
            <v>1</v>
          </cell>
          <cell r="BQ831">
            <v>0</v>
          </cell>
          <cell r="BR831">
            <v>3</v>
          </cell>
          <cell r="BS831" t="str">
            <v/>
          </cell>
          <cell r="BT831">
            <v>0.5</v>
          </cell>
          <cell r="BU831">
            <v>2</v>
          </cell>
          <cell r="BV831">
            <v>0</v>
          </cell>
          <cell r="BW831">
            <v>12</v>
          </cell>
          <cell r="BX831">
            <v>10.5</v>
          </cell>
          <cell r="BY831">
            <v>10.5</v>
          </cell>
          <cell r="BZ831">
            <v>113.5</v>
          </cell>
          <cell r="CA831">
            <v>0</v>
          </cell>
          <cell r="CB831">
            <v>113.5</v>
          </cell>
        </row>
        <row r="832">
          <cell r="H832" t="str">
            <v>WS-41086-WOV002</v>
          </cell>
          <cell r="I832">
            <v>8</v>
          </cell>
          <cell r="J832" t="str">
            <v>Aug</v>
          </cell>
          <cell r="K832">
            <v>2018</v>
          </cell>
          <cell r="L832" t="str">
            <v>WS-41086-WOV00243329.375</v>
          </cell>
          <cell r="M832" t="str">
            <v>ONR #27</v>
          </cell>
          <cell r="N832" t="str">
            <v>Other</v>
          </cell>
          <cell r="O832" t="str">
            <v>Other</v>
          </cell>
          <cell r="P832">
            <v>0</v>
          </cell>
          <cell r="Q832">
            <v>3</v>
          </cell>
          <cell r="R832">
            <v>5</v>
          </cell>
          <cell r="S832">
            <v>0.5</v>
          </cell>
          <cell r="T832" t="str">
            <v/>
          </cell>
          <cell r="U832">
            <v>1.5</v>
          </cell>
          <cell r="V832">
            <v>0</v>
          </cell>
          <cell r="W832">
            <v>9</v>
          </cell>
          <cell r="X832">
            <v>10</v>
          </cell>
          <cell r="Y832">
            <v>10</v>
          </cell>
          <cell r="Z832">
            <v>6</v>
          </cell>
          <cell r="AB832">
            <v>11</v>
          </cell>
          <cell r="AC832">
            <v>6</v>
          </cell>
          <cell r="AD832">
            <v>1.5</v>
          </cell>
          <cell r="AE832">
            <v>1</v>
          </cell>
          <cell r="AF832">
            <v>1</v>
          </cell>
          <cell r="AG832" t="str">
            <v/>
          </cell>
          <cell r="AH832">
            <v>2</v>
          </cell>
          <cell r="AI832">
            <v>0</v>
          </cell>
          <cell r="AJ832">
            <v>6</v>
          </cell>
          <cell r="AK832">
            <v>5.5</v>
          </cell>
          <cell r="AL832">
            <v>5.5</v>
          </cell>
          <cell r="AM832">
            <v>21</v>
          </cell>
          <cell r="AN832">
            <v>0</v>
          </cell>
          <cell r="AO832">
            <v>130</v>
          </cell>
          <cell r="AP832">
            <v>21</v>
          </cell>
          <cell r="AQ832">
            <v>111.38095238095238</v>
          </cell>
          <cell r="AR832">
            <v>3</v>
          </cell>
          <cell r="AT832" t="str">
            <v/>
          </cell>
          <cell r="AV832">
            <v>10</v>
          </cell>
          <cell r="AW832">
            <v>3</v>
          </cell>
          <cell r="AX832" t="str">
            <v/>
          </cell>
          <cell r="AY832" t="str">
            <v/>
          </cell>
          <cell r="AZ832" t="str">
            <v/>
          </cell>
          <cell r="BA832" t="str">
            <v/>
          </cell>
          <cell r="BB832">
            <v>120</v>
          </cell>
          <cell r="BC832" t="str">
            <v/>
          </cell>
          <cell r="BD832" t="str">
            <v/>
          </cell>
          <cell r="BE832">
            <v>1</v>
          </cell>
          <cell r="BF832">
            <v>1</v>
          </cell>
          <cell r="BG832">
            <v>1</v>
          </cell>
          <cell r="BH832" t="str">
            <v/>
          </cell>
          <cell r="BI832">
            <v>2</v>
          </cell>
          <cell r="BJ832">
            <v>0</v>
          </cell>
          <cell r="BK832">
            <v>6</v>
          </cell>
          <cell r="BL832">
            <v>5</v>
          </cell>
          <cell r="BM832">
            <v>5</v>
          </cell>
          <cell r="BN832">
            <v>3</v>
          </cell>
          <cell r="BO832">
            <v>1</v>
          </cell>
          <cell r="BP832">
            <v>1</v>
          </cell>
          <cell r="BQ832">
            <v>0</v>
          </cell>
          <cell r="BR832" t="str">
            <v/>
          </cell>
          <cell r="BS832" t="str">
            <v/>
          </cell>
          <cell r="BT832" t="str">
            <v/>
          </cell>
          <cell r="BU832">
            <v>2</v>
          </cell>
          <cell r="BV832">
            <v>0</v>
          </cell>
          <cell r="BW832">
            <v>12</v>
          </cell>
          <cell r="BX832">
            <v>7</v>
          </cell>
          <cell r="BY832">
            <v>7</v>
          </cell>
          <cell r="BZ832" t="str">
            <v/>
          </cell>
          <cell r="CA832" t="str">
            <v/>
          </cell>
          <cell r="CB832" t="str">
            <v/>
          </cell>
        </row>
        <row r="833">
          <cell r="H833" t="str">
            <v>WS-7792-WOV002</v>
          </cell>
          <cell r="I833">
            <v>8</v>
          </cell>
          <cell r="J833" t="str">
            <v>Aug</v>
          </cell>
          <cell r="K833">
            <v>2018</v>
          </cell>
          <cell r="L833" t="str">
            <v>WS-7792-WOV00243329.9166666667</v>
          </cell>
          <cell r="M833" t="str">
            <v>BIRS #30</v>
          </cell>
          <cell r="N833" t="str">
            <v>Simple ESP c/o</v>
          </cell>
          <cell r="O833" t="str">
            <v>ESP change</v>
          </cell>
          <cell r="P833">
            <v>0</v>
          </cell>
          <cell r="Q833">
            <v>3</v>
          </cell>
          <cell r="R833">
            <v>5</v>
          </cell>
          <cell r="S833">
            <v>1</v>
          </cell>
          <cell r="T833" t="str">
            <v/>
          </cell>
          <cell r="U833">
            <v>1</v>
          </cell>
          <cell r="V833">
            <v>0</v>
          </cell>
          <cell r="W833">
            <v>9</v>
          </cell>
          <cell r="X833">
            <v>10</v>
          </cell>
          <cell r="Y833">
            <v>10</v>
          </cell>
          <cell r="Z833">
            <v>11</v>
          </cell>
          <cell r="AB833">
            <v>11</v>
          </cell>
          <cell r="AC833">
            <v>11</v>
          </cell>
          <cell r="AD833">
            <v>2</v>
          </cell>
          <cell r="AE833">
            <v>1</v>
          </cell>
          <cell r="AF833">
            <v>1</v>
          </cell>
          <cell r="AG833" t="str">
            <v/>
          </cell>
          <cell r="AH833">
            <v>2</v>
          </cell>
          <cell r="AI833">
            <v>0</v>
          </cell>
          <cell r="AJ833">
            <v>6</v>
          </cell>
          <cell r="AK833">
            <v>6</v>
          </cell>
          <cell r="AL833">
            <v>6</v>
          </cell>
          <cell r="AM833">
            <v>23</v>
          </cell>
          <cell r="AN833">
            <v>0</v>
          </cell>
          <cell r="AO833">
            <v>130</v>
          </cell>
          <cell r="AP833">
            <v>23</v>
          </cell>
          <cell r="AQ833">
            <v>123.43478260869566</v>
          </cell>
          <cell r="AR833">
            <v>3</v>
          </cell>
          <cell r="AT833">
            <v>4</v>
          </cell>
          <cell r="AV833">
            <v>10</v>
          </cell>
          <cell r="AW833">
            <v>3</v>
          </cell>
          <cell r="AX833">
            <v>4</v>
          </cell>
          <cell r="AY833">
            <v>7</v>
          </cell>
          <cell r="AZ833">
            <v>34.5</v>
          </cell>
          <cell r="BA833">
            <v>0</v>
          </cell>
          <cell r="BB833">
            <v>120</v>
          </cell>
          <cell r="BC833">
            <v>34.5</v>
          </cell>
          <cell r="BD833">
            <v>81.681159420289859</v>
          </cell>
          <cell r="BE833">
            <v>1</v>
          </cell>
          <cell r="BF833">
            <v>1.5</v>
          </cell>
          <cell r="BG833">
            <v>1.5</v>
          </cell>
          <cell r="BH833" t="str">
            <v/>
          </cell>
          <cell r="BI833">
            <v>2</v>
          </cell>
          <cell r="BJ833">
            <v>0</v>
          </cell>
          <cell r="BK833">
            <v>6</v>
          </cell>
          <cell r="BL833">
            <v>6</v>
          </cell>
          <cell r="BM833">
            <v>6</v>
          </cell>
          <cell r="BN833">
            <v>3</v>
          </cell>
          <cell r="BO833">
            <v>1</v>
          </cell>
          <cell r="BP833">
            <v>1</v>
          </cell>
          <cell r="BQ833">
            <v>0</v>
          </cell>
          <cell r="BR833">
            <v>3.5</v>
          </cell>
          <cell r="BS833" t="str">
            <v/>
          </cell>
          <cell r="BT833">
            <v>1.5</v>
          </cell>
          <cell r="BU833">
            <v>2</v>
          </cell>
          <cell r="BV833">
            <v>0</v>
          </cell>
          <cell r="BW833">
            <v>12</v>
          </cell>
          <cell r="BX833">
            <v>12</v>
          </cell>
          <cell r="BY833">
            <v>12</v>
          </cell>
          <cell r="BZ833">
            <v>109.5</v>
          </cell>
          <cell r="CA833">
            <v>0</v>
          </cell>
          <cell r="CB833">
            <v>109.5</v>
          </cell>
        </row>
        <row r="834">
          <cell r="H834" t="str">
            <v>WS-7524-WOV006</v>
          </cell>
          <cell r="I834">
            <v>8</v>
          </cell>
          <cell r="J834" t="str">
            <v>Aug</v>
          </cell>
          <cell r="K834">
            <v>2018</v>
          </cell>
          <cell r="L834" t="str">
            <v>WS-7524-WOV00643280.8333333333</v>
          </cell>
          <cell r="M834" t="str">
            <v>BIRS #10</v>
          </cell>
          <cell r="N834" t="str">
            <v>Other</v>
          </cell>
          <cell r="O834" t="str">
            <v>Other</v>
          </cell>
          <cell r="P834">
            <v>1</v>
          </cell>
          <cell r="Q834">
            <v>3</v>
          </cell>
          <cell r="R834">
            <v>5</v>
          </cell>
          <cell r="S834" t="str">
            <v/>
          </cell>
          <cell r="T834" t="str">
            <v/>
          </cell>
          <cell r="U834" t="str">
            <v/>
          </cell>
          <cell r="V834">
            <v>0</v>
          </cell>
          <cell r="W834">
            <v>9</v>
          </cell>
          <cell r="X834">
            <v>8</v>
          </cell>
          <cell r="Y834">
            <v>8</v>
          </cell>
          <cell r="Z834" t="str">
            <v/>
          </cell>
          <cell r="AB834">
            <v>11</v>
          </cell>
          <cell r="AC834" t="str">
            <v/>
          </cell>
          <cell r="AD834">
            <v>2</v>
          </cell>
          <cell r="AE834">
            <v>1</v>
          </cell>
          <cell r="AF834">
            <v>1</v>
          </cell>
          <cell r="AG834" t="str">
            <v/>
          </cell>
          <cell r="AH834">
            <v>2</v>
          </cell>
          <cell r="AI834">
            <v>3</v>
          </cell>
          <cell r="AJ834">
            <v>6</v>
          </cell>
          <cell r="AK834">
            <v>6</v>
          </cell>
          <cell r="AL834">
            <v>9</v>
          </cell>
          <cell r="AM834">
            <v>22</v>
          </cell>
          <cell r="AN834">
            <v>3</v>
          </cell>
          <cell r="AO834">
            <v>130</v>
          </cell>
          <cell r="AP834">
            <v>25</v>
          </cell>
          <cell r="AQ834">
            <v>127.54545454545455</v>
          </cell>
          <cell r="AR834">
            <v>2</v>
          </cell>
          <cell r="AT834" t="str">
            <v/>
          </cell>
          <cell r="AV834">
            <v>10</v>
          </cell>
          <cell r="AW834">
            <v>2</v>
          </cell>
          <cell r="AX834" t="str">
            <v/>
          </cell>
          <cell r="AY834" t="str">
            <v/>
          </cell>
          <cell r="AZ834" t="str">
            <v/>
          </cell>
          <cell r="BA834" t="str">
            <v/>
          </cell>
          <cell r="BB834">
            <v>120</v>
          </cell>
          <cell r="BC834" t="str">
            <v/>
          </cell>
          <cell r="BD834" t="str">
            <v/>
          </cell>
          <cell r="BE834" t="str">
            <v/>
          </cell>
          <cell r="BF834" t="str">
            <v/>
          </cell>
          <cell r="BG834" t="str">
            <v/>
          </cell>
          <cell r="BH834" t="str">
            <v/>
          </cell>
          <cell r="BI834" t="str">
            <v/>
          </cell>
          <cell r="BJ834" t="str">
            <v/>
          </cell>
          <cell r="BK834">
            <v>6</v>
          </cell>
          <cell r="BL834" t="str">
            <v/>
          </cell>
          <cell r="BM834" t="str">
            <v/>
          </cell>
          <cell r="BN834">
            <v>3</v>
          </cell>
          <cell r="BO834">
            <v>1</v>
          </cell>
          <cell r="BP834">
            <v>1</v>
          </cell>
          <cell r="BQ834">
            <v>0</v>
          </cell>
          <cell r="BR834" t="str">
            <v/>
          </cell>
          <cell r="BS834" t="str">
            <v/>
          </cell>
          <cell r="BT834" t="str">
            <v/>
          </cell>
          <cell r="BU834" t="str">
            <v/>
          </cell>
          <cell r="BV834">
            <v>0</v>
          </cell>
          <cell r="BW834">
            <v>12</v>
          </cell>
          <cell r="BX834" t="str">
            <v/>
          </cell>
          <cell r="BY834">
            <v>5</v>
          </cell>
          <cell r="BZ834" t="str">
            <v/>
          </cell>
          <cell r="CA834" t="str">
            <v/>
          </cell>
          <cell r="CB834" t="str">
            <v/>
          </cell>
        </row>
        <row r="835">
          <cell r="H835" t="str">
            <v>WS-7524-WOV006</v>
          </cell>
          <cell r="I835">
            <v>8</v>
          </cell>
          <cell r="J835" t="str">
            <v>Aug</v>
          </cell>
          <cell r="K835">
            <v>2018</v>
          </cell>
          <cell r="L835" t="str">
            <v>WS-7524-WOV00643289.0833333333</v>
          </cell>
          <cell r="M835" t="str">
            <v>ONR #25</v>
          </cell>
          <cell r="N835" t="str">
            <v>Other</v>
          </cell>
          <cell r="O835" t="str">
            <v>Other</v>
          </cell>
          <cell r="Q835" t="str">
            <v/>
          </cell>
          <cell r="R835" t="str">
            <v/>
          </cell>
          <cell r="S835" t="str">
            <v/>
          </cell>
          <cell r="T835" t="str">
            <v/>
          </cell>
          <cell r="U835" t="str">
            <v/>
          </cell>
          <cell r="V835" t="str">
            <v/>
          </cell>
          <cell r="W835">
            <v>9</v>
          </cell>
          <cell r="X835" t="str">
            <v/>
          </cell>
          <cell r="Y835" t="str">
            <v/>
          </cell>
          <cell r="Z835" t="str">
            <v/>
          </cell>
          <cell r="AB835">
            <v>11</v>
          </cell>
          <cell r="AC835" t="str">
            <v/>
          </cell>
          <cell r="AD835" t="str">
            <v/>
          </cell>
          <cell r="AE835" t="str">
            <v/>
          </cell>
          <cell r="AF835" t="str">
            <v/>
          </cell>
          <cell r="AG835" t="str">
            <v/>
          </cell>
          <cell r="AH835" t="str">
            <v/>
          </cell>
          <cell r="AI835" t="str">
            <v/>
          </cell>
          <cell r="AJ835">
            <v>6</v>
          </cell>
          <cell r="AK835" t="str">
            <v/>
          </cell>
          <cell r="AL835" t="str">
            <v/>
          </cell>
          <cell r="AM835" t="str">
            <v/>
          </cell>
          <cell r="AN835" t="str">
            <v/>
          </cell>
          <cell r="AO835">
            <v>130</v>
          </cell>
          <cell r="AP835" t="str">
            <v/>
          </cell>
          <cell r="AQ835" t="str">
            <v/>
          </cell>
          <cell r="AR835" t="str">
            <v/>
          </cell>
          <cell r="AT835" t="str">
            <v/>
          </cell>
          <cell r="AV835">
            <v>10</v>
          </cell>
          <cell r="AW835" t="str">
            <v/>
          </cell>
          <cell r="AX835" t="str">
            <v/>
          </cell>
          <cell r="AY835" t="str">
            <v/>
          </cell>
          <cell r="AZ835" t="str">
            <v/>
          </cell>
          <cell r="BA835" t="str">
            <v/>
          </cell>
          <cell r="BB835">
            <v>120</v>
          </cell>
          <cell r="BC835" t="str">
            <v/>
          </cell>
          <cell r="BD835" t="str">
            <v/>
          </cell>
          <cell r="BE835" t="str">
            <v/>
          </cell>
          <cell r="BF835" t="str">
            <v/>
          </cell>
          <cell r="BG835" t="str">
            <v/>
          </cell>
          <cell r="BH835" t="str">
            <v/>
          </cell>
          <cell r="BI835" t="str">
            <v/>
          </cell>
          <cell r="BJ835" t="str">
            <v/>
          </cell>
          <cell r="BK835">
            <v>6</v>
          </cell>
          <cell r="BL835" t="str">
            <v/>
          </cell>
          <cell r="BM835" t="str">
            <v/>
          </cell>
          <cell r="BN835" t="str">
            <v/>
          </cell>
          <cell r="BO835" t="str">
            <v/>
          </cell>
          <cell r="BP835" t="str">
            <v/>
          </cell>
          <cell r="BQ835" t="str">
            <v/>
          </cell>
          <cell r="BR835" t="str">
            <v/>
          </cell>
          <cell r="BS835" t="str">
            <v/>
          </cell>
          <cell r="BT835" t="str">
            <v/>
          </cell>
          <cell r="BU835" t="str">
            <v/>
          </cell>
          <cell r="BV835" t="str">
            <v/>
          </cell>
          <cell r="BW835">
            <v>12</v>
          </cell>
          <cell r="BX835" t="str">
            <v/>
          </cell>
          <cell r="BY835" t="str">
            <v/>
          </cell>
          <cell r="BZ835" t="str">
            <v/>
          </cell>
          <cell r="CA835" t="str">
            <v/>
          </cell>
          <cell r="CB835" t="str">
            <v/>
          </cell>
        </row>
        <row r="836">
          <cell r="H836" t="str">
            <v>WS-7524-WOV006</v>
          </cell>
          <cell r="I836">
            <v>8</v>
          </cell>
          <cell r="J836" t="str">
            <v>Aug</v>
          </cell>
          <cell r="K836">
            <v>2018</v>
          </cell>
          <cell r="L836" t="str">
            <v>WS-7524-WOV00643331.8541666667</v>
          </cell>
          <cell r="M836" t="str">
            <v>BIRS #10</v>
          </cell>
          <cell r="N836" t="str">
            <v>Other</v>
          </cell>
          <cell r="O836" t="str">
            <v>Other</v>
          </cell>
          <cell r="Q836" t="str">
            <v/>
          </cell>
          <cell r="R836" t="str">
            <v/>
          </cell>
          <cell r="S836" t="str">
            <v/>
          </cell>
          <cell r="T836" t="str">
            <v/>
          </cell>
          <cell r="U836" t="str">
            <v/>
          </cell>
          <cell r="V836" t="str">
            <v/>
          </cell>
          <cell r="W836">
            <v>9</v>
          </cell>
          <cell r="X836" t="str">
            <v/>
          </cell>
          <cell r="Y836" t="str">
            <v/>
          </cell>
          <cell r="Z836" t="str">
            <v/>
          </cell>
          <cell r="AB836">
            <v>11</v>
          </cell>
          <cell r="AC836" t="str">
            <v/>
          </cell>
          <cell r="AD836" t="str">
            <v/>
          </cell>
          <cell r="AE836" t="str">
            <v/>
          </cell>
          <cell r="AF836" t="str">
            <v/>
          </cell>
          <cell r="AG836" t="str">
            <v/>
          </cell>
          <cell r="AH836" t="str">
            <v/>
          </cell>
          <cell r="AI836" t="str">
            <v/>
          </cell>
          <cell r="AJ836">
            <v>6</v>
          </cell>
          <cell r="AK836" t="str">
            <v/>
          </cell>
          <cell r="AL836" t="str">
            <v/>
          </cell>
          <cell r="AM836" t="str">
            <v/>
          </cell>
          <cell r="AN836" t="str">
            <v/>
          </cell>
          <cell r="AO836">
            <v>130</v>
          </cell>
          <cell r="AP836" t="str">
            <v/>
          </cell>
          <cell r="AQ836" t="str">
            <v/>
          </cell>
          <cell r="AR836" t="str">
            <v/>
          </cell>
          <cell r="AT836">
            <v>7</v>
          </cell>
          <cell r="AV836">
            <v>10</v>
          </cell>
          <cell r="AW836" t="str">
            <v/>
          </cell>
          <cell r="AX836">
            <v>7</v>
          </cell>
          <cell r="AY836" t="str">
            <v/>
          </cell>
          <cell r="AZ836">
            <v>35</v>
          </cell>
          <cell r="BA836">
            <v>0</v>
          </cell>
          <cell r="BB836">
            <v>120</v>
          </cell>
          <cell r="BC836">
            <v>35</v>
          </cell>
          <cell r="BD836">
            <v>79.571428571428569</v>
          </cell>
          <cell r="BE836">
            <v>1</v>
          </cell>
          <cell r="BF836" t="str">
            <v/>
          </cell>
          <cell r="BG836">
            <v>1.5</v>
          </cell>
          <cell r="BH836" t="str">
            <v/>
          </cell>
          <cell r="BI836">
            <v>2.5</v>
          </cell>
          <cell r="BJ836">
            <v>0</v>
          </cell>
          <cell r="BK836">
            <v>6</v>
          </cell>
          <cell r="BL836">
            <v>5</v>
          </cell>
          <cell r="BM836">
            <v>5</v>
          </cell>
          <cell r="BN836" t="str">
            <v/>
          </cell>
          <cell r="BO836" t="str">
            <v/>
          </cell>
          <cell r="BP836" t="str">
            <v/>
          </cell>
          <cell r="BQ836" t="str">
            <v/>
          </cell>
          <cell r="BR836">
            <v>3.5</v>
          </cell>
          <cell r="BS836" t="str">
            <v/>
          </cell>
          <cell r="BT836">
            <v>2</v>
          </cell>
          <cell r="BU836">
            <v>2</v>
          </cell>
          <cell r="BV836">
            <v>0</v>
          </cell>
          <cell r="BW836">
            <v>12</v>
          </cell>
          <cell r="BX836" t="str">
            <v/>
          </cell>
          <cell r="BY836">
            <v>7.5</v>
          </cell>
          <cell r="BZ836" t="str">
            <v/>
          </cell>
          <cell r="CA836" t="str">
            <v/>
          </cell>
          <cell r="CB836" t="str">
            <v/>
          </cell>
        </row>
        <row r="837">
          <cell r="H837" t="str">
            <v>US-2212-WOV001</v>
          </cell>
          <cell r="I837">
            <v>8</v>
          </cell>
          <cell r="J837" t="str">
            <v>Aug</v>
          </cell>
          <cell r="K837">
            <v>2018</v>
          </cell>
          <cell r="L837" t="str">
            <v>US-2212-WOV00143307.9166666667</v>
          </cell>
          <cell r="M837" t="str">
            <v>ONR #5</v>
          </cell>
          <cell r="N837" t="str">
            <v>Other</v>
          </cell>
          <cell r="O837" t="str">
            <v>Other</v>
          </cell>
          <cell r="P837">
            <v>0</v>
          </cell>
          <cell r="Q837">
            <v>5</v>
          </cell>
          <cell r="R837" t="str">
            <v/>
          </cell>
          <cell r="S837">
            <v>1</v>
          </cell>
          <cell r="T837" t="str">
            <v/>
          </cell>
          <cell r="U837">
            <v>0.5</v>
          </cell>
          <cell r="V837">
            <v>0</v>
          </cell>
          <cell r="W837">
            <v>9</v>
          </cell>
          <cell r="X837">
            <v>6.5</v>
          </cell>
          <cell r="Y837">
            <v>6.5</v>
          </cell>
          <cell r="Z837">
            <v>3.5</v>
          </cell>
          <cell r="AB837">
            <v>11</v>
          </cell>
          <cell r="AC837">
            <v>3.5</v>
          </cell>
          <cell r="AD837">
            <v>2</v>
          </cell>
          <cell r="AE837">
            <v>1</v>
          </cell>
          <cell r="AF837">
            <v>1</v>
          </cell>
          <cell r="AG837" t="str">
            <v/>
          </cell>
          <cell r="AH837">
            <v>2</v>
          </cell>
          <cell r="AI837">
            <v>0</v>
          </cell>
          <cell r="AJ837">
            <v>6</v>
          </cell>
          <cell r="AK837">
            <v>6</v>
          </cell>
          <cell r="AL837">
            <v>6</v>
          </cell>
          <cell r="AM837">
            <v>19</v>
          </cell>
          <cell r="AN837">
            <v>0</v>
          </cell>
          <cell r="AO837">
            <v>130</v>
          </cell>
          <cell r="AP837">
            <v>19</v>
          </cell>
          <cell r="AQ837">
            <v>138.73684210526315</v>
          </cell>
          <cell r="AR837">
            <v>4</v>
          </cell>
          <cell r="AT837" t="str">
            <v/>
          </cell>
          <cell r="AV837">
            <v>10</v>
          </cell>
          <cell r="AW837">
            <v>4</v>
          </cell>
          <cell r="AX837" t="str">
            <v/>
          </cell>
          <cell r="AY837" t="str">
            <v/>
          </cell>
          <cell r="AZ837" t="str">
            <v/>
          </cell>
          <cell r="BA837" t="str">
            <v/>
          </cell>
          <cell r="BB837">
            <v>120</v>
          </cell>
          <cell r="BC837" t="str">
            <v/>
          </cell>
          <cell r="BD837" t="str">
            <v/>
          </cell>
          <cell r="BE837" t="str">
            <v/>
          </cell>
          <cell r="BF837" t="str">
            <v/>
          </cell>
          <cell r="BG837" t="str">
            <v/>
          </cell>
          <cell r="BH837" t="str">
            <v/>
          </cell>
          <cell r="BI837" t="str">
            <v/>
          </cell>
          <cell r="BJ837" t="str">
            <v/>
          </cell>
          <cell r="BK837">
            <v>6</v>
          </cell>
          <cell r="BL837" t="str">
            <v/>
          </cell>
          <cell r="BM837" t="str">
            <v/>
          </cell>
          <cell r="BN837">
            <v>3</v>
          </cell>
          <cell r="BO837">
            <v>1</v>
          </cell>
          <cell r="BP837">
            <v>1</v>
          </cell>
          <cell r="BQ837">
            <v>0</v>
          </cell>
          <cell r="BR837" t="str">
            <v/>
          </cell>
          <cell r="BS837" t="str">
            <v/>
          </cell>
          <cell r="BT837" t="str">
            <v/>
          </cell>
          <cell r="BU837" t="str">
            <v/>
          </cell>
          <cell r="BV837">
            <v>0</v>
          </cell>
          <cell r="BW837">
            <v>12</v>
          </cell>
          <cell r="BX837" t="str">
            <v/>
          </cell>
          <cell r="BY837">
            <v>5</v>
          </cell>
          <cell r="BZ837" t="str">
            <v/>
          </cell>
          <cell r="CA837" t="str">
            <v/>
          </cell>
          <cell r="CB837" t="str">
            <v/>
          </cell>
        </row>
        <row r="838">
          <cell r="H838" t="str">
            <v>US-2212-WOV001</v>
          </cell>
          <cell r="I838">
            <v>8</v>
          </cell>
          <cell r="J838" t="str">
            <v>Aug</v>
          </cell>
          <cell r="K838">
            <v>2018</v>
          </cell>
          <cell r="L838" t="str">
            <v>US-2212-WOV00143311.1666666667</v>
          </cell>
          <cell r="M838" t="str">
            <v>BIRS #10</v>
          </cell>
          <cell r="N838" t="str">
            <v>Other</v>
          </cell>
          <cell r="O838" t="str">
            <v>Other</v>
          </cell>
          <cell r="P838">
            <v>0</v>
          </cell>
          <cell r="Q838" t="str">
            <v/>
          </cell>
          <cell r="R838" t="str">
            <v/>
          </cell>
          <cell r="S838" t="str">
            <v/>
          </cell>
          <cell r="T838" t="str">
            <v/>
          </cell>
          <cell r="U838" t="str">
            <v/>
          </cell>
          <cell r="V838" t="str">
            <v/>
          </cell>
          <cell r="W838">
            <v>9</v>
          </cell>
          <cell r="X838" t="str">
            <v/>
          </cell>
          <cell r="Y838" t="str">
            <v/>
          </cell>
          <cell r="Z838" t="str">
            <v/>
          </cell>
          <cell r="AB838">
            <v>11</v>
          </cell>
          <cell r="AC838" t="str">
            <v/>
          </cell>
          <cell r="AD838" t="str">
            <v/>
          </cell>
          <cell r="AE838" t="str">
            <v/>
          </cell>
          <cell r="AF838" t="str">
            <v/>
          </cell>
          <cell r="AG838" t="str">
            <v/>
          </cell>
          <cell r="AH838" t="str">
            <v/>
          </cell>
          <cell r="AI838" t="str">
            <v/>
          </cell>
          <cell r="AJ838">
            <v>6</v>
          </cell>
          <cell r="AK838" t="str">
            <v/>
          </cell>
          <cell r="AL838" t="str">
            <v/>
          </cell>
          <cell r="AM838" t="str">
            <v/>
          </cell>
          <cell r="AN838" t="str">
            <v/>
          </cell>
          <cell r="AO838">
            <v>130</v>
          </cell>
          <cell r="AP838" t="str">
            <v/>
          </cell>
          <cell r="AQ838" t="str">
            <v/>
          </cell>
          <cell r="AR838" t="str">
            <v/>
          </cell>
          <cell r="AT838" t="str">
            <v/>
          </cell>
          <cell r="AV838">
            <v>10</v>
          </cell>
          <cell r="AW838" t="str">
            <v/>
          </cell>
          <cell r="AX838" t="str">
            <v/>
          </cell>
          <cell r="AY838" t="str">
            <v/>
          </cell>
          <cell r="AZ838" t="str">
            <v/>
          </cell>
          <cell r="BA838" t="str">
            <v/>
          </cell>
          <cell r="BB838">
            <v>120</v>
          </cell>
          <cell r="BC838" t="str">
            <v/>
          </cell>
          <cell r="BD838" t="str">
            <v/>
          </cell>
          <cell r="BE838" t="str">
            <v/>
          </cell>
          <cell r="BF838" t="str">
            <v/>
          </cell>
          <cell r="BG838" t="str">
            <v/>
          </cell>
          <cell r="BH838" t="str">
            <v/>
          </cell>
          <cell r="BI838" t="str">
            <v/>
          </cell>
          <cell r="BJ838" t="str">
            <v/>
          </cell>
          <cell r="BK838">
            <v>6</v>
          </cell>
          <cell r="BL838" t="str">
            <v/>
          </cell>
          <cell r="BM838" t="str">
            <v/>
          </cell>
          <cell r="BN838" t="str">
            <v/>
          </cell>
          <cell r="BO838" t="str">
            <v/>
          </cell>
          <cell r="BP838" t="str">
            <v/>
          </cell>
          <cell r="BQ838" t="str">
            <v/>
          </cell>
          <cell r="BR838" t="str">
            <v/>
          </cell>
          <cell r="BS838" t="str">
            <v/>
          </cell>
          <cell r="BT838" t="str">
            <v/>
          </cell>
          <cell r="BU838" t="str">
            <v/>
          </cell>
          <cell r="BV838" t="str">
            <v/>
          </cell>
          <cell r="BW838">
            <v>12</v>
          </cell>
          <cell r="BX838" t="str">
            <v/>
          </cell>
          <cell r="BY838" t="str">
            <v/>
          </cell>
          <cell r="BZ838" t="str">
            <v/>
          </cell>
          <cell r="CA838" t="str">
            <v/>
          </cell>
          <cell r="CB838" t="str">
            <v/>
          </cell>
        </row>
        <row r="839">
          <cell r="H839" t="str">
            <v>US-2212-WOV001</v>
          </cell>
          <cell r="I839">
            <v>8</v>
          </cell>
          <cell r="J839" t="str">
            <v>Aug</v>
          </cell>
          <cell r="K839">
            <v>2018</v>
          </cell>
          <cell r="L839" t="str">
            <v>US-2212-WOV00143332.8333333333</v>
          </cell>
          <cell r="M839" t="str">
            <v>ONR #5</v>
          </cell>
          <cell r="N839" t="str">
            <v>Other</v>
          </cell>
          <cell r="O839" t="str">
            <v>Other</v>
          </cell>
          <cell r="P839">
            <v>0</v>
          </cell>
          <cell r="Q839" t="str">
            <v/>
          </cell>
          <cell r="R839" t="str">
            <v/>
          </cell>
          <cell r="S839" t="str">
            <v/>
          </cell>
          <cell r="T839" t="str">
            <v/>
          </cell>
          <cell r="U839" t="str">
            <v/>
          </cell>
          <cell r="V839" t="str">
            <v/>
          </cell>
          <cell r="W839">
            <v>9</v>
          </cell>
          <cell r="X839" t="str">
            <v/>
          </cell>
          <cell r="Y839" t="str">
            <v/>
          </cell>
          <cell r="Z839" t="str">
            <v/>
          </cell>
          <cell r="AB839">
            <v>11</v>
          </cell>
          <cell r="AC839" t="str">
            <v/>
          </cell>
          <cell r="AD839" t="str">
            <v/>
          </cell>
          <cell r="AE839" t="str">
            <v/>
          </cell>
          <cell r="AF839" t="str">
            <v/>
          </cell>
          <cell r="AG839" t="str">
            <v/>
          </cell>
          <cell r="AH839" t="str">
            <v/>
          </cell>
          <cell r="AI839" t="str">
            <v/>
          </cell>
          <cell r="AJ839">
            <v>6</v>
          </cell>
          <cell r="AK839" t="str">
            <v/>
          </cell>
          <cell r="AL839" t="str">
            <v/>
          </cell>
          <cell r="AM839" t="str">
            <v/>
          </cell>
          <cell r="AN839" t="str">
            <v/>
          </cell>
          <cell r="AO839">
            <v>130</v>
          </cell>
          <cell r="AP839" t="str">
            <v/>
          </cell>
          <cell r="AQ839" t="str">
            <v/>
          </cell>
          <cell r="AR839" t="str">
            <v/>
          </cell>
          <cell r="AT839" t="str">
            <v/>
          </cell>
          <cell r="AV839">
            <v>10</v>
          </cell>
          <cell r="AW839" t="str">
            <v/>
          </cell>
          <cell r="AX839" t="str">
            <v/>
          </cell>
          <cell r="AY839" t="str">
            <v/>
          </cell>
          <cell r="AZ839" t="str">
            <v/>
          </cell>
          <cell r="BA839" t="str">
            <v/>
          </cell>
          <cell r="BB839">
            <v>120</v>
          </cell>
          <cell r="BC839" t="str">
            <v/>
          </cell>
          <cell r="BD839" t="str">
            <v/>
          </cell>
          <cell r="BE839">
            <v>1</v>
          </cell>
          <cell r="BF839">
            <v>1</v>
          </cell>
          <cell r="BG839">
            <v>1.5</v>
          </cell>
          <cell r="BH839" t="str">
            <v/>
          </cell>
          <cell r="BI839">
            <v>2</v>
          </cell>
          <cell r="BJ839">
            <v>0</v>
          </cell>
          <cell r="BK839">
            <v>6</v>
          </cell>
          <cell r="BL839">
            <v>5.5</v>
          </cell>
          <cell r="BM839">
            <v>5.5</v>
          </cell>
          <cell r="BN839" t="str">
            <v/>
          </cell>
          <cell r="BO839" t="str">
            <v/>
          </cell>
          <cell r="BP839" t="str">
            <v/>
          </cell>
          <cell r="BQ839" t="str">
            <v/>
          </cell>
          <cell r="BR839" t="str">
            <v/>
          </cell>
          <cell r="BS839" t="str">
            <v/>
          </cell>
          <cell r="BT839" t="str">
            <v/>
          </cell>
          <cell r="BU839">
            <v>2</v>
          </cell>
          <cell r="BV839">
            <v>0</v>
          </cell>
          <cell r="BW839">
            <v>12</v>
          </cell>
          <cell r="BX839" t="str">
            <v/>
          </cell>
          <cell r="BY839">
            <v>2</v>
          </cell>
          <cell r="BZ839" t="str">
            <v/>
          </cell>
          <cell r="CA839" t="str">
            <v/>
          </cell>
          <cell r="CB839" t="str">
            <v/>
          </cell>
        </row>
        <row r="840">
          <cell r="H840" t="str">
            <v>WS-1144-WOV008</v>
          </cell>
          <cell r="I840">
            <v>8</v>
          </cell>
          <cell r="J840" t="str">
            <v>Aug</v>
          </cell>
          <cell r="K840">
            <v>2018</v>
          </cell>
          <cell r="L840" t="str">
            <v>WS-1144-WOV00843333.1458333333</v>
          </cell>
          <cell r="M840" t="str">
            <v>ONR #25</v>
          </cell>
          <cell r="N840" t="str">
            <v>Simple ESP c/o</v>
          </cell>
          <cell r="O840" t="str">
            <v>ESP change</v>
          </cell>
          <cell r="P840">
            <v>1</v>
          </cell>
          <cell r="Q840">
            <v>2</v>
          </cell>
          <cell r="R840">
            <v>5</v>
          </cell>
          <cell r="S840" t="str">
            <v/>
          </cell>
          <cell r="T840" t="str">
            <v/>
          </cell>
          <cell r="U840" t="str">
            <v/>
          </cell>
          <cell r="V840">
            <v>0</v>
          </cell>
          <cell r="W840">
            <v>9</v>
          </cell>
          <cell r="X840">
            <v>7</v>
          </cell>
          <cell r="Y840">
            <v>7</v>
          </cell>
          <cell r="Z840" t="str">
            <v/>
          </cell>
          <cell r="AB840">
            <v>11</v>
          </cell>
          <cell r="AC840" t="str">
            <v/>
          </cell>
          <cell r="AD840">
            <v>3</v>
          </cell>
          <cell r="AE840">
            <v>1</v>
          </cell>
          <cell r="AF840">
            <v>1</v>
          </cell>
          <cell r="AG840" t="str">
            <v/>
          </cell>
          <cell r="AH840">
            <v>2</v>
          </cell>
          <cell r="AI840">
            <v>0</v>
          </cell>
          <cell r="AJ840">
            <v>6</v>
          </cell>
          <cell r="AK840">
            <v>7</v>
          </cell>
          <cell r="AL840">
            <v>7</v>
          </cell>
          <cell r="AM840">
            <v>17</v>
          </cell>
          <cell r="AN840">
            <v>0</v>
          </cell>
          <cell r="AO840">
            <v>130</v>
          </cell>
          <cell r="AP840">
            <v>17</v>
          </cell>
          <cell r="AQ840">
            <v>132.93058823529412</v>
          </cell>
          <cell r="AR840">
            <v>4</v>
          </cell>
          <cell r="AT840">
            <v>3</v>
          </cell>
          <cell r="AV840">
            <v>10</v>
          </cell>
          <cell r="AW840">
            <v>4</v>
          </cell>
          <cell r="AX840">
            <v>3</v>
          </cell>
          <cell r="AY840">
            <v>7</v>
          </cell>
          <cell r="AZ840">
            <v>21.5</v>
          </cell>
          <cell r="BA840">
            <v>2</v>
          </cell>
          <cell r="BB840">
            <v>120</v>
          </cell>
          <cell r="BC840">
            <v>23.5</v>
          </cell>
          <cell r="BD840">
            <v>104.91767441860465</v>
          </cell>
          <cell r="BE840">
            <v>1</v>
          </cell>
          <cell r="BF840">
            <v>1.5</v>
          </cell>
          <cell r="BG840">
            <v>1.5</v>
          </cell>
          <cell r="BH840" t="str">
            <v/>
          </cell>
          <cell r="BI840">
            <v>2</v>
          </cell>
          <cell r="BJ840">
            <v>0</v>
          </cell>
          <cell r="BK840">
            <v>6</v>
          </cell>
          <cell r="BL840">
            <v>6</v>
          </cell>
          <cell r="BM840">
            <v>6</v>
          </cell>
          <cell r="BN840">
            <v>3</v>
          </cell>
          <cell r="BO840">
            <v>1</v>
          </cell>
          <cell r="BP840">
            <v>1</v>
          </cell>
          <cell r="BQ840">
            <v>0</v>
          </cell>
          <cell r="BR840">
            <v>2.5</v>
          </cell>
          <cell r="BS840" t="str">
            <v/>
          </cell>
          <cell r="BT840">
            <v>1.5</v>
          </cell>
          <cell r="BU840">
            <v>2</v>
          </cell>
          <cell r="BV840">
            <v>0</v>
          </cell>
          <cell r="BW840">
            <v>12</v>
          </cell>
          <cell r="BX840">
            <v>11</v>
          </cell>
          <cell r="BY840">
            <v>11</v>
          </cell>
          <cell r="BZ840">
            <v>76.5</v>
          </cell>
          <cell r="CA840">
            <v>2</v>
          </cell>
          <cell r="CB840">
            <v>78.5</v>
          </cell>
        </row>
        <row r="841">
          <cell r="H841" t="str">
            <v>SVA-51327-WOV003</v>
          </cell>
          <cell r="I841">
            <v>8</v>
          </cell>
          <cell r="J841" t="str">
            <v>Aug</v>
          </cell>
          <cell r="K841">
            <v>2018</v>
          </cell>
          <cell r="L841" t="str">
            <v>SVA-51327-WOV00343334.3333333333</v>
          </cell>
          <cell r="M841" t="str">
            <v>ONR #9</v>
          </cell>
          <cell r="N841" t="str">
            <v>Simple ESP c/o</v>
          </cell>
          <cell r="O841" t="str">
            <v>ESP change</v>
          </cell>
          <cell r="P841">
            <v>1</v>
          </cell>
          <cell r="Q841">
            <v>3</v>
          </cell>
          <cell r="R841">
            <v>5</v>
          </cell>
          <cell r="S841" t="str">
            <v/>
          </cell>
          <cell r="T841" t="str">
            <v/>
          </cell>
          <cell r="U841" t="str">
            <v/>
          </cell>
          <cell r="V841">
            <v>0</v>
          </cell>
          <cell r="W841">
            <v>9</v>
          </cell>
          <cell r="X841">
            <v>8</v>
          </cell>
          <cell r="Y841">
            <v>8</v>
          </cell>
          <cell r="Z841" t="str">
            <v/>
          </cell>
          <cell r="AB841">
            <v>11</v>
          </cell>
          <cell r="AC841" t="str">
            <v/>
          </cell>
          <cell r="AD841">
            <v>2</v>
          </cell>
          <cell r="AE841">
            <v>1</v>
          </cell>
          <cell r="AF841">
            <v>1</v>
          </cell>
          <cell r="AG841" t="str">
            <v/>
          </cell>
          <cell r="AH841">
            <v>2</v>
          </cell>
          <cell r="AI841">
            <v>0</v>
          </cell>
          <cell r="AJ841">
            <v>6</v>
          </cell>
          <cell r="AK841">
            <v>6</v>
          </cell>
          <cell r="AL841">
            <v>6</v>
          </cell>
          <cell r="AM841">
            <v>23</v>
          </cell>
          <cell r="AN841">
            <v>0</v>
          </cell>
          <cell r="AO841">
            <v>130</v>
          </cell>
          <cell r="AP841">
            <v>23</v>
          </cell>
          <cell r="AQ841">
            <v>142.30434782608697</v>
          </cell>
          <cell r="AR841">
            <v>4</v>
          </cell>
          <cell r="AT841">
            <v>8</v>
          </cell>
          <cell r="AV841">
            <v>10</v>
          </cell>
          <cell r="AW841">
            <v>4</v>
          </cell>
          <cell r="AX841">
            <v>8</v>
          </cell>
          <cell r="AY841">
            <v>12</v>
          </cell>
          <cell r="AZ841">
            <v>28</v>
          </cell>
          <cell r="BA841">
            <v>0</v>
          </cell>
          <cell r="BB841">
            <v>120</v>
          </cell>
          <cell r="BC841">
            <v>28</v>
          </cell>
          <cell r="BD841">
            <v>116.07142857142857</v>
          </cell>
          <cell r="BE841">
            <v>1</v>
          </cell>
          <cell r="BF841">
            <v>1</v>
          </cell>
          <cell r="BG841">
            <v>1</v>
          </cell>
          <cell r="BH841" t="str">
            <v/>
          </cell>
          <cell r="BI841">
            <v>2</v>
          </cell>
          <cell r="BJ841">
            <v>0</v>
          </cell>
          <cell r="BK841">
            <v>6</v>
          </cell>
          <cell r="BL841">
            <v>5</v>
          </cell>
          <cell r="BM841">
            <v>5</v>
          </cell>
          <cell r="BN841">
            <v>3</v>
          </cell>
          <cell r="BO841">
            <v>1</v>
          </cell>
          <cell r="BP841">
            <v>1.5</v>
          </cell>
          <cell r="BQ841">
            <v>0</v>
          </cell>
          <cell r="BR841">
            <v>3</v>
          </cell>
          <cell r="BS841" t="str">
            <v/>
          </cell>
          <cell r="BT841">
            <v>1</v>
          </cell>
          <cell r="BU841">
            <v>2</v>
          </cell>
          <cell r="BV841">
            <v>0</v>
          </cell>
          <cell r="BW841">
            <v>12</v>
          </cell>
          <cell r="BX841">
            <v>11.5</v>
          </cell>
          <cell r="BY841">
            <v>11.5</v>
          </cell>
          <cell r="BZ841">
            <v>93.5</v>
          </cell>
          <cell r="CA841">
            <v>0</v>
          </cell>
          <cell r="CB841">
            <v>93.5</v>
          </cell>
        </row>
        <row r="842">
          <cell r="H842" t="str">
            <v>WS-7285-WOV004</v>
          </cell>
          <cell r="I842">
            <v>8</v>
          </cell>
          <cell r="J842" t="str">
            <v>Aug</v>
          </cell>
          <cell r="K842">
            <v>2018</v>
          </cell>
          <cell r="L842" t="str">
            <v>WS-7285-WOV00443335.5</v>
          </cell>
          <cell r="M842" t="str">
            <v>ONR #27</v>
          </cell>
          <cell r="N842" t="str">
            <v>Other</v>
          </cell>
          <cell r="O842" t="str">
            <v>ESP change</v>
          </cell>
          <cell r="P842">
            <v>1</v>
          </cell>
          <cell r="Q842" t="str">
            <v/>
          </cell>
          <cell r="R842">
            <v>5</v>
          </cell>
          <cell r="S842" t="str">
            <v/>
          </cell>
          <cell r="T842" t="str">
            <v/>
          </cell>
          <cell r="U842" t="str">
            <v/>
          </cell>
          <cell r="V842">
            <v>0</v>
          </cell>
          <cell r="W842">
            <v>9</v>
          </cell>
          <cell r="X842">
            <v>5</v>
          </cell>
          <cell r="Y842">
            <v>5</v>
          </cell>
          <cell r="Z842" t="str">
            <v/>
          </cell>
          <cell r="AB842">
            <v>11</v>
          </cell>
          <cell r="AC842" t="str">
            <v/>
          </cell>
          <cell r="AD842">
            <v>2</v>
          </cell>
          <cell r="AE842">
            <v>1</v>
          </cell>
          <cell r="AF842">
            <v>1</v>
          </cell>
          <cell r="AG842" t="str">
            <v/>
          </cell>
          <cell r="AH842">
            <v>2</v>
          </cell>
          <cell r="AI842">
            <v>0</v>
          </cell>
          <cell r="AJ842">
            <v>6</v>
          </cell>
          <cell r="AK842">
            <v>6</v>
          </cell>
          <cell r="AL842">
            <v>6</v>
          </cell>
          <cell r="AM842">
            <v>22</v>
          </cell>
          <cell r="AN842">
            <v>0</v>
          </cell>
          <cell r="AO842">
            <v>130</v>
          </cell>
          <cell r="AP842">
            <v>22</v>
          </cell>
          <cell r="AQ842">
            <v>108.95454545454545</v>
          </cell>
          <cell r="AR842">
            <v>2</v>
          </cell>
          <cell r="AT842">
            <v>6</v>
          </cell>
          <cell r="AV842">
            <v>10</v>
          </cell>
          <cell r="AW842">
            <v>2</v>
          </cell>
          <cell r="AX842">
            <v>6</v>
          </cell>
          <cell r="AY842">
            <v>8</v>
          </cell>
          <cell r="AZ842">
            <v>20</v>
          </cell>
          <cell r="BA842">
            <v>0.5</v>
          </cell>
          <cell r="BB842">
            <v>120</v>
          </cell>
          <cell r="BC842">
            <v>20.5</v>
          </cell>
          <cell r="BD842">
            <v>119.35</v>
          </cell>
          <cell r="BE842">
            <v>1</v>
          </cell>
          <cell r="BF842">
            <v>1.5</v>
          </cell>
          <cell r="BG842">
            <v>1.5</v>
          </cell>
          <cell r="BH842" t="str">
            <v/>
          </cell>
          <cell r="BI842">
            <v>1.5</v>
          </cell>
          <cell r="BJ842">
            <v>0</v>
          </cell>
          <cell r="BK842">
            <v>6</v>
          </cell>
          <cell r="BL842">
            <v>5.5</v>
          </cell>
          <cell r="BM842">
            <v>5.5</v>
          </cell>
          <cell r="BN842">
            <v>3</v>
          </cell>
          <cell r="BO842">
            <v>1</v>
          </cell>
          <cell r="BP842">
            <v>1</v>
          </cell>
          <cell r="BQ842">
            <v>0</v>
          </cell>
          <cell r="BR842">
            <v>3.5</v>
          </cell>
          <cell r="BS842" t="str">
            <v/>
          </cell>
          <cell r="BT842">
            <v>1</v>
          </cell>
          <cell r="BU842">
            <v>2</v>
          </cell>
          <cell r="BV842">
            <v>0</v>
          </cell>
          <cell r="BW842">
            <v>12</v>
          </cell>
          <cell r="BX842">
            <v>11.5</v>
          </cell>
          <cell r="BY842">
            <v>11.5</v>
          </cell>
          <cell r="BZ842">
            <v>78</v>
          </cell>
          <cell r="CA842">
            <v>0.5</v>
          </cell>
          <cell r="CB842">
            <v>78.5</v>
          </cell>
        </row>
        <row r="843">
          <cell r="H843" t="str">
            <v>WS-7638-WOV007</v>
          </cell>
          <cell r="I843">
            <v>8</v>
          </cell>
          <cell r="J843" t="str">
            <v>Aug</v>
          </cell>
          <cell r="K843">
            <v>2018</v>
          </cell>
          <cell r="L843" t="str">
            <v>WS-7638-WOV00743336.4166666667</v>
          </cell>
          <cell r="M843" t="str">
            <v>BIRS #26</v>
          </cell>
          <cell r="N843" t="str">
            <v>Other</v>
          </cell>
          <cell r="O843" t="str">
            <v>ESP change</v>
          </cell>
          <cell r="P843">
            <v>0</v>
          </cell>
          <cell r="Q843">
            <v>3</v>
          </cell>
          <cell r="R843">
            <v>5</v>
          </cell>
          <cell r="S843">
            <v>1</v>
          </cell>
          <cell r="T843" t="str">
            <v/>
          </cell>
          <cell r="U843">
            <v>1</v>
          </cell>
          <cell r="V843">
            <v>0</v>
          </cell>
          <cell r="W843">
            <v>9</v>
          </cell>
          <cell r="X843">
            <v>10</v>
          </cell>
          <cell r="Y843">
            <v>10</v>
          </cell>
          <cell r="Z843">
            <v>10</v>
          </cell>
          <cell r="AB843">
            <v>11</v>
          </cell>
          <cell r="AC843">
            <v>10</v>
          </cell>
          <cell r="AD843">
            <v>2</v>
          </cell>
          <cell r="AE843">
            <v>1</v>
          </cell>
          <cell r="AF843">
            <v>1</v>
          </cell>
          <cell r="AG843" t="str">
            <v/>
          </cell>
          <cell r="AH843">
            <v>2</v>
          </cell>
          <cell r="AI843">
            <v>0</v>
          </cell>
          <cell r="AJ843">
            <v>6</v>
          </cell>
          <cell r="AK843">
            <v>6</v>
          </cell>
          <cell r="AL843">
            <v>6</v>
          </cell>
          <cell r="AM843">
            <v>21.5</v>
          </cell>
          <cell r="AN843">
            <v>0</v>
          </cell>
          <cell r="AO843">
            <v>130</v>
          </cell>
          <cell r="AP843">
            <v>21.5</v>
          </cell>
          <cell r="AQ843">
            <v>136.23255813953489</v>
          </cell>
          <cell r="AR843">
            <v>3</v>
          </cell>
          <cell r="AT843">
            <v>5</v>
          </cell>
          <cell r="AV843">
            <v>10</v>
          </cell>
          <cell r="AW843">
            <v>3</v>
          </cell>
          <cell r="AX843">
            <v>5</v>
          </cell>
          <cell r="AY843">
            <v>8</v>
          </cell>
          <cell r="AZ843">
            <v>24.5</v>
          </cell>
          <cell r="BA843">
            <v>0</v>
          </cell>
          <cell r="BB843">
            <v>120</v>
          </cell>
          <cell r="BC843">
            <v>24.5</v>
          </cell>
          <cell r="BD843">
            <v>119.95918367346938</v>
          </cell>
          <cell r="BE843">
            <v>1</v>
          </cell>
          <cell r="BF843">
            <v>1.5</v>
          </cell>
          <cell r="BG843">
            <v>1.5</v>
          </cell>
          <cell r="BH843" t="str">
            <v/>
          </cell>
          <cell r="BI843">
            <v>2</v>
          </cell>
          <cell r="BJ843">
            <v>0</v>
          </cell>
          <cell r="BK843">
            <v>6</v>
          </cell>
          <cell r="BL843">
            <v>6</v>
          </cell>
          <cell r="BM843">
            <v>6</v>
          </cell>
          <cell r="BN843">
            <v>3</v>
          </cell>
          <cell r="BO843">
            <v>1</v>
          </cell>
          <cell r="BP843">
            <v>1</v>
          </cell>
          <cell r="BQ843">
            <v>0</v>
          </cell>
          <cell r="BR843">
            <v>3</v>
          </cell>
          <cell r="BS843" t="str">
            <v/>
          </cell>
          <cell r="BT843">
            <v>1</v>
          </cell>
          <cell r="BU843">
            <v>2</v>
          </cell>
          <cell r="BV843">
            <v>0</v>
          </cell>
          <cell r="BW843">
            <v>12</v>
          </cell>
          <cell r="BX843">
            <v>11</v>
          </cell>
          <cell r="BY843">
            <v>11</v>
          </cell>
          <cell r="BZ843">
            <v>97</v>
          </cell>
          <cell r="CA843">
            <v>0</v>
          </cell>
          <cell r="CB843">
            <v>97</v>
          </cell>
        </row>
        <row r="844">
          <cell r="H844" t="str">
            <v>WS-1104-WOV011</v>
          </cell>
          <cell r="I844">
            <v>8</v>
          </cell>
          <cell r="J844" t="str">
            <v>Aug</v>
          </cell>
          <cell r="K844">
            <v>2018</v>
          </cell>
          <cell r="L844" t="str">
            <v>WS-1104-WOV01143337.6875</v>
          </cell>
          <cell r="M844" t="str">
            <v>ONR #25</v>
          </cell>
          <cell r="N844" t="str">
            <v>Simple ESP c/o</v>
          </cell>
          <cell r="O844" t="str">
            <v>ESP change</v>
          </cell>
          <cell r="P844">
            <v>0</v>
          </cell>
          <cell r="Q844">
            <v>4.5</v>
          </cell>
          <cell r="R844" t="str">
            <v/>
          </cell>
          <cell r="S844" t="str">
            <v/>
          </cell>
          <cell r="T844" t="str">
            <v/>
          </cell>
          <cell r="U844" t="str">
            <v/>
          </cell>
          <cell r="V844">
            <v>0</v>
          </cell>
          <cell r="W844">
            <v>9</v>
          </cell>
          <cell r="X844">
            <v>4.5</v>
          </cell>
          <cell r="Y844">
            <v>4.5</v>
          </cell>
          <cell r="Z844">
            <v>12</v>
          </cell>
          <cell r="AB844">
            <v>11</v>
          </cell>
          <cell r="AC844">
            <v>12</v>
          </cell>
          <cell r="AD844">
            <v>2</v>
          </cell>
          <cell r="AE844">
            <v>1</v>
          </cell>
          <cell r="AF844">
            <v>1</v>
          </cell>
          <cell r="AG844" t="str">
            <v/>
          </cell>
          <cell r="AH844">
            <v>2</v>
          </cell>
          <cell r="AI844">
            <v>0</v>
          </cell>
          <cell r="AJ844">
            <v>6</v>
          </cell>
          <cell r="AK844">
            <v>6</v>
          </cell>
          <cell r="AL844">
            <v>6</v>
          </cell>
          <cell r="AM844">
            <v>21</v>
          </cell>
          <cell r="AN844">
            <v>1</v>
          </cell>
          <cell r="AO844">
            <v>130</v>
          </cell>
          <cell r="AP844">
            <v>22</v>
          </cell>
          <cell r="AQ844">
            <v>127.60619047619048</v>
          </cell>
          <cell r="AR844">
            <v>4</v>
          </cell>
          <cell r="AT844">
            <v>14</v>
          </cell>
          <cell r="AV844">
            <v>10</v>
          </cell>
          <cell r="AW844">
            <v>4</v>
          </cell>
          <cell r="AX844">
            <v>14</v>
          </cell>
          <cell r="AY844">
            <v>18</v>
          </cell>
          <cell r="AZ844">
            <v>23</v>
          </cell>
          <cell r="BA844">
            <v>0</v>
          </cell>
          <cell r="BB844">
            <v>120</v>
          </cell>
          <cell r="BC844">
            <v>23</v>
          </cell>
          <cell r="BD844">
            <v>116.16608695652172</v>
          </cell>
          <cell r="BE844">
            <v>1</v>
          </cell>
          <cell r="BF844">
            <v>1.5</v>
          </cell>
          <cell r="BG844">
            <v>1.5</v>
          </cell>
          <cell r="BH844" t="str">
            <v/>
          </cell>
          <cell r="BI844">
            <v>2</v>
          </cell>
          <cell r="BJ844">
            <v>0</v>
          </cell>
          <cell r="BK844">
            <v>6</v>
          </cell>
          <cell r="BL844">
            <v>6</v>
          </cell>
          <cell r="BM844">
            <v>6</v>
          </cell>
          <cell r="BN844">
            <v>3</v>
          </cell>
          <cell r="BO844">
            <v>1</v>
          </cell>
          <cell r="BP844">
            <v>1</v>
          </cell>
          <cell r="BQ844">
            <v>0</v>
          </cell>
          <cell r="BR844">
            <v>2</v>
          </cell>
          <cell r="BS844" t="str">
            <v/>
          </cell>
          <cell r="BT844">
            <v>1.5</v>
          </cell>
          <cell r="BU844">
            <v>2</v>
          </cell>
          <cell r="BV844">
            <v>0</v>
          </cell>
          <cell r="BW844">
            <v>12</v>
          </cell>
          <cell r="BX844">
            <v>10.5</v>
          </cell>
          <cell r="BY844">
            <v>10.5</v>
          </cell>
          <cell r="BZ844">
            <v>101</v>
          </cell>
          <cell r="CA844">
            <v>1</v>
          </cell>
          <cell r="CB844">
            <v>102</v>
          </cell>
        </row>
        <row r="845">
          <cell r="H845" t="str">
            <v>WS-5901-WOV001</v>
          </cell>
          <cell r="I845">
            <v>8</v>
          </cell>
          <cell r="J845" t="str">
            <v>Aug</v>
          </cell>
          <cell r="K845">
            <v>2018</v>
          </cell>
          <cell r="L845" t="str">
            <v>WS-5901-WOV00143330.7708333333</v>
          </cell>
          <cell r="M845" t="str">
            <v>BIRS #26</v>
          </cell>
          <cell r="N845" t="str">
            <v>Other</v>
          </cell>
          <cell r="O845" t="str">
            <v>Other</v>
          </cell>
          <cell r="P845">
            <v>1</v>
          </cell>
          <cell r="Q845">
            <v>3</v>
          </cell>
          <cell r="R845">
            <v>5</v>
          </cell>
          <cell r="S845" t="str">
            <v/>
          </cell>
          <cell r="T845" t="str">
            <v/>
          </cell>
          <cell r="U845" t="str">
            <v/>
          </cell>
          <cell r="V845">
            <v>0</v>
          </cell>
          <cell r="W845">
            <v>9</v>
          </cell>
          <cell r="X845">
            <v>8</v>
          </cell>
          <cell r="Y845">
            <v>8</v>
          </cell>
          <cell r="Z845" t="str">
            <v/>
          </cell>
          <cell r="AB845">
            <v>11</v>
          </cell>
          <cell r="AC845" t="str">
            <v/>
          </cell>
          <cell r="AD845">
            <v>2</v>
          </cell>
          <cell r="AE845">
            <v>1</v>
          </cell>
          <cell r="AF845">
            <v>1</v>
          </cell>
          <cell r="AG845" t="str">
            <v/>
          </cell>
          <cell r="AH845">
            <v>2</v>
          </cell>
          <cell r="AI845">
            <v>0</v>
          </cell>
          <cell r="AJ845">
            <v>6</v>
          </cell>
          <cell r="AK845">
            <v>6</v>
          </cell>
          <cell r="AL845">
            <v>6</v>
          </cell>
          <cell r="AM845">
            <v>21</v>
          </cell>
          <cell r="AN845">
            <v>0</v>
          </cell>
          <cell r="AO845">
            <v>130</v>
          </cell>
          <cell r="AP845">
            <v>21</v>
          </cell>
          <cell r="AQ845">
            <v>131.61904761904762</v>
          </cell>
          <cell r="AR845">
            <v>3.5</v>
          </cell>
          <cell r="AT845" t="str">
            <v/>
          </cell>
          <cell r="AV845">
            <v>10</v>
          </cell>
          <cell r="AW845">
            <v>3.5</v>
          </cell>
          <cell r="AX845" t="str">
            <v/>
          </cell>
          <cell r="AY845" t="str">
            <v/>
          </cell>
          <cell r="AZ845" t="str">
            <v/>
          </cell>
          <cell r="BA845" t="str">
            <v/>
          </cell>
          <cell r="BB845">
            <v>120</v>
          </cell>
          <cell r="BC845" t="str">
            <v/>
          </cell>
          <cell r="BD845" t="str">
            <v/>
          </cell>
          <cell r="BE845" t="str">
            <v/>
          </cell>
          <cell r="BF845" t="str">
            <v/>
          </cell>
          <cell r="BG845" t="str">
            <v/>
          </cell>
          <cell r="BH845" t="str">
            <v/>
          </cell>
          <cell r="BI845" t="str">
            <v/>
          </cell>
          <cell r="BJ845" t="str">
            <v/>
          </cell>
          <cell r="BK845">
            <v>6</v>
          </cell>
          <cell r="BL845" t="str">
            <v/>
          </cell>
          <cell r="BM845" t="str">
            <v/>
          </cell>
          <cell r="BN845">
            <v>3</v>
          </cell>
          <cell r="BO845">
            <v>1</v>
          </cell>
          <cell r="BP845">
            <v>1</v>
          </cell>
          <cell r="BQ845">
            <v>0</v>
          </cell>
          <cell r="BR845" t="str">
            <v/>
          </cell>
          <cell r="BS845" t="str">
            <v/>
          </cell>
          <cell r="BT845" t="str">
            <v/>
          </cell>
          <cell r="BU845" t="str">
            <v/>
          </cell>
          <cell r="BV845">
            <v>0</v>
          </cell>
          <cell r="BW845">
            <v>12</v>
          </cell>
          <cell r="BX845" t="str">
            <v/>
          </cell>
          <cell r="BY845">
            <v>5</v>
          </cell>
          <cell r="BZ845" t="str">
            <v/>
          </cell>
          <cell r="CA845" t="str">
            <v/>
          </cell>
          <cell r="CB845" t="str">
            <v/>
          </cell>
        </row>
        <row r="846">
          <cell r="H846" t="str">
            <v>WS-5901-WOV001</v>
          </cell>
          <cell r="I846">
            <v>8</v>
          </cell>
          <cell r="J846" t="str">
            <v>Aug</v>
          </cell>
          <cell r="K846">
            <v>2018</v>
          </cell>
          <cell r="L846" t="str">
            <v>WS-5901-WOV00143338.1666666667</v>
          </cell>
          <cell r="M846" t="str">
            <v>BIRS #14</v>
          </cell>
          <cell r="N846" t="str">
            <v>Other</v>
          </cell>
          <cell r="O846" t="str">
            <v>Other</v>
          </cell>
          <cell r="P846">
            <v>1</v>
          </cell>
          <cell r="Q846" t="str">
            <v/>
          </cell>
          <cell r="R846" t="str">
            <v/>
          </cell>
          <cell r="S846" t="str">
            <v/>
          </cell>
          <cell r="T846" t="str">
            <v/>
          </cell>
          <cell r="U846" t="str">
            <v/>
          </cell>
          <cell r="V846" t="str">
            <v/>
          </cell>
          <cell r="W846">
            <v>9</v>
          </cell>
          <cell r="X846" t="str">
            <v/>
          </cell>
          <cell r="Y846" t="str">
            <v/>
          </cell>
          <cell r="Z846" t="str">
            <v/>
          </cell>
          <cell r="AB846">
            <v>11</v>
          </cell>
          <cell r="AC846" t="str">
            <v/>
          </cell>
          <cell r="AD846" t="str">
            <v/>
          </cell>
          <cell r="AE846" t="str">
            <v/>
          </cell>
          <cell r="AF846" t="str">
            <v/>
          </cell>
          <cell r="AG846" t="str">
            <v/>
          </cell>
          <cell r="AH846" t="str">
            <v/>
          </cell>
          <cell r="AI846" t="str">
            <v/>
          </cell>
          <cell r="AJ846">
            <v>6</v>
          </cell>
          <cell r="AK846" t="str">
            <v/>
          </cell>
          <cell r="AL846" t="str">
            <v/>
          </cell>
          <cell r="AM846" t="str">
            <v/>
          </cell>
          <cell r="AN846" t="str">
            <v/>
          </cell>
          <cell r="AO846">
            <v>130</v>
          </cell>
          <cell r="AP846" t="str">
            <v/>
          </cell>
          <cell r="AQ846" t="str">
            <v/>
          </cell>
          <cell r="AR846" t="str">
            <v/>
          </cell>
          <cell r="AT846">
            <v>5</v>
          </cell>
          <cell r="AV846">
            <v>10</v>
          </cell>
          <cell r="AW846" t="str">
            <v/>
          </cell>
          <cell r="AX846">
            <v>5</v>
          </cell>
          <cell r="AY846" t="str">
            <v/>
          </cell>
          <cell r="AZ846">
            <v>27.5</v>
          </cell>
          <cell r="BA846">
            <v>0</v>
          </cell>
          <cell r="BB846">
            <v>120</v>
          </cell>
          <cell r="BC846">
            <v>27.5</v>
          </cell>
          <cell r="BD846">
            <v>100.54545454545455</v>
          </cell>
          <cell r="BE846">
            <v>1</v>
          </cell>
          <cell r="BF846">
            <v>1.5</v>
          </cell>
          <cell r="BG846">
            <v>1.5</v>
          </cell>
          <cell r="BH846" t="str">
            <v/>
          </cell>
          <cell r="BI846">
            <v>2</v>
          </cell>
          <cell r="BJ846">
            <v>0</v>
          </cell>
          <cell r="BK846">
            <v>6</v>
          </cell>
          <cell r="BL846">
            <v>6</v>
          </cell>
          <cell r="BM846">
            <v>6</v>
          </cell>
          <cell r="BN846" t="str">
            <v/>
          </cell>
          <cell r="BO846" t="str">
            <v/>
          </cell>
          <cell r="BP846" t="str">
            <v/>
          </cell>
          <cell r="BQ846" t="str">
            <v/>
          </cell>
          <cell r="BR846">
            <v>3.5</v>
          </cell>
          <cell r="BS846" t="str">
            <v/>
          </cell>
          <cell r="BT846">
            <v>2</v>
          </cell>
          <cell r="BU846">
            <v>2</v>
          </cell>
          <cell r="BV846">
            <v>0</v>
          </cell>
          <cell r="BW846">
            <v>12</v>
          </cell>
          <cell r="BX846" t="str">
            <v/>
          </cell>
          <cell r="BY846">
            <v>7.5</v>
          </cell>
          <cell r="BZ846" t="str">
            <v/>
          </cell>
          <cell r="CA846" t="str">
            <v/>
          </cell>
          <cell r="CB846" t="str">
            <v/>
          </cell>
        </row>
        <row r="847">
          <cell r="H847" t="str">
            <v>WS-1365-WOV007</v>
          </cell>
          <cell r="I847">
            <v>8</v>
          </cell>
          <cell r="J847" t="str">
            <v>Aug</v>
          </cell>
          <cell r="K847">
            <v>2018</v>
          </cell>
          <cell r="L847" t="str">
            <v>WS-1365-WOV00743338.5833333333</v>
          </cell>
          <cell r="M847" t="str">
            <v>BIRS #29</v>
          </cell>
          <cell r="N847" t="str">
            <v>Simple ESP c/o</v>
          </cell>
          <cell r="O847" t="str">
            <v>ESP change</v>
          </cell>
          <cell r="P847">
            <v>1</v>
          </cell>
          <cell r="Q847">
            <v>2</v>
          </cell>
          <cell r="R847">
            <v>5</v>
          </cell>
          <cell r="S847" t="str">
            <v/>
          </cell>
          <cell r="T847" t="str">
            <v/>
          </cell>
          <cell r="U847" t="str">
            <v/>
          </cell>
          <cell r="V847">
            <v>0</v>
          </cell>
          <cell r="W847">
            <v>9</v>
          </cell>
          <cell r="X847">
            <v>7</v>
          </cell>
          <cell r="Y847">
            <v>7</v>
          </cell>
          <cell r="Z847" t="str">
            <v/>
          </cell>
          <cell r="AB847">
            <v>11</v>
          </cell>
          <cell r="AC847" t="str">
            <v/>
          </cell>
          <cell r="AD847">
            <v>2.5</v>
          </cell>
          <cell r="AE847">
            <v>1</v>
          </cell>
          <cell r="AF847">
            <v>1</v>
          </cell>
          <cell r="AG847" t="str">
            <v/>
          </cell>
          <cell r="AH847">
            <v>2</v>
          </cell>
          <cell r="AI847">
            <v>0</v>
          </cell>
          <cell r="AJ847">
            <v>6</v>
          </cell>
          <cell r="AK847">
            <v>6.5</v>
          </cell>
          <cell r="AL847">
            <v>6.5</v>
          </cell>
          <cell r="AM847">
            <v>18</v>
          </cell>
          <cell r="AN847">
            <v>0</v>
          </cell>
          <cell r="AO847">
            <v>130</v>
          </cell>
          <cell r="AP847">
            <v>18</v>
          </cell>
          <cell r="AQ847">
            <v>127.38888888888889</v>
          </cell>
          <cell r="AR847">
            <v>4</v>
          </cell>
          <cell r="AT847">
            <v>3.5</v>
          </cell>
          <cell r="AV847">
            <v>10</v>
          </cell>
          <cell r="AW847">
            <v>4</v>
          </cell>
          <cell r="AX847">
            <v>3.5</v>
          </cell>
          <cell r="AY847">
            <v>7.5</v>
          </cell>
          <cell r="AZ847">
            <v>20</v>
          </cell>
          <cell r="BA847">
            <v>0</v>
          </cell>
          <cell r="BB847">
            <v>120</v>
          </cell>
          <cell r="BC847">
            <v>20</v>
          </cell>
          <cell r="BD847">
            <v>114.95</v>
          </cell>
          <cell r="BE847">
            <v>1</v>
          </cell>
          <cell r="BF847">
            <v>1</v>
          </cell>
          <cell r="BG847">
            <v>1</v>
          </cell>
          <cell r="BH847" t="str">
            <v/>
          </cell>
          <cell r="BI847">
            <v>1.5</v>
          </cell>
          <cell r="BJ847">
            <v>0</v>
          </cell>
          <cell r="BK847">
            <v>6</v>
          </cell>
          <cell r="BL847">
            <v>4.5</v>
          </cell>
          <cell r="BM847">
            <v>4.5</v>
          </cell>
          <cell r="BN847">
            <v>2.5</v>
          </cell>
          <cell r="BO847">
            <v>1</v>
          </cell>
          <cell r="BP847">
            <v>1</v>
          </cell>
          <cell r="BQ847">
            <v>0</v>
          </cell>
          <cell r="BR847">
            <v>3.5</v>
          </cell>
          <cell r="BS847" t="str">
            <v/>
          </cell>
          <cell r="BT847">
            <v>2</v>
          </cell>
          <cell r="BU847">
            <v>2</v>
          </cell>
          <cell r="BV847">
            <v>0</v>
          </cell>
          <cell r="BW847">
            <v>12</v>
          </cell>
          <cell r="BX847">
            <v>12</v>
          </cell>
          <cell r="BY847">
            <v>12</v>
          </cell>
          <cell r="BZ847">
            <v>75.5</v>
          </cell>
          <cell r="CA847">
            <v>0</v>
          </cell>
          <cell r="CB847">
            <v>75.5</v>
          </cell>
        </row>
        <row r="848">
          <cell r="H848" t="str">
            <v>US-8138-WOV003</v>
          </cell>
          <cell r="I848">
            <v>8</v>
          </cell>
          <cell r="J848" t="str">
            <v>Aug</v>
          </cell>
          <cell r="K848">
            <v>2018</v>
          </cell>
          <cell r="L848" t="str">
            <v>US-8138-WOV00343339.0833333333</v>
          </cell>
          <cell r="M848" t="str">
            <v>ONR #5</v>
          </cell>
          <cell r="N848" t="str">
            <v>Other</v>
          </cell>
          <cell r="O848" t="str">
            <v>ESP change</v>
          </cell>
          <cell r="P848">
            <v>1</v>
          </cell>
          <cell r="Q848">
            <v>3</v>
          </cell>
          <cell r="R848">
            <v>5</v>
          </cell>
          <cell r="S848" t="str">
            <v/>
          </cell>
          <cell r="T848" t="str">
            <v/>
          </cell>
          <cell r="U848" t="str">
            <v/>
          </cell>
          <cell r="V848">
            <v>0</v>
          </cell>
          <cell r="W848">
            <v>9</v>
          </cell>
          <cell r="X848">
            <v>8</v>
          </cell>
          <cell r="Y848">
            <v>8</v>
          </cell>
          <cell r="Z848" t="str">
            <v/>
          </cell>
          <cell r="AB848">
            <v>11</v>
          </cell>
          <cell r="AC848" t="str">
            <v/>
          </cell>
          <cell r="AD848">
            <v>2</v>
          </cell>
          <cell r="AE848">
            <v>1</v>
          </cell>
          <cell r="AF848">
            <v>1</v>
          </cell>
          <cell r="AG848" t="str">
            <v/>
          </cell>
          <cell r="AH848">
            <v>2</v>
          </cell>
          <cell r="AI848">
            <v>0</v>
          </cell>
          <cell r="AJ848">
            <v>6</v>
          </cell>
          <cell r="AK848">
            <v>6</v>
          </cell>
          <cell r="AL848">
            <v>6</v>
          </cell>
          <cell r="AM848">
            <v>20.5</v>
          </cell>
          <cell r="AN848">
            <v>0</v>
          </cell>
          <cell r="AO848">
            <v>130</v>
          </cell>
          <cell r="AP848">
            <v>20.5</v>
          </cell>
          <cell r="AQ848">
            <v>136.58536585365854</v>
          </cell>
          <cell r="AR848">
            <v>3</v>
          </cell>
          <cell r="AT848">
            <v>4</v>
          </cell>
          <cell r="AV848">
            <v>10</v>
          </cell>
          <cell r="AW848">
            <v>3</v>
          </cell>
          <cell r="AX848">
            <v>4</v>
          </cell>
          <cell r="AY848">
            <v>7</v>
          </cell>
          <cell r="AZ848">
            <v>24</v>
          </cell>
          <cell r="BA848">
            <v>0</v>
          </cell>
          <cell r="BB848">
            <v>120</v>
          </cell>
          <cell r="BC848">
            <v>24</v>
          </cell>
          <cell r="BD848">
            <v>116.58333333333333</v>
          </cell>
          <cell r="BE848">
            <v>1</v>
          </cell>
          <cell r="BF848">
            <v>1</v>
          </cell>
          <cell r="BG848">
            <v>1</v>
          </cell>
          <cell r="BH848" t="str">
            <v/>
          </cell>
          <cell r="BI848">
            <v>1</v>
          </cell>
          <cell r="BJ848">
            <v>0</v>
          </cell>
          <cell r="BK848">
            <v>6</v>
          </cell>
          <cell r="BL848">
            <v>4</v>
          </cell>
          <cell r="BM848">
            <v>4</v>
          </cell>
          <cell r="BN848">
            <v>3</v>
          </cell>
          <cell r="BO848">
            <v>1</v>
          </cell>
          <cell r="BP848">
            <v>0.5</v>
          </cell>
          <cell r="BQ848">
            <v>0</v>
          </cell>
          <cell r="BR848">
            <v>1.5</v>
          </cell>
          <cell r="BS848" t="str">
            <v/>
          </cell>
          <cell r="BT848">
            <v>1.5</v>
          </cell>
          <cell r="BU848">
            <v>1</v>
          </cell>
          <cell r="BV848">
            <v>0</v>
          </cell>
          <cell r="BW848">
            <v>12</v>
          </cell>
          <cell r="BX848">
            <v>8.5</v>
          </cell>
          <cell r="BY848">
            <v>8.5</v>
          </cell>
          <cell r="BZ848">
            <v>78</v>
          </cell>
          <cell r="CA848">
            <v>0</v>
          </cell>
          <cell r="CB848">
            <v>78</v>
          </cell>
        </row>
        <row r="849">
          <cell r="H849" t="str">
            <v>WS-7284-WOV005</v>
          </cell>
          <cell r="I849">
            <v>8</v>
          </cell>
          <cell r="J849" t="str">
            <v>Aug</v>
          </cell>
          <cell r="K849">
            <v>2018</v>
          </cell>
          <cell r="L849" t="str">
            <v>WS-7284-WOV00543340.3333333333</v>
          </cell>
          <cell r="M849" t="str">
            <v>ONR #27</v>
          </cell>
          <cell r="N849" t="str">
            <v>Other</v>
          </cell>
          <cell r="O849" t="str">
            <v>ESP change</v>
          </cell>
          <cell r="P849">
            <v>1</v>
          </cell>
          <cell r="Q849">
            <v>6</v>
          </cell>
          <cell r="R849" t="str">
            <v/>
          </cell>
          <cell r="S849" t="str">
            <v/>
          </cell>
          <cell r="T849" t="str">
            <v/>
          </cell>
          <cell r="U849" t="str">
            <v/>
          </cell>
          <cell r="V849">
            <v>0</v>
          </cell>
          <cell r="W849">
            <v>9</v>
          </cell>
          <cell r="X849">
            <v>6</v>
          </cell>
          <cell r="Y849">
            <v>6</v>
          </cell>
          <cell r="Z849" t="str">
            <v/>
          </cell>
          <cell r="AB849">
            <v>11</v>
          </cell>
          <cell r="AC849" t="str">
            <v/>
          </cell>
          <cell r="AD849">
            <v>2</v>
          </cell>
          <cell r="AE849">
            <v>1</v>
          </cell>
          <cell r="AF849">
            <v>1</v>
          </cell>
          <cell r="AG849" t="str">
            <v/>
          </cell>
          <cell r="AH849">
            <v>2</v>
          </cell>
          <cell r="AI849">
            <v>0</v>
          </cell>
          <cell r="AJ849">
            <v>6</v>
          </cell>
          <cell r="AK849">
            <v>6</v>
          </cell>
          <cell r="AL849">
            <v>6</v>
          </cell>
          <cell r="AM849">
            <v>18.5</v>
          </cell>
          <cell r="AN849">
            <v>0</v>
          </cell>
          <cell r="AO849">
            <v>130</v>
          </cell>
          <cell r="AP849">
            <v>18.5</v>
          </cell>
          <cell r="AQ849">
            <v>135.6205405405405</v>
          </cell>
          <cell r="AR849">
            <v>3</v>
          </cell>
          <cell r="AT849">
            <v>5</v>
          </cell>
          <cell r="AV849">
            <v>10</v>
          </cell>
          <cell r="AW849">
            <v>3</v>
          </cell>
          <cell r="AX849">
            <v>5</v>
          </cell>
          <cell r="AY849">
            <v>8</v>
          </cell>
          <cell r="AZ849">
            <v>21.5</v>
          </cell>
          <cell r="BA849">
            <v>0</v>
          </cell>
          <cell r="BB849">
            <v>120</v>
          </cell>
          <cell r="BC849">
            <v>21.5</v>
          </cell>
          <cell r="BD849">
            <v>121.34744186046512</v>
          </cell>
          <cell r="BE849">
            <v>1</v>
          </cell>
          <cell r="BF849">
            <v>1.5</v>
          </cell>
          <cell r="BG849">
            <v>1.5</v>
          </cell>
          <cell r="BH849" t="str">
            <v/>
          </cell>
          <cell r="BI849">
            <v>2</v>
          </cell>
          <cell r="BJ849">
            <v>0</v>
          </cell>
          <cell r="BK849">
            <v>6</v>
          </cell>
          <cell r="BL849">
            <v>6</v>
          </cell>
          <cell r="BM849">
            <v>6</v>
          </cell>
          <cell r="BN849">
            <v>3</v>
          </cell>
          <cell r="BO849">
            <v>1</v>
          </cell>
          <cell r="BP849">
            <v>1</v>
          </cell>
          <cell r="BQ849">
            <v>0</v>
          </cell>
          <cell r="BR849">
            <v>3.5</v>
          </cell>
          <cell r="BS849" t="str">
            <v/>
          </cell>
          <cell r="BT849">
            <v>1.5</v>
          </cell>
          <cell r="BU849">
            <v>2</v>
          </cell>
          <cell r="BV849">
            <v>0</v>
          </cell>
          <cell r="BW849">
            <v>12</v>
          </cell>
          <cell r="BX849">
            <v>12</v>
          </cell>
          <cell r="BY849">
            <v>12</v>
          </cell>
          <cell r="BZ849">
            <v>78</v>
          </cell>
          <cell r="CA849">
            <v>0</v>
          </cell>
          <cell r="CB849">
            <v>78</v>
          </cell>
        </row>
        <row r="850">
          <cell r="H850" t="str">
            <v>WS-55184-WIF001</v>
          </cell>
          <cell r="I850">
            <v>8</v>
          </cell>
          <cell r="J850" t="str">
            <v>Aug</v>
          </cell>
          <cell r="K850">
            <v>2018</v>
          </cell>
          <cell r="L850" t="str">
            <v>WS-55184-WIF00143341.1666666667</v>
          </cell>
          <cell r="M850" t="str">
            <v>ONR #8</v>
          </cell>
          <cell r="N850" t="str">
            <v>Other</v>
          </cell>
          <cell r="O850" t="str">
            <v>Other</v>
          </cell>
          <cell r="Q850">
            <v>3</v>
          </cell>
          <cell r="R850">
            <v>5</v>
          </cell>
          <cell r="S850" t="str">
            <v/>
          </cell>
          <cell r="T850" t="str">
            <v/>
          </cell>
          <cell r="U850" t="str">
            <v/>
          </cell>
          <cell r="V850">
            <v>0</v>
          </cell>
          <cell r="W850">
            <v>9</v>
          </cell>
          <cell r="X850">
            <v>8</v>
          </cell>
          <cell r="Y850">
            <v>8</v>
          </cell>
          <cell r="Z850" t="str">
            <v/>
          </cell>
          <cell r="AB850">
            <v>11</v>
          </cell>
          <cell r="AC850" t="str">
            <v/>
          </cell>
          <cell r="AD850">
            <v>3</v>
          </cell>
          <cell r="AE850">
            <v>1</v>
          </cell>
          <cell r="AF850">
            <v>1</v>
          </cell>
          <cell r="AG850" t="str">
            <v/>
          </cell>
          <cell r="AH850">
            <v>2</v>
          </cell>
          <cell r="AI850">
            <v>0</v>
          </cell>
          <cell r="AJ850">
            <v>6</v>
          </cell>
          <cell r="AK850">
            <v>7</v>
          </cell>
          <cell r="AL850">
            <v>7</v>
          </cell>
          <cell r="AM850" t="str">
            <v/>
          </cell>
          <cell r="AN850" t="str">
            <v/>
          </cell>
          <cell r="AO850">
            <v>130</v>
          </cell>
          <cell r="AP850" t="str">
            <v/>
          </cell>
          <cell r="AQ850" t="str">
            <v/>
          </cell>
          <cell r="AR850" t="str">
            <v/>
          </cell>
          <cell r="AT850" t="str">
            <v/>
          </cell>
          <cell r="AV850">
            <v>10</v>
          </cell>
          <cell r="AW850" t="str">
            <v/>
          </cell>
          <cell r="AX850" t="str">
            <v/>
          </cell>
          <cell r="AY850" t="str">
            <v/>
          </cell>
          <cell r="AZ850" t="str">
            <v/>
          </cell>
          <cell r="BA850" t="str">
            <v/>
          </cell>
          <cell r="BB850">
            <v>120</v>
          </cell>
          <cell r="BC850" t="str">
            <v/>
          </cell>
          <cell r="BD850" t="str">
            <v/>
          </cell>
          <cell r="BE850">
            <v>1</v>
          </cell>
          <cell r="BF850">
            <v>1.5</v>
          </cell>
          <cell r="BG850">
            <v>1.5</v>
          </cell>
          <cell r="BH850" t="str">
            <v/>
          </cell>
          <cell r="BI850">
            <v>2</v>
          </cell>
          <cell r="BJ850">
            <v>0</v>
          </cell>
          <cell r="BK850">
            <v>6</v>
          </cell>
          <cell r="BL850">
            <v>6</v>
          </cell>
          <cell r="BM850">
            <v>6</v>
          </cell>
          <cell r="BN850">
            <v>3</v>
          </cell>
          <cell r="BO850">
            <v>1</v>
          </cell>
          <cell r="BP850" t="str">
            <v/>
          </cell>
          <cell r="BQ850">
            <v>0</v>
          </cell>
          <cell r="BR850" t="str">
            <v/>
          </cell>
          <cell r="BS850" t="str">
            <v/>
          </cell>
          <cell r="BT850" t="str">
            <v/>
          </cell>
          <cell r="BU850">
            <v>2</v>
          </cell>
          <cell r="BV850">
            <v>0</v>
          </cell>
          <cell r="BW850">
            <v>12</v>
          </cell>
          <cell r="BX850">
            <v>6</v>
          </cell>
          <cell r="BY850">
            <v>6</v>
          </cell>
          <cell r="BZ850" t="str">
            <v/>
          </cell>
          <cell r="CA850" t="str">
            <v/>
          </cell>
          <cell r="CB850" t="str">
            <v/>
          </cell>
        </row>
        <row r="851">
          <cell r="H851" t="str">
            <v>WS-7449-WOV006</v>
          </cell>
          <cell r="I851">
            <v>8</v>
          </cell>
          <cell r="J851" t="str">
            <v>Aug</v>
          </cell>
          <cell r="K851">
            <v>2018</v>
          </cell>
          <cell r="L851" t="str">
            <v>WS-7449-WOV00643341.25</v>
          </cell>
          <cell r="M851" t="str">
            <v>ONR #6</v>
          </cell>
          <cell r="N851" t="str">
            <v>Other</v>
          </cell>
          <cell r="O851" t="str">
            <v>ESP change</v>
          </cell>
          <cell r="P851">
            <v>0</v>
          </cell>
          <cell r="Q851">
            <v>3</v>
          </cell>
          <cell r="R851">
            <v>5</v>
          </cell>
          <cell r="S851">
            <v>0.5</v>
          </cell>
          <cell r="T851" t="str">
            <v/>
          </cell>
          <cell r="U851" t="str">
            <v/>
          </cell>
          <cell r="V851">
            <v>0</v>
          </cell>
          <cell r="W851">
            <v>9</v>
          </cell>
          <cell r="X851">
            <v>8.5</v>
          </cell>
          <cell r="Y851">
            <v>8.5</v>
          </cell>
          <cell r="Z851">
            <v>8.5</v>
          </cell>
          <cell r="AB851">
            <v>11</v>
          </cell>
          <cell r="AC851">
            <v>8.5</v>
          </cell>
          <cell r="AD851">
            <v>2</v>
          </cell>
          <cell r="AE851">
            <v>1</v>
          </cell>
          <cell r="AF851">
            <v>1</v>
          </cell>
          <cell r="AG851" t="str">
            <v/>
          </cell>
          <cell r="AH851">
            <v>2</v>
          </cell>
          <cell r="AI851">
            <v>0</v>
          </cell>
          <cell r="AJ851">
            <v>6</v>
          </cell>
          <cell r="AK851">
            <v>6</v>
          </cell>
          <cell r="AL851">
            <v>6</v>
          </cell>
          <cell r="AM851">
            <v>20</v>
          </cell>
          <cell r="AN851">
            <v>0</v>
          </cell>
          <cell r="AO851">
            <v>130</v>
          </cell>
          <cell r="AP851">
            <v>20</v>
          </cell>
          <cell r="AQ851">
            <v>131.44999999999999</v>
          </cell>
          <cell r="AR851">
            <v>3</v>
          </cell>
          <cell r="AT851">
            <v>7.5</v>
          </cell>
          <cell r="AV851">
            <v>10</v>
          </cell>
          <cell r="AW851">
            <v>3</v>
          </cell>
          <cell r="AX851">
            <v>7.5</v>
          </cell>
          <cell r="AY851">
            <v>10.5</v>
          </cell>
          <cell r="AZ851">
            <v>21.5</v>
          </cell>
          <cell r="BA851">
            <v>0</v>
          </cell>
          <cell r="BB851">
            <v>120</v>
          </cell>
          <cell r="BC851">
            <v>21.5</v>
          </cell>
          <cell r="BD851">
            <v>122.83720930232558</v>
          </cell>
          <cell r="BE851">
            <v>1</v>
          </cell>
          <cell r="BF851">
            <v>1</v>
          </cell>
          <cell r="BG851">
            <v>1.5</v>
          </cell>
          <cell r="BH851" t="str">
            <v/>
          </cell>
          <cell r="BI851">
            <v>2</v>
          </cell>
          <cell r="BJ851">
            <v>0</v>
          </cell>
          <cell r="BK851">
            <v>6</v>
          </cell>
          <cell r="BL851">
            <v>5.5</v>
          </cell>
          <cell r="BM851">
            <v>5.5</v>
          </cell>
          <cell r="BN851">
            <v>3</v>
          </cell>
          <cell r="BO851">
            <v>1</v>
          </cell>
          <cell r="BP851">
            <v>1.5</v>
          </cell>
          <cell r="BQ851">
            <v>0</v>
          </cell>
          <cell r="BR851">
            <v>3</v>
          </cell>
          <cell r="BS851" t="str">
            <v/>
          </cell>
          <cell r="BT851">
            <v>1</v>
          </cell>
          <cell r="BU851">
            <v>2</v>
          </cell>
          <cell r="BV851">
            <v>0</v>
          </cell>
          <cell r="BW851">
            <v>12</v>
          </cell>
          <cell r="BX851">
            <v>11.5</v>
          </cell>
          <cell r="BY851">
            <v>11.5</v>
          </cell>
          <cell r="BZ851">
            <v>92</v>
          </cell>
          <cell r="CA851">
            <v>0</v>
          </cell>
          <cell r="CB851">
            <v>92</v>
          </cell>
        </row>
        <row r="852">
          <cell r="H852" t="str">
            <v>WS-7564-WOV003</v>
          </cell>
          <cell r="I852">
            <v>8</v>
          </cell>
          <cell r="J852" t="str">
            <v>Aug</v>
          </cell>
          <cell r="K852">
            <v>2018</v>
          </cell>
          <cell r="L852" t="str">
            <v>WS-7564-WOV00343334.3333333333</v>
          </cell>
          <cell r="M852" t="str">
            <v>ONR #4</v>
          </cell>
          <cell r="N852" t="str">
            <v>Other</v>
          </cell>
          <cell r="O852" t="str">
            <v>Other</v>
          </cell>
          <cell r="P852">
            <v>0</v>
          </cell>
          <cell r="Q852">
            <v>3</v>
          </cell>
          <cell r="R852">
            <v>5</v>
          </cell>
          <cell r="S852" t="str">
            <v/>
          </cell>
          <cell r="T852" t="str">
            <v/>
          </cell>
          <cell r="U852">
            <v>2</v>
          </cell>
          <cell r="V852">
            <v>0</v>
          </cell>
          <cell r="W852">
            <v>9</v>
          </cell>
          <cell r="X852">
            <v>10</v>
          </cell>
          <cell r="Y852">
            <v>10</v>
          </cell>
          <cell r="Z852">
            <v>13.5</v>
          </cell>
          <cell r="AB852">
            <v>11</v>
          </cell>
          <cell r="AC852">
            <v>13.5</v>
          </cell>
          <cell r="AD852">
            <v>2</v>
          </cell>
          <cell r="AE852">
            <v>1</v>
          </cell>
          <cell r="AF852">
            <v>1</v>
          </cell>
          <cell r="AG852" t="str">
            <v/>
          </cell>
          <cell r="AH852">
            <v>2</v>
          </cell>
          <cell r="AI852">
            <v>0</v>
          </cell>
          <cell r="AJ852">
            <v>6</v>
          </cell>
          <cell r="AK852">
            <v>6</v>
          </cell>
          <cell r="AL852">
            <v>6</v>
          </cell>
          <cell r="AM852">
            <v>19.5</v>
          </cell>
          <cell r="AN852">
            <v>1</v>
          </cell>
          <cell r="AO852">
            <v>130</v>
          </cell>
          <cell r="AP852">
            <v>20.5</v>
          </cell>
          <cell r="AQ852">
            <v>118.66666666666667</v>
          </cell>
          <cell r="AR852">
            <v>2</v>
          </cell>
          <cell r="AT852" t="str">
            <v/>
          </cell>
          <cell r="AV852">
            <v>10</v>
          </cell>
          <cell r="AW852">
            <v>2</v>
          </cell>
          <cell r="AX852" t="str">
            <v/>
          </cell>
          <cell r="AY852" t="str">
            <v/>
          </cell>
          <cell r="AZ852" t="str">
            <v/>
          </cell>
          <cell r="BA852" t="str">
            <v/>
          </cell>
          <cell r="BB852">
            <v>120</v>
          </cell>
          <cell r="BC852" t="str">
            <v/>
          </cell>
          <cell r="BD852" t="str">
            <v/>
          </cell>
          <cell r="BE852" t="str">
            <v/>
          </cell>
          <cell r="BF852" t="str">
            <v/>
          </cell>
          <cell r="BG852" t="str">
            <v/>
          </cell>
          <cell r="BH852" t="str">
            <v/>
          </cell>
          <cell r="BI852" t="str">
            <v/>
          </cell>
          <cell r="BJ852" t="str">
            <v/>
          </cell>
          <cell r="BK852">
            <v>6</v>
          </cell>
          <cell r="BL852" t="str">
            <v/>
          </cell>
          <cell r="BM852" t="str">
            <v/>
          </cell>
          <cell r="BN852">
            <v>3</v>
          </cell>
          <cell r="BO852">
            <v>1</v>
          </cell>
          <cell r="BP852">
            <v>1</v>
          </cell>
          <cell r="BQ852">
            <v>0</v>
          </cell>
          <cell r="BR852" t="str">
            <v/>
          </cell>
          <cell r="BS852" t="str">
            <v/>
          </cell>
          <cell r="BT852" t="str">
            <v/>
          </cell>
          <cell r="BU852" t="str">
            <v/>
          </cell>
          <cell r="BV852">
            <v>0</v>
          </cell>
          <cell r="BW852">
            <v>12</v>
          </cell>
          <cell r="BX852" t="str">
            <v/>
          </cell>
          <cell r="BY852">
            <v>5</v>
          </cell>
          <cell r="BZ852" t="str">
            <v/>
          </cell>
          <cell r="CA852" t="str">
            <v/>
          </cell>
          <cell r="CB852" t="str">
            <v/>
          </cell>
        </row>
        <row r="853">
          <cell r="H853" t="str">
            <v>WS-7564-WOV003</v>
          </cell>
          <cell r="I853">
            <v>8</v>
          </cell>
          <cell r="J853" t="str">
            <v>Aug</v>
          </cell>
          <cell r="K853">
            <v>2018</v>
          </cell>
          <cell r="L853" t="str">
            <v>WS-7564-WOV00343341.2708333333</v>
          </cell>
          <cell r="M853" t="str">
            <v>ONR #25</v>
          </cell>
          <cell r="N853" t="str">
            <v>Other</v>
          </cell>
          <cell r="O853" t="str">
            <v>Other</v>
          </cell>
          <cell r="P853">
            <v>0</v>
          </cell>
          <cell r="Q853" t="str">
            <v/>
          </cell>
          <cell r="R853" t="str">
            <v/>
          </cell>
          <cell r="S853" t="str">
            <v/>
          </cell>
          <cell r="T853" t="str">
            <v/>
          </cell>
          <cell r="U853" t="str">
            <v/>
          </cell>
          <cell r="V853" t="str">
            <v/>
          </cell>
          <cell r="W853">
            <v>9</v>
          </cell>
          <cell r="X853" t="str">
            <v/>
          </cell>
          <cell r="Y853" t="str">
            <v/>
          </cell>
          <cell r="Z853" t="str">
            <v/>
          </cell>
          <cell r="AB853">
            <v>11</v>
          </cell>
          <cell r="AC853" t="str">
            <v/>
          </cell>
          <cell r="AD853" t="str">
            <v/>
          </cell>
          <cell r="AE853" t="str">
            <v/>
          </cell>
          <cell r="AF853" t="str">
            <v/>
          </cell>
          <cell r="AG853" t="str">
            <v/>
          </cell>
          <cell r="AH853" t="str">
            <v/>
          </cell>
          <cell r="AI853" t="str">
            <v/>
          </cell>
          <cell r="AJ853">
            <v>6</v>
          </cell>
          <cell r="AK853" t="str">
            <v/>
          </cell>
          <cell r="AL853" t="str">
            <v/>
          </cell>
          <cell r="AM853" t="str">
            <v/>
          </cell>
          <cell r="AN853" t="str">
            <v/>
          </cell>
          <cell r="AO853">
            <v>130</v>
          </cell>
          <cell r="AP853" t="str">
            <v/>
          </cell>
          <cell r="AQ853" t="str">
            <v/>
          </cell>
          <cell r="AR853" t="str">
            <v/>
          </cell>
          <cell r="AT853">
            <v>3</v>
          </cell>
          <cell r="AV853">
            <v>10</v>
          </cell>
          <cell r="AW853" t="str">
            <v/>
          </cell>
          <cell r="AX853">
            <v>3</v>
          </cell>
          <cell r="AY853" t="str">
            <v/>
          </cell>
          <cell r="AZ853">
            <v>21</v>
          </cell>
          <cell r="BA853">
            <v>0</v>
          </cell>
          <cell r="BB853">
            <v>120</v>
          </cell>
          <cell r="BC853">
            <v>21</v>
          </cell>
          <cell r="BD853">
            <v>110.33333333333333</v>
          </cell>
          <cell r="BE853">
            <v>1</v>
          </cell>
          <cell r="BF853">
            <v>1.5</v>
          </cell>
          <cell r="BG853">
            <v>1.5</v>
          </cell>
          <cell r="BH853" t="str">
            <v/>
          </cell>
          <cell r="BI853">
            <v>2</v>
          </cell>
          <cell r="BJ853">
            <v>0</v>
          </cell>
          <cell r="BK853">
            <v>6</v>
          </cell>
          <cell r="BL853">
            <v>6</v>
          </cell>
          <cell r="BM853">
            <v>6</v>
          </cell>
          <cell r="BN853" t="str">
            <v/>
          </cell>
          <cell r="BO853" t="str">
            <v/>
          </cell>
          <cell r="BP853" t="str">
            <v/>
          </cell>
          <cell r="BQ853" t="str">
            <v/>
          </cell>
          <cell r="BR853">
            <v>3.5</v>
          </cell>
          <cell r="BS853" t="str">
            <v/>
          </cell>
          <cell r="BT853">
            <v>1.5</v>
          </cell>
          <cell r="BU853">
            <v>2</v>
          </cell>
          <cell r="BV853">
            <v>0</v>
          </cell>
          <cell r="BW853">
            <v>12</v>
          </cell>
          <cell r="BX853" t="str">
            <v/>
          </cell>
          <cell r="BY853">
            <v>7</v>
          </cell>
          <cell r="BZ853" t="str">
            <v/>
          </cell>
          <cell r="CA853" t="str">
            <v/>
          </cell>
          <cell r="CB853" t="str">
            <v/>
          </cell>
        </row>
        <row r="854">
          <cell r="H854" t="str">
            <v>WS-5641-WOV015</v>
          </cell>
          <cell r="I854">
            <v>8</v>
          </cell>
          <cell r="J854" t="str">
            <v>Aug</v>
          </cell>
          <cell r="K854">
            <v>2018</v>
          </cell>
          <cell r="L854" t="str">
            <v>WS-5641-WOV01543342.1458333333</v>
          </cell>
          <cell r="M854" t="str">
            <v>BIRS #30</v>
          </cell>
          <cell r="N854" t="str">
            <v>Simple ESP c/o</v>
          </cell>
          <cell r="O854" t="str">
            <v>ESP change</v>
          </cell>
          <cell r="P854">
            <v>0</v>
          </cell>
          <cell r="Q854">
            <v>3</v>
          </cell>
          <cell r="R854">
            <v>5</v>
          </cell>
          <cell r="S854">
            <v>2</v>
          </cell>
          <cell r="T854" t="str">
            <v/>
          </cell>
          <cell r="U854">
            <v>0.5</v>
          </cell>
          <cell r="V854">
            <v>0</v>
          </cell>
          <cell r="W854">
            <v>9</v>
          </cell>
          <cell r="X854">
            <v>10.5</v>
          </cell>
          <cell r="Y854">
            <v>10.5</v>
          </cell>
          <cell r="Z854">
            <v>9</v>
          </cell>
          <cell r="AB854">
            <v>11</v>
          </cell>
          <cell r="AC854">
            <v>9</v>
          </cell>
          <cell r="AD854">
            <v>2</v>
          </cell>
          <cell r="AE854">
            <v>1</v>
          </cell>
          <cell r="AF854">
            <v>1</v>
          </cell>
          <cell r="AG854" t="str">
            <v/>
          </cell>
          <cell r="AH854">
            <v>2</v>
          </cell>
          <cell r="AI854">
            <v>0</v>
          </cell>
          <cell r="AJ854">
            <v>6</v>
          </cell>
          <cell r="AK854">
            <v>6</v>
          </cell>
          <cell r="AL854">
            <v>6</v>
          </cell>
          <cell r="AM854">
            <v>21</v>
          </cell>
          <cell r="AN854">
            <v>0</v>
          </cell>
          <cell r="AO854">
            <v>130</v>
          </cell>
          <cell r="AP854">
            <v>21</v>
          </cell>
          <cell r="AQ854">
            <v>136.76190476190476</v>
          </cell>
          <cell r="AR854">
            <v>4</v>
          </cell>
          <cell r="AT854">
            <v>5</v>
          </cell>
          <cell r="AV854">
            <v>10</v>
          </cell>
          <cell r="AW854">
            <v>4</v>
          </cell>
          <cell r="AX854">
            <v>5</v>
          </cell>
          <cell r="AY854">
            <v>9</v>
          </cell>
          <cell r="AZ854">
            <v>22.5</v>
          </cell>
          <cell r="BA854">
            <v>1.5</v>
          </cell>
          <cell r="BB854">
            <v>120</v>
          </cell>
          <cell r="BC854">
            <v>24</v>
          </cell>
          <cell r="BD854">
            <v>127.51111111111111</v>
          </cell>
          <cell r="BE854">
            <v>1</v>
          </cell>
          <cell r="BF854">
            <v>1</v>
          </cell>
          <cell r="BG854">
            <v>1</v>
          </cell>
          <cell r="BH854" t="str">
            <v/>
          </cell>
          <cell r="BI854">
            <v>1.5</v>
          </cell>
          <cell r="BJ854">
            <v>0</v>
          </cell>
          <cell r="BK854">
            <v>6</v>
          </cell>
          <cell r="BL854">
            <v>4.5</v>
          </cell>
          <cell r="BM854">
            <v>4.5</v>
          </cell>
          <cell r="BN854">
            <v>3</v>
          </cell>
          <cell r="BO854">
            <v>1</v>
          </cell>
          <cell r="BP854">
            <v>1</v>
          </cell>
          <cell r="BQ854">
            <v>0</v>
          </cell>
          <cell r="BR854">
            <v>3</v>
          </cell>
          <cell r="BS854" t="str">
            <v/>
          </cell>
          <cell r="BT854">
            <v>1.5</v>
          </cell>
          <cell r="BU854">
            <v>1.5</v>
          </cell>
          <cell r="BV854">
            <v>0</v>
          </cell>
          <cell r="BW854">
            <v>12</v>
          </cell>
          <cell r="BX854">
            <v>11</v>
          </cell>
          <cell r="BY854">
            <v>11</v>
          </cell>
          <cell r="BZ854">
            <v>93.5</v>
          </cell>
          <cell r="CA854">
            <v>1.5</v>
          </cell>
          <cell r="CB854">
            <v>95</v>
          </cell>
        </row>
        <row r="855">
          <cell r="H855" t="str">
            <v>WS-7677-WOV005</v>
          </cell>
          <cell r="I855">
            <v>8</v>
          </cell>
          <cell r="J855" t="str">
            <v>Aug</v>
          </cell>
          <cell r="K855">
            <v>2018</v>
          </cell>
          <cell r="L855" t="str">
            <v>WS-7677-WOV00543329.75</v>
          </cell>
          <cell r="M855" t="str">
            <v>ONR #9</v>
          </cell>
          <cell r="N855" t="str">
            <v>Other</v>
          </cell>
          <cell r="O855" t="str">
            <v>Other</v>
          </cell>
          <cell r="P855">
            <v>1</v>
          </cell>
          <cell r="Q855">
            <v>3</v>
          </cell>
          <cell r="R855">
            <v>5</v>
          </cell>
          <cell r="S855" t="str">
            <v/>
          </cell>
          <cell r="T855" t="str">
            <v/>
          </cell>
          <cell r="U855" t="str">
            <v/>
          </cell>
          <cell r="V855">
            <v>0</v>
          </cell>
          <cell r="W855">
            <v>9</v>
          </cell>
          <cell r="X855">
            <v>8</v>
          </cell>
          <cell r="Y855">
            <v>8</v>
          </cell>
          <cell r="Z855" t="str">
            <v/>
          </cell>
          <cell r="AB855">
            <v>11</v>
          </cell>
          <cell r="AC855" t="str">
            <v/>
          </cell>
          <cell r="AD855">
            <v>2</v>
          </cell>
          <cell r="AE855">
            <v>1</v>
          </cell>
          <cell r="AF855">
            <v>1</v>
          </cell>
          <cell r="AG855" t="str">
            <v/>
          </cell>
          <cell r="AH855">
            <v>2</v>
          </cell>
          <cell r="AI855">
            <v>0</v>
          </cell>
          <cell r="AJ855">
            <v>6</v>
          </cell>
          <cell r="AK855">
            <v>6</v>
          </cell>
          <cell r="AL855">
            <v>6</v>
          </cell>
          <cell r="AM855">
            <v>22</v>
          </cell>
          <cell r="AN855">
            <v>0</v>
          </cell>
          <cell r="AO855">
            <v>130</v>
          </cell>
          <cell r="AP855">
            <v>22</v>
          </cell>
          <cell r="AQ855">
            <v>127.86363636363636</v>
          </cell>
          <cell r="AR855">
            <v>3</v>
          </cell>
          <cell r="AT855" t="str">
            <v/>
          </cell>
          <cell r="AV855">
            <v>10</v>
          </cell>
          <cell r="AW855">
            <v>3</v>
          </cell>
          <cell r="AX855" t="str">
            <v/>
          </cell>
          <cell r="AY855" t="str">
            <v/>
          </cell>
          <cell r="AZ855" t="str">
            <v/>
          </cell>
          <cell r="BA855" t="str">
            <v/>
          </cell>
          <cell r="BB855">
            <v>120</v>
          </cell>
          <cell r="BC855" t="str">
            <v/>
          </cell>
          <cell r="BD855" t="str">
            <v/>
          </cell>
          <cell r="BE855" t="str">
            <v/>
          </cell>
          <cell r="BF855" t="str">
            <v/>
          </cell>
          <cell r="BG855" t="str">
            <v/>
          </cell>
          <cell r="BH855" t="str">
            <v/>
          </cell>
          <cell r="BI855" t="str">
            <v/>
          </cell>
          <cell r="BJ855" t="str">
            <v/>
          </cell>
          <cell r="BK855">
            <v>6</v>
          </cell>
          <cell r="BL855" t="str">
            <v/>
          </cell>
          <cell r="BM855" t="str">
            <v/>
          </cell>
          <cell r="BN855">
            <v>3</v>
          </cell>
          <cell r="BO855">
            <v>1</v>
          </cell>
          <cell r="BP855">
            <v>1</v>
          </cell>
          <cell r="BQ855">
            <v>0</v>
          </cell>
          <cell r="BR855" t="str">
            <v/>
          </cell>
          <cell r="BS855" t="str">
            <v/>
          </cell>
          <cell r="BT855" t="str">
            <v/>
          </cell>
          <cell r="BU855" t="str">
            <v/>
          </cell>
          <cell r="BV855">
            <v>0</v>
          </cell>
          <cell r="BW855">
            <v>12</v>
          </cell>
          <cell r="BX855" t="str">
            <v/>
          </cell>
          <cell r="BY855">
            <v>5</v>
          </cell>
          <cell r="BZ855" t="str">
            <v/>
          </cell>
          <cell r="CA855" t="str">
            <v/>
          </cell>
          <cell r="CB855" t="str">
            <v/>
          </cell>
        </row>
        <row r="856">
          <cell r="H856" t="str">
            <v>WS-7677-WOV005</v>
          </cell>
          <cell r="I856">
            <v>8</v>
          </cell>
          <cell r="J856" t="str">
            <v>Aug</v>
          </cell>
          <cell r="K856">
            <v>2018</v>
          </cell>
          <cell r="L856" t="str">
            <v>WS-7677-WOV00543342.1458333333</v>
          </cell>
          <cell r="M856" t="str">
            <v>ONR #4</v>
          </cell>
          <cell r="N856" t="str">
            <v>Other</v>
          </cell>
          <cell r="O856" t="str">
            <v>Other</v>
          </cell>
          <cell r="P856">
            <v>1</v>
          </cell>
          <cell r="Q856" t="str">
            <v/>
          </cell>
          <cell r="R856" t="str">
            <v/>
          </cell>
          <cell r="S856" t="str">
            <v/>
          </cell>
          <cell r="T856" t="str">
            <v/>
          </cell>
          <cell r="U856" t="str">
            <v/>
          </cell>
          <cell r="V856" t="str">
            <v/>
          </cell>
          <cell r="W856">
            <v>9</v>
          </cell>
          <cell r="X856" t="str">
            <v/>
          </cell>
          <cell r="Y856" t="str">
            <v/>
          </cell>
          <cell r="Z856" t="str">
            <v/>
          </cell>
          <cell r="AB856">
            <v>11</v>
          </cell>
          <cell r="AC856" t="str">
            <v/>
          </cell>
          <cell r="AD856" t="str">
            <v/>
          </cell>
          <cell r="AE856" t="str">
            <v/>
          </cell>
          <cell r="AF856" t="str">
            <v/>
          </cell>
          <cell r="AG856" t="str">
            <v/>
          </cell>
          <cell r="AH856" t="str">
            <v/>
          </cell>
          <cell r="AI856" t="str">
            <v/>
          </cell>
          <cell r="AJ856">
            <v>6</v>
          </cell>
          <cell r="AK856" t="str">
            <v/>
          </cell>
          <cell r="AL856" t="str">
            <v/>
          </cell>
          <cell r="AM856" t="str">
            <v/>
          </cell>
          <cell r="AN856" t="str">
            <v/>
          </cell>
          <cell r="AO856">
            <v>130</v>
          </cell>
          <cell r="AP856" t="str">
            <v/>
          </cell>
          <cell r="AQ856" t="str">
            <v/>
          </cell>
          <cell r="AR856" t="str">
            <v/>
          </cell>
          <cell r="AT856">
            <v>5</v>
          </cell>
          <cell r="AV856">
            <v>10</v>
          </cell>
          <cell r="AW856" t="str">
            <v/>
          </cell>
          <cell r="AX856">
            <v>5</v>
          </cell>
          <cell r="AY856" t="str">
            <v/>
          </cell>
          <cell r="AZ856">
            <v>30</v>
          </cell>
          <cell r="BA856">
            <v>0</v>
          </cell>
          <cell r="BB856">
            <v>120</v>
          </cell>
          <cell r="BC856">
            <v>30</v>
          </cell>
          <cell r="BD856">
            <v>92.966666666666669</v>
          </cell>
          <cell r="BE856">
            <v>1</v>
          </cell>
          <cell r="BF856">
            <v>1</v>
          </cell>
          <cell r="BG856">
            <v>1.5</v>
          </cell>
          <cell r="BH856" t="str">
            <v/>
          </cell>
          <cell r="BI856">
            <v>2</v>
          </cell>
          <cell r="BJ856">
            <v>0</v>
          </cell>
          <cell r="BK856">
            <v>6</v>
          </cell>
          <cell r="BL856">
            <v>5.5</v>
          </cell>
          <cell r="BM856">
            <v>5.5</v>
          </cell>
          <cell r="BN856" t="str">
            <v/>
          </cell>
          <cell r="BO856" t="str">
            <v/>
          </cell>
          <cell r="BP856" t="str">
            <v/>
          </cell>
          <cell r="BQ856" t="str">
            <v/>
          </cell>
          <cell r="BR856">
            <v>3</v>
          </cell>
          <cell r="BS856" t="str">
            <v/>
          </cell>
          <cell r="BT856">
            <v>1.5</v>
          </cell>
          <cell r="BU856">
            <v>2</v>
          </cell>
          <cell r="BV856">
            <v>0</v>
          </cell>
          <cell r="BW856">
            <v>12</v>
          </cell>
          <cell r="BX856" t="str">
            <v/>
          </cell>
          <cell r="BY856">
            <v>6.5</v>
          </cell>
          <cell r="BZ856" t="str">
            <v/>
          </cell>
          <cell r="CA856" t="str">
            <v/>
          </cell>
          <cell r="CB856" t="str">
            <v/>
          </cell>
        </row>
        <row r="857">
          <cell r="H857" t="str">
            <v>WS-51010-WOV001</v>
          </cell>
          <cell r="I857">
            <v>8</v>
          </cell>
          <cell r="J857" t="str">
            <v>Aug</v>
          </cell>
          <cell r="K857">
            <v>2018</v>
          </cell>
          <cell r="L857" t="str">
            <v>WS-51010-WOV00143337.375</v>
          </cell>
          <cell r="M857" t="str">
            <v>BIRS #30</v>
          </cell>
          <cell r="N857" t="str">
            <v>Other</v>
          </cell>
          <cell r="O857" t="str">
            <v>Other</v>
          </cell>
          <cell r="P857">
            <v>0</v>
          </cell>
          <cell r="Q857">
            <v>3</v>
          </cell>
          <cell r="R857">
            <v>5</v>
          </cell>
          <cell r="S857">
            <v>1</v>
          </cell>
          <cell r="T857" t="str">
            <v/>
          </cell>
          <cell r="U857">
            <v>2</v>
          </cell>
          <cell r="V857">
            <v>0</v>
          </cell>
          <cell r="W857">
            <v>9</v>
          </cell>
          <cell r="X857">
            <v>11</v>
          </cell>
          <cell r="Y857">
            <v>11</v>
          </cell>
          <cell r="Z857">
            <v>9</v>
          </cell>
          <cell r="AB857">
            <v>11</v>
          </cell>
          <cell r="AC857">
            <v>9</v>
          </cell>
          <cell r="AD857">
            <v>2</v>
          </cell>
          <cell r="AE857">
            <v>1</v>
          </cell>
          <cell r="AF857">
            <v>1</v>
          </cell>
          <cell r="AG857" t="str">
            <v/>
          </cell>
          <cell r="AH857">
            <v>2</v>
          </cell>
          <cell r="AI857">
            <v>0</v>
          </cell>
          <cell r="AJ857">
            <v>6</v>
          </cell>
          <cell r="AK857">
            <v>6</v>
          </cell>
          <cell r="AL857">
            <v>6</v>
          </cell>
          <cell r="AM857">
            <v>19.5</v>
          </cell>
          <cell r="AN857">
            <v>0</v>
          </cell>
          <cell r="AO857">
            <v>130</v>
          </cell>
          <cell r="AP857">
            <v>19.5</v>
          </cell>
          <cell r="AQ857">
            <v>125.02564102564102</v>
          </cell>
          <cell r="AR857">
            <v>3</v>
          </cell>
          <cell r="AT857" t="str">
            <v/>
          </cell>
          <cell r="AV857">
            <v>10</v>
          </cell>
          <cell r="AW857">
            <v>3</v>
          </cell>
          <cell r="AX857" t="str">
            <v/>
          </cell>
          <cell r="AY857" t="str">
            <v/>
          </cell>
          <cell r="AZ857" t="str">
            <v/>
          </cell>
          <cell r="BA857" t="str">
            <v/>
          </cell>
          <cell r="BB857">
            <v>120</v>
          </cell>
          <cell r="BC857" t="str">
            <v/>
          </cell>
          <cell r="BD857" t="str">
            <v/>
          </cell>
          <cell r="BE857" t="str">
            <v/>
          </cell>
          <cell r="BF857" t="str">
            <v/>
          </cell>
          <cell r="BG857" t="str">
            <v/>
          </cell>
          <cell r="BH857" t="str">
            <v/>
          </cell>
          <cell r="BI857" t="str">
            <v/>
          </cell>
          <cell r="BJ857" t="str">
            <v/>
          </cell>
          <cell r="BK857">
            <v>6</v>
          </cell>
          <cell r="BL857" t="str">
            <v/>
          </cell>
          <cell r="BM857" t="str">
            <v/>
          </cell>
          <cell r="BN857">
            <v>3</v>
          </cell>
          <cell r="BO857">
            <v>1</v>
          </cell>
          <cell r="BP857">
            <v>1.5</v>
          </cell>
          <cell r="BQ857">
            <v>0</v>
          </cell>
          <cell r="BR857" t="str">
            <v/>
          </cell>
          <cell r="BS857" t="str">
            <v/>
          </cell>
          <cell r="BT857" t="str">
            <v/>
          </cell>
          <cell r="BU857" t="str">
            <v/>
          </cell>
          <cell r="BV857">
            <v>0</v>
          </cell>
          <cell r="BW857">
            <v>12</v>
          </cell>
          <cell r="BX857" t="str">
            <v/>
          </cell>
          <cell r="BY857">
            <v>5.5</v>
          </cell>
          <cell r="BZ857" t="str">
            <v/>
          </cell>
          <cell r="CA857" t="str">
            <v/>
          </cell>
          <cell r="CB857" t="str">
            <v/>
          </cell>
        </row>
        <row r="858">
          <cell r="H858" t="str">
            <v>WS-51010-WOV001</v>
          </cell>
          <cell r="I858">
            <v>8</v>
          </cell>
          <cell r="J858" t="str">
            <v>Aug</v>
          </cell>
          <cell r="K858">
            <v>2018</v>
          </cell>
          <cell r="L858" t="str">
            <v>WS-51010-WOV00143343.5833333333</v>
          </cell>
          <cell r="M858" t="str">
            <v>BIRS #24</v>
          </cell>
          <cell r="N858" t="str">
            <v>Other</v>
          </cell>
          <cell r="O858" t="str">
            <v>Other</v>
          </cell>
          <cell r="P858">
            <v>0</v>
          </cell>
          <cell r="Q858">
            <v>3</v>
          </cell>
          <cell r="R858">
            <v>5</v>
          </cell>
          <cell r="S858" t="str">
            <v/>
          </cell>
          <cell r="T858" t="str">
            <v/>
          </cell>
          <cell r="U858" t="str">
            <v/>
          </cell>
          <cell r="V858">
            <v>0</v>
          </cell>
          <cell r="W858">
            <v>9</v>
          </cell>
          <cell r="X858">
            <v>8</v>
          </cell>
          <cell r="Y858">
            <v>8</v>
          </cell>
          <cell r="Z858" t="str">
            <v/>
          </cell>
          <cell r="AB858">
            <v>11</v>
          </cell>
          <cell r="AC858" t="str">
            <v/>
          </cell>
          <cell r="AD858" t="str">
            <v/>
          </cell>
          <cell r="AE858" t="str">
            <v/>
          </cell>
          <cell r="AF858" t="str">
            <v/>
          </cell>
          <cell r="AG858" t="str">
            <v/>
          </cell>
          <cell r="AH858" t="str">
            <v/>
          </cell>
          <cell r="AI858" t="str">
            <v/>
          </cell>
          <cell r="AJ858">
            <v>6</v>
          </cell>
          <cell r="AK858" t="str">
            <v/>
          </cell>
          <cell r="AL858" t="str">
            <v/>
          </cell>
          <cell r="AM858" t="str">
            <v/>
          </cell>
          <cell r="AN858" t="str">
            <v/>
          </cell>
          <cell r="AO858">
            <v>130</v>
          </cell>
          <cell r="AP858" t="str">
            <v/>
          </cell>
          <cell r="AQ858" t="str">
            <v/>
          </cell>
          <cell r="AR858" t="str">
            <v/>
          </cell>
          <cell r="AT858">
            <v>4</v>
          </cell>
          <cell r="AV858">
            <v>10</v>
          </cell>
          <cell r="AW858" t="str">
            <v/>
          </cell>
          <cell r="AX858">
            <v>4</v>
          </cell>
          <cell r="AY858" t="str">
            <v/>
          </cell>
          <cell r="AZ858">
            <v>21</v>
          </cell>
          <cell r="BA858">
            <v>0</v>
          </cell>
          <cell r="BB858">
            <v>120</v>
          </cell>
          <cell r="BC858">
            <v>21</v>
          </cell>
          <cell r="BD858">
            <v>116</v>
          </cell>
          <cell r="BE858">
            <v>1</v>
          </cell>
          <cell r="BF858">
            <v>2</v>
          </cell>
          <cell r="BG858">
            <v>2</v>
          </cell>
          <cell r="BH858" t="str">
            <v/>
          </cell>
          <cell r="BI858">
            <v>2</v>
          </cell>
          <cell r="BJ858">
            <v>0</v>
          </cell>
          <cell r="BK858">
            <v>6</v>
          </cell>
          <cell r="BL858">
            <v>7</v>
          </cell>
          <cell r="BM858">
            <v>7</v>
          </cell>
          <cell r="BN858" t="str">
            <v/>
          </cell>
          <cell r="BO858" t="str">
            <v/>
          </cell>
          <cell r="BP858" t="str">
            <v/>
          </cell>
          <cell r="BQ858" t="str">
            <v/>
          </cell>
          <cell r="BR858">
            <v>3.5</v>
          </cell>
          <cell r="BS858" t="str">
            <v/>
          </cell>
          <cell r="BT858">
            <v>2</v>
          </cell>
          <cell r="BU858">
            <v>2</v>
          </cell>
          <cell r="BV858">
            <v>0</v>
          </cell>
          <cell r="BW858">
            <v>12</v>
          </cell>
          <cell r="BX858" t="str">
            <v/>
          </cell>
          <cell r="BY858">
            <v>7.5</v>
          </cell>
          <cell r="BZ858" t="str">
            <v/>
          </cell>
          <cell r="CA858" t="str">
            <v/>
          </cell>
          <cell r="CB858" t="str">
            <v/>
          </cell>
        </row>
        <row r="859">
          <cell r="H859" t="str">
            <v>US-22020-WOV001</v>
          </cell>
          <cell r="I859">
            <v>9</v>
          </cell>
          <cell r="J859" t="str">
            <v>Sep</v>
          </cell>
          <cell r="K859">
            <v>2018</v>
          </cell>
          <cell r="L859" t="str">
            <v>US-22020-WOV00143344.8333333333</v>
          </cell>
          <cell r="M859" t="str">
            <v>ONR #9</v>
          </cell>
          <cell r="N859" t="str">
            <v>Other</v>
          </cell>
          <cell r="O859" t="str">
            <v>Other</v>
          </cell>
          <cell r="P859">
            <v>0</v>
          </cell>
          <cell r="Q859" t="str">
            <v/>
          </cell>
          <cell r="R859">
            <v>7</v>
          </cell>
          <cell r="S859" t="str">
            <v/>
          </cell>
          <cell r="T859" t="str">
            <v/>
          </cell>
          <cell r="U859">
            <v>2</v>
          </cell>
          <cell r="V859">
            <v>0</v>
          </cell>
          <cell r="W859">
            <v>9</v>
          </cell>
          <cell r="X859">
            <v>9</v>
          </cell>
          <cell r="Y859">
            <v>9</v>
          </cell>
          <cell r="Z859">
            <v>6</v>
          </cell>
          <cell r="AB859">
            <v>11</v>
          </cell>
          <cell r="AC859">
            <v>6</v>
          </cell>
          <cell r="AD859">
            <v>2</v>
          </cell>
          <cell r="AE859">
            <v>1</v>
          </cell>
          <cell r="AF859">
            <v>1</v>
          </cell>
          <cell r="AG859" t="str">
            <v/>
          </cell>
          <cell r="AH859">
            <v>2</v>
          </cell>
          <cell r="AI859">
            <v>6</v>
          </cell>
          <cell r="AJ859">
            <v>6</v>
          </cell>
          <cell r="AK859">
            <v>6</v>
          </cell>
          <cell r="AL859">
            <v>12</v>
          </cell>
          <cell r="AM859">
            <v>15</v>
          </cell>
          <cell r="AN859">
            <v>0</v>
          </cell>
          <cell r="AO859">
            <v>130</v>
          </cell>
          <cell r="AP859">
            <v>15</v>
          </cell>
          <cell r="AQ859">
            <v>145.46666666666667</v>
          </cell>
          <cell r="AR859">
            <v>3</v>
          </cell>
          <cell r="AT859" t="str">
            <v/>
          </cell>
          <cell r="AV859">
            <v>10</v>
          </cell>
          <cell r="AW859">
            <v>3</v>
          </cell>
          <cell r="AX859" t="str">
            <v/>
          </cell>
          <cell r="AY859" t="str">
            <v/>
          </cell>
          <cell r="AZ859" t="str">
            <v/>
          </cell>
          <cell r="BA859" t="str">
            <v/>
          </cell>
          <cell r="BB859">
            <v>120</v>
          </cell>
          <cell r="BC859" t="str">
            <v/>
          </cell>
          <cell r="BD859" t="str">
            <v/>
          </cell>
          <cell r="BE859">
            <v>1</v>
          </cell>
          <cell r="BF859">
            <v>1</v>
          </cell>
          <cell r="BG859">
            <v>2</v>
          </cell>
          <cell r="BH859" t="str">
            <v/>
          </cell>
          <cell r="BI859">
            <v>2</v>
          </cell>
          <cell r="BJ859">
            <v>0</v>
          </cell>
          <cell r="BK859">
            <v>6</v>
          </cell>
          <cell r="BL859">
            <v>6</v>
          </cell>
          <cell r="BM859">
            <v>6</v>
          </cell>
          <cell r="BN859">
            <v>3</v>
          </cell>
          <cell r="BO859">
            <v>1</v>
          </cell>
          <cell r="BP859">
            <v>1</v>
          </cell>
          <cell r="BQ859">
            <v>0</v>
          </cell>
          <cell r="BR859" t="str">
            <v/>
          </cell>
          <cell r="BS859" t="str">
            <v/>
          </cell>
          <cell r="BT859" t="str">
            <v/>
          </cell>
          <cell r="BU859">
            <v>2</v>
          </cell>
          <cell r="BV859">
            <v>0</v>
          </cell>
          <cell r="BW859">
            <v>12</v>
          </cell>
          <cell r="BX859">
            <v>7</v>
          </cell>
          <cell r="BY859">
            <v>7</v>
          </cell>
          <cell r="BZ859" t="str">
            <v/>
          </cell>
          <cell r="CA859" t="str">
            <v/>
          </cell>
          <cell r="CB859" t="str">
            <v/>
          </cell>
        </row>
        <row r="860">
          <cell r="H860" t="str">
            <v>WS-1333-WOV019</v>
          </cell>
          <cell r="I860">
            <v>9</v>
          </cell>
          <cell r="J860" t="str">
            <v>Sep</v>
          </cell>
          <cell r="K860">
            <v>2018</v>
          </cell>
          <cell r="L860" t="str">
            <v>WS-1333-WOV01943346.5833333333</v>
          </cell>
          <cell r="M860" t="str">
            <v>BIRS #26</v>
          </cell>
          <cell r="N860" t="str">
            <v>Other</v>
          </cell>
          <cell r="O860" t="str">
            <v>ESP change</v>
          </cell>
          <cell r="P860">
            <v>0</v>
          </cell>
          <cell r="Q860">
            <v>3</v>
          </cell>
          <cell r="R860">
            <v>5</v>
          </cell>
          <cell r="S860" t="str">
            <v/>
          </cell>
          <cell r="T860" t="str">
            <v/>
          </cell>
          <cell r="U860" t="str">
            <v/>
          </cell>
          <cell r="V860">
            <v>0</v>
          </cell>
          <cell r="W860">
            <v>9</v>
          </cell>
          <cell r="X860">
            <v>8</v>
          </cell>
          <cell r="Y860">
            <v>8</v>
          </cell>
          <cell r="Z860">
            <v>10.5</v>
          </cell>
          <cell r="AB860">
            <v>11</v>
          </cell>
          <cell r="AC860">
            <v>10.5</v>
          </cell>
          <cell r="AD860">
            <v>2</v>
          </cell>
          <cell r="AE860">
            <v>1</v>
          </cell>
          <cell r="AF860">
            <v>1</v>
          </cell>
          <cell r="AG860" t="str">
            <v/>
          </cell>
          <cell r="AH860">
            <v>2</v>
          </cell>
          <cell r="AI860">
            <v>0</v>
          </cell>
          <cell r="AJ860">
            <v>6</v>
          </cell>
          <cell r="AK860">
            <v>6</v>
          </cell>
          <cell r="AL860">
            <v>6</v>
          </cell>
          <cell r="AM860">
            <v>21.5</v>
          </cell>
          <cell r="AN860">
            <v>0</v>
          </cell>
          <cell r="AO860">
            <v>130</v>
          </cell>
          <cell r="AP860">
            <v>21.5</v>
          </cell>
          <cell r="AQ860">
            <v>130.7906976744186</v>
          </cell>
          <cell r="AR860">
            <v>4.5</v>
          </cell>
          <cell r="AT860">
            <v>7</v>
          </cell>
          <cell r="AV860">
            <v>10</v>
          </cell>
          <cell r="AW860">
            <v>4.5</v>
          </cell>
          <cell r="AX860">
            <v>7</v>
          </cell>
          <cell r="AY860">
            <v>11.5</v>
          </cell>
          <cell r="AZ860">
            <v>27</v>
          </cell>
          <cell r="BA860">
            <v>0</v>
          </cell>
          <cell r="BB860">
            <v>120</v>
          </cell>
          <cell r="BC860">
            <v>27</v>
          </cell>
          <cell r="BD860">
            <v>103.92592592592592</v>
          </cell>
          <cell r="BE860">
            <v>1</v>
          </cell>
          <cell r="BF860">
            <v>1</v>
          </cell>
          <cell r="BG860">
            <v>2</v>
          </cell>
          <cell r="BH860" t="str">
            <v/>
          </cell>
          <cell r="BI860">
            <v>2</v>
          </cell>
          <cell r="BJ860">
            <v>0</v>
          </cell>
          <cell r="BK860">
            <v>6</v>
          </cell>
          <cell r="BL860">
            <v>6</v>
          </cell>
          <cell r="BM860">
            <v>6</v>
          </cell>
          <cell r="BN860">
            <v>3</v>
          </cell>
          <cell r="BO860">
            <v>1</v>
          </cell>
          <cell r="BP860">
            <v>1</v>
          </cell>
          <cell r="BQ860">
            <v>0</v>
          </cell>
          <cell r="BR860">
            <v>3</v>
          </cell>
          <cell r="BS860" t="str">
            <v/>
          </cell>
          <cell r="BT860">
            <v>1</v>
          </cell>
          <cell r="BU860">
            <v>2</v>
          </cell>
          <cell r="BV860">
            <v>0</v>
          </cell>
          <cell r="BW860">
            <v>12</v>
          </cell>
          <cell r="BX860">
            <v>11</v>
          </cell>
          <cell r="BY860">
            <v>11</v>
          </cell>
          <cell r="BZ860">
            <v>101.5</v>
          </cell>
          <cell r="CA860">
            <v>0</v>
          </cell>
          <cell r="CB860">
            <v>101.5</v>
          </cell>
        </row>
        <row r="861">
          <cell r="H861" t="str">
            <v>WS-7245-WOV006</v>
          </cell>
          <cell r="I861">
            <v>9</v>
          </cell>
          <cell r="J861" t="str">
            <v>Sep</v>
          </cell>
          <cell r="K861">
            <v>2018</v>
          </cell>
          <cell r="L861" t="str">
            <v>WS-7245-WOV00643346.7916666667</v>
          </cell>
          <cell r="M861" t="str">
            <v>ONR #27</v>
          </cell>
          <cell r="N861" t="str">
            <v>Other</v>
          </cell>
          <cell r="O861" t="str">
            <v>ESP change</v>
          </cell>
          <cell r="P861">
            <v>1</v>
          </cell>
          <cell r="Q861">
            <v>3</v>
          </cell>
          <cell r="R861">
            <v>5</v>
          </cell>
          <cell r="S861" t="str">
            <v/>
          </cell>
          <cell r="T861" t="str">
            <v/>
          </cell>
          <cell r="U861" t="str">
            <v/>
          </cell>
          <cell r="V861">
            <v>0</v>
          </cell>
          <cell r="W861">
            <v>9</v>
          </cell>
          <cell r="X861">
            <v>8</v>
          </cell>
          <cell r="Y861">
            <v>8</v>
          </cell>
          <cell r="Z861" t="str">
            <v/>
          </cell>
          <cell r="AB861">
            <v>11</v>
          </cell>
          <cell r="AC861" t="str">
            <v/>
          </cell>
          <cell r="AD861">
            <v>2</v>
          </cell>
          <cell r="AE861">
            <v>1</v>
          </cell>
          <cell r="AF861">
            <v>1</v>
          </cell>
          <cell r="AG861" t="str">
            <v/>
          </cell>
          <cell r="AH861">
            <v>2</v>
          </cell>
          <cell r="AI861">
            <v>0</v>
          </cell>
          <cell r="AJ861">
            <v>6</v>
          </cell>
          <cell r="AK861">
            <v>6</v>
          </cell>
          <cell r="AL861">
            <v>6</v>
          </cell>
          <cell r="AM861">
            <v>20</v>
          </cell>
          <cell r="AN861">
            <v>0</v>
          </cell>
          <cell r="AO861">
            <v>130</v>
          </cell>
          <cell r="AP861">
            <v>20</v>
          </cell>
          <cell r="AQ861">
            <v>133.30000000000001</v>
          </cell>
          <cell r="AR861">
            <v>2</v>
          </cell>
          <cell r="AT861">
            <v>3.5</v>
          </cell>
          <cell r="AV861">
            <v>10</v>
          </cell>
          <cell r="AW861">
            <v>2</v>
          </cell>
          <cell r="AX861">
            <v>3.5</v>
          </cell>
          <cell r="AY861">
            <v>5.5</v>
          </cell>
          <cell r="AZ861">
            <v>21.5</v>
          </cell>
          <cell r="BA861">
            <v>0</v>
          </cell>
          <cell r="BB861">
            <v>120</v>
          </cell>
          <cell r="BC861">
            <v>21.5</v>
          </cell>
          <cell r="BD861">
            <v>123.95348837209302</v>
          </cell>
          <cell r="BE861">
            <v>1</v>
          </cell>
          <cell r="BF861">
            <v>1.5</v>
          </cell>
          <cell r="BG861">
            <v>1.5</v>
          </cell>
          <cell r="BH861" t="str">
            <v/>
          </cell>
          <cell r="BI861">
            <v>2</v>
          </cell>
          <cell r="BJ861">
            <v>0</v>
          </cell>
          <cell r="BK861">
            <v>6</v>
          </cell>
          <cell r="BL861">
            <v>6</v>
          </cell>
          <cell r="BM861">
            <v>6</v>
          </cell>
          <cell r="BN861">
            <v>3</v>
          </cell>
          <cell r="BO861">
            <v>1</v>
          </cell>
          <cell r="BP861">
            <v>1</v>
          </cell>
          <cell r="BQ861">
            <v>0</v>
          </cell>
          <cell r="BR861">
            <v>3.5</v>
          </cell>
          <cell r="BS861" t="str">
            <v/>
          </cell>
          <cell r="BT861">
            <v>1.5</v>
          </cell>
          <cell r="BU861">
            <v>2</v>
          </cell>
          <cell r="BV861">
            <v>0</v>
          </cell>
          <cell r="BW861">
            <v>12</v>
          </cell>
          <cell r="BX861">
            <v>12</v>
          </cell>
          <cell r="BY861">
            <v>12</v>
          </cell>
          <cell r="BZ861">
            <v>79</v>
          </cell>
          <cell r="CA861">
            <v>0</v>
          </cell>
          <cell r="CB861">
            <v>79</v>
          </cell>
        </row>
        <row r="862">
          <cell r="H862" t="str">
            <v>US-2270-WOV002</v>
          </cell>
          <cell r="I862">
            <v>9</v>
          </cell>
          <cell r="J862" t="str">
            <v>Sep</v>
          </cell>
          <cell r="K862">
            <v>2018</v>
          </cell>
          <cell r="L862" t="str">
            <v>US-2270-WOV00243348.875</v>
          </cell>
          <cell r="M862" t="str">
            <v>ONR #6</v>
          </cell>
          <cell r="N862" t="str">
            <v>Other</v>
          </cell>
          <cell r="O862" t="str">
            <v>ESP change</v>
          </cell>
          <cell r="P862">
            <v>-1</v>
          </cell>
          <cell r="Q862">
            <v>3</v>
          </cell>
          <cell r="R862">
            <v>5</v>
          </cell>
          <cell r="S862" t="str">
            <v/>
          </cell>
          <cell r="T862" t="str">
            <v/>
          </cell>
          <cell r="U862" t="str">
            <v/>
          </cell>
          <cell r="V862">
            <v>0</v>
          </cell>
          <cell r="W862">
            <v>9</v>
          </cell>
          <cell r="X862">
            <v>8</v>
          </cell>
          <cell r="Y862">
            <v>8</v>
          </cell>
          <cell r="Z862" t="str">
            <v/>
          </cell>
          <cell r="AB862">
            <v>11</v>
          </cell>
          <cell r="AC862" t="str">
            <v/>
          </cell>
          <cell r="AD862">
            <v>1.5</v>
          </cell>
          <cell r="AE862">
            <v>1</v>
          </cell>
          <cell r="AF862">
            <v>1</v>
          </cell>
          <cell r="AG862" t="str">
            <v/>
          </cell>
          <cell r="AH862">
            <v>1.5</v>
          </cell>
          <cell r="AI862">
            <v>0</v>
          </cell>
          <cell r="AJ862">
            <v>6</v>
          </cell>
          <cell r="AK862">
            <v>5</v>
          </cell>
          <cell r="AL862">
            <v>5</v>
          </cell>
          <cell r="AM862">
            <v>22</v>
          </cell>
          <cell r="AN862">
            <v>0</v>
          </cell>
          <cell r="AO862">
            <v>130</v>
          </cell>
          <cell r="AP862">
            <v>22</v>
          </cell>
          <cell r="AQ862">
            <v>148.63636363636363</v>
          </cell>
          <cell r="AR862">
            <v>3</v>
          </cell>
          <cell r="AT862">
            <v>4</v>
          </cell>
          <cell r="AV862">
            <v>10</v>
          </cell>
          <cell r="AW862">
            <v>3</v>
          </cell>
          <cell r="AX862">
            <v>4</v>
          </cell>
          <cell r="AY862">
            <v>7</v>
          </cell>
          <cell r="AZ862">
            <v>19</v>
          </cell>
          <cell r="BA862">
            <v>0</v>
          </cell>
          <cell r="BB862">
            <v>120</v>
          </cell>
          <cell r="BC862">
            <v>19</v>
          </cell>
          <cell r="BD862">
            <v>131.31578947368422</v>
          </cell>
          <cell r="BE862">
            <v>1</v>
          </cell>
          <cell r="BF862">
            <v>0.75</v>
          </cell>
          <cell r="BG862">
            <v>1</v>
          </cell>
          <cell r="BH862" t="str">
            <v/>
          </cell>
          <cell r="BI862">
            <v>1.5</v>
          </cell>
          <cell r="BJ862">
            <v>0</v>
          </cell>
          <cell r="BK862">
            <v>6</v>
          </cell>
          <cell r="BL862">
            <v>4.25</v>
          </cell>
          <cell r="BM862">
            <v>4.25</v>
          </cell>
          <cell r="BN862">
            <v>2.5</v>
          </cell>
          <cell r="BO862">
            <v>1</v>
          </cell>
          <cell r="BP862">
            <v>0.5</v>
          </cell>
          <cell r="BQ862">
            <v>0</v>
          </cell>
          <cell r="BR862">
            <v>3</v>
          </cell>
          <cell r="BS862" t="str">
            <v/>
          </cell>
          <cell r="BT862">
            <v>1</v>
          </cell>
          <cell r="BU862">
            <v>1.5</v>
          </cell>
          <cell r="BV862">
            <v>0</v>
          </cell>
          <cell r="BW862">
            <v>12</v>
          </cell>
          <cell r="BX862">
            <v>9.5</v>
          </cell>
          <cell r="BY862">
            <v>9.5</v>
          </cell>
          <cell r="BZ862">
            <v>74.75</v>
          </cell>
          <cell r="CA862">
            <v>0</v>
          </cell>
          <cell r="CB862">
            <v>74.75</v>
          </cell>
        </row>
        <row r="863">
          <cell r="H863" t="str">
            <v>US-22031-WOV001</v>
          </cell>
          <cell r="I863">
            <v>9</v>
          </cell>
          <cell r="J863" t="str">
            <v>Sep</v>
          </cell>
          <cell r="K863">
            <v>2018</v>
          </cell>
          <cell r="L863" t="str">
            <v>US-22031-WOV00143334.6666666667</v>
          </cell>
          <cell r="M863" t="str">
            <v>BIRS #29</v>
          </cell>
          <cell r="N863" t="str">
            <v>Other</v>
          </cell>
          <cell r="O863" t="str">
            <v>Other</v>
          </cell>
          <cell r="P863">
            <v>0</v>
          </cell>
          <cell r="Q863">
            <v>1</v>
          </cell>
          <cell r="R863" t="str">
            <v/>
          </cell>
          <cell r="S863" t="str">
            <v/>
          </cell>
          <cell r="T863" t="str">
            <v/>
          </cell>
          <cell r="U863" t="str">
            <v/>
          </cell>
          <cell r="V863">
            <v>0</v>
          </cell>
          <cell r="W863">
            <v>9</v>
          </cell>
          <cell r="X863">
            <v>1</v>
          </cell>
          <cell r="Y863">
            <v>1</v>
          </cell>
          <cell r="Z863">
            <v>3</v>
          </cell>
          <cell r="AB863">
            <v>11</v>
          </cell>
          <cell r="AC863">
            <v>3</v>
          </cell>
          <cell r="AD863">
            <v>2</v>
          </cell>
          <cell r="AE863">
            <v>1</v>
          </cell>
          <cell r="AF863">
            <v>1</v>
          </cell>
          <cell r="AG863" t="str">
            <v/>
          </cell>
          <cell r="AH863">
            <v>2</v>
          </cell>
          <cell r="AI863">
            <v>0</v>
          </cell>
          <cell r="AJ863">
            <v>6</v>
          </cell>
          <cell r="AK863">
            <v>6</v>
          </cell>
          <cell r="AL863">
            <v>6</v>
          </cell>
          <cell r="AM863" t="str">
            <v/>
          </cell>
          <cell r="AN863" t="str">
            <v/>
          </cell>
          <cell r="AO863">
            <v>130</v>
          </cell>
          <cell r="AP863" t="str">
            <v/>
          </cell>
          <cell r="AQ863" t="str">
            <v/>
          </cell>
          <cell r="AR863" t="str">
            <v/>
          </cell>
          <cell r="AT863" t="str">
            <v/>
          </cell>
          <cell r="AV863">
            <v>10</v>
          </cell>
          <cell r="AW863" t="str">
            <v/>
          </cell>
          <cell r="AX863" t="str">
            <v/>
          </cell>
          <cell r="AY863" t="str">
            <v/>
          </cell>
          <cell r="AZ863" t="str">
            <v/>
          </cell>
          <cell r="BA863" t="str">
            <v/>
          </cell>
          <cell r="BB863">
            <v>120</v>
          </cell>
          <cell r="BC863" t="str">
            <v/>
          </cell>
          <cell r="BD863" t="str">
            <v/>
          </cell>
          <cell r="BE863" t="str">
            <v/>
          </cell>
          <cell r="BF863" t="str">
            <v/>
          </cell>
          <cell r="BG863" t="str">
            <v/>
          </cell>
          <cell r="BH863" t="str">
            <v/>
          </cell>
          <cell r="BI863" t="str">
            <v/>
          </cell>
          <cell r="BJ863" t="str">
            <v/>
          </cell>
          <cell r="BK863">
            <v>6</v>
          </cell>
          <cell r="BL863" t="str">
            <v/>
          </cell>
          <cell r="BM863" t="str">
            <v/>
          </cell>
          <cell r="BN863">
            <v>3</v>
          </cell>
          <cell r="BO863">
            <v>1</v>
          </cell>
          <cell r="BP863" t="str">
            <v/>
          </cell>
          <cell r="BQ863">
            <v>0</v>
          </cell>
          <cell r="BR863" t="str">
            <v/>
          </cell>
          <cell r="BS863" t="str">
            <v/>
          </cell>
          <cell r="BT863" t="str">
            <v/>
          </cell>
          <cell r="BU863" t="str">
            <v/>
          </cell>
          <cell r="BV863">
            <v>0</v>
          </cell>
          <cell r="BW863">
            <v>12</v>
          </cell>
          <cell r="BX863" t="str">
            <v/>
          </cell>
          <cell r="BY863">
            <v>4</v>
          </cell>
          <cell r="BZ863" t="str">
            <v/>
          </cell>
          <cell r="CA863" t="str">
            <v/>
          </cell>
          <cell r="CB863" t="str">
            <v/>
          </cell>
        </row>
        <row r="864">
          <cell r="H864" t="str">
            <v>US-22031-WOV001</v>
          </cell>
          <cell r="I864">
            <v>9</v>
          </cell>
          <cell r="J864" t="str">
            <v>Sep</v>
          </cell>
          <cell r="K864">
            <v>2018</v>
          </cell>
          <cell r="L864" t="str">
            <v>US-22031-WOV00143349.0833333333</v>
          </cell>
          <cell r="M864" t="str">
            <v>BIRS #24</v>
          </cell>
          <cell r="N864" t="str">
            <v>Other</v>
          </cell>
          <cell r="O864" t="str">
            <v>Other</v>
          </cell>
          <cell r="P864">
            <v>0</v>
          </cell>
          <cell r="Q864" t="str">
            <v/>
          </cell>
          <cell r="R864" t="str">
            <v/>
          </cell>
          <cell r="S864" t="str">
            <v/>
          </cell>
          <cell r="T864" t="str">
            <v/>
          </cell>
          <cell r="U864" t="str">
            <v/>
          </cell>
          <cell r="V864" t="str">
            <v/>
          </cell>
          <cell r="W864">
            <v>9</v>
          </cell>
          <cell r="X864" t="str">
            <v/>
          </cell>
          <cell r="Y864" t="str">
            <v/>
          </cell>
          <cell r="Z864" t="str">
            <v/>
          </cell>
          <cell r="AB864">
            <v>11</v>
          </cell>
          <cell r="AC864" t="str">
            <v/>
          </cell>
          <cell r="AD864" t="str">
            <v/>
          </cell>
          <cell r="AE864" t="str">
            <v/>
          </cell>
          <cell r="AF864" t="str">
            <v/>
          </cell>
          <cell r="AG864" t="str">
            <v/>
          </cell>
          <cell r="AH864" t="str">
            <v/>
          </cell>
          <cell r="AI864" t="str">
            <v/>
          </cell>
          <cell r="AJ864">
            <v>6</v>
          </cell>
          <cell r="AK864" t="str">
            <v/>
          </cell>
          <cell r="AL864" t="str">
            <v/>
          </cell>
          <cell r="AM864" t="str">
            <v/>
          </cell>
          <cell r="AN864" t="str">
            <v/>
          </cell>
          <cell r="AO864">
            <v>130</v>
          </cell>
          <cell r="AP864" t="str">
            <v/>
          </cell>
          <cell r="AQ864" t="str">
            <v/>
          </cell>
          <cell r="AR864" t="str">
            <v/>
          </cell>
          <cell r="AT864" t="str">
            <v/>
          </cell>
          <cell r="AV864">
            <v>10</v>
          </cell>
          <cell r="AW864" t="str">
            <v/>
          </cell>
          <cell r="AX864" t="str">
            <v/>
          </cell>
          <cell r="AY864" t="str">
            <v/>
          </cell>
          <cell r="AZ864" t="str">
            <v/>
          </cell>
          <cell r="BA864" t="str">
            <v/>
          </cell>
          <cell r="BB864">
            <v>120</v>
          </cell>
          <cell r="BC864" t="str">
            <v/>
          </cell>
          <cell r="BD864" t="str">
            <v/>
          </cell>
          <cell r="BE864">
            <v>1</v>
          </cell>
          <cell r="BF864">
            <v>1</v>
          </cell>
          <cell r="BG864">
            <v>2</v>
          </cell>
          <cell r="BH864" t="str">
            <v/>
          </cell>
          <cell r="BI864">
            <v>2</v>
          </cell>
          <cell r="BJ864">
            <v>0</v>
          </cell>
          <cell r="BK864">
            <v>6</v>
          </cell>
          <cell r="BL864">
            <v>6</v>
          </cell>
          <cell r="BM864">
            <v>6</v>
          </cell>
          <cell r="BN864" t="str">
            <v/>
          </cell>
          <cell r="BO864" t="str">
            <v/>
          </cell>
          <cell r="BP864" t="str">
            <v/>
          </cell>
          <cell r="BQ864" t="str">
            <v/>
          </cell>
          <cell r="BR864" t="str">
            <v/>
          </cell>
          <cell r="BS864" t="str">
            <v/>
          </cell>
          <cell r="BT864" t="str">
            <v/>
          </cell>
          <cell r="BU864">
            <v>2</v>
          </cell>
          <cell r="BV864">
            <v>0</v>
          </cell>
          <cell r="BW864">
            <v>12</v>
          </cell>
          <cell r="BX864" t="str">
            <v/>
          </cell>
          <cell r="BY864">
            <v>2</v>
          </cell>
          <cell r="BZ864" t="str">
            <v/>
          </cell>
          <cell r="CA864" t="str">
            <v/>
          </cell>
          <cell r="CB864" t="str">
            <v/>
          </cell>
        </row>
        <row r="865">
          <cell r="H865" t="str">
            <v>SVA-53158-WOV001</v>
          </cell>
          <cell r="I865">
            <v>9</v>
          </cell>
          <cell r="J865" t="str">
            <v>Sep</v>
          </cell>
          <cell r="K865">
            <v>2018</v>
          </cell>
          <cell r="L865" t="str">
            <v>SVA-53158-WOV00143351.7916666667</v>
          </cell>
          <cell r="M865" t="str">
            <v>ONR #9</v>
          </cell>
          <cell r="N865" t="str">
            <v>Other</v>
          </cell>
          <cell r="O865" t="str">
            <v>ESP change</v>
          </cell>
          <cell r="P865">
            <v>0</v>
          </cell>
          <cell r="Q865" t="str">
            <v/>
          </cell>
          <cell r="R865">
            <v>7</v>
          </cell>
          <cell r="S865" t="str">
            <v/>
          </cell>
          <cell r="T865" t="str">
            <v/>
          </cell>
          <cell r="U865">
            <v>2</v>
          </cell>
          <cell r="V865">
            <v>0</v>
          </cell>
          <cell r="W865">
            <v>9</v>
          </cell>
          <cell r="X865">
            <v>9</v>
          </cell>
          <cell r="Y865">
            <v>9</v>
          </cell>
          <cell r="Z865">
            <v>18</v>
          </cell>
          <cell r="AB865">
            <v>11</v>
          </cell>
          <cell r="AC865">
            <v>18</v>
          </cell>
          <cell r="AD865">
            <v>2</v>
          </cell>
          <cell r="AE865">
            <v>1</v>
          </cell>
          <cell r="AF865">
            <v>1</v>
          </cell>
          <cell r="AG865" t="str">
            <v/>
          </cell>
          <cell r="AH865">
            <v>2</v>
          </cell>
          <cell r="AI865">
            <v>0</v>
          </cell>
          <cell r="AJ865">
            <v>6</v>
          </cell>
          <cell r="AK865">
            <v>6</v>
          </cell>
          <cell r="AL865">
            <v>6</v>
          </cell>
          <cell r="AM865">
            <v>21</v>
          </cell>
          <cell r="AN865">
            <v>0</v>
          </cell>
          <cell r="AO865">
            <v>130</v>
          </cell>
          <cell r="AP865">
            <v>21</v>
          </cell>
          <cell r="AQ865">
            <v>135</v>
          </cell>
          <cell r="AR865">
            <v>4</v>
          </cell>
          <cell r="AT865">
            <v>7</v>
          </cell>
          <cell r="AV865">
            <v>10</v>
          </cell>
          <cell r="AW865">
            <v>4</v>
          </cell>
          <cell r="AX865">
            <v>7</v>
          </cell>
          <cell r="AY865">
            <v>11</v>
          </cell>
          <cell r="AZ865">
            <v>27</v>
          </cell>
          <cell r="BA865">
            <v>0</v>
          </cell>
          <cell r="BB865">
            <v>120</v>
          </cell>
          <cell r="BC865">
            <v>27</v>
          </cell>
          <cell r="BD865">
            <v>105</v>
          </cell>
          <cell r="BE865">
            <v>1</v>
          </cell>
          <cell r="BF865">
            <v>1</v>
          </cell>
          <cell r="BG865">
            <v>1</v>
          </cell>
          <cell r="BH865" t="str">
            <v/>
          </cell>
          <cell r="BI865">
            <v>2</v>
          </cell>
          <cell r="BJ865">
            <v>0</v>
          </cell>
          <cell r="BK865">
            <v>6</v>
          </cell>
          <cell r="BL865">
            <v>5</v>
          </cell>
          <cell r="BM865">
            <v>5</v>
          </cell>
          <cell r="BN865">
            <v>3</v>
          </cell>
          <cell r="BO865">
            <v>1</v>
          </cell>
          <cell r="BP865">
            <v>1</v>
          </cell>
          <cell r="BQ865">
            <v>0</v>
          </cell>
          <cell r="BR865">
            <v>2</v>
          </cell>
          <cell r="BS865" t="str">
            <v/>
          </cell>
          <cell r="BT865">
            <v>1</v>
          </cell>
          <cell r="BU865">
            <v>2</v>
          </cell>
          <cell r="BV865">
            <v>0</v>
          </cell>
          <cell r="BW865">
            <v>12</v>
          </cell>
          <cell r="BX865">
            <v>10</v>
          </cell>
          <cell r="BY865">
            <v>10</v>
          </cell>
          <cell r="BZ865">
            <v>107</v>
          </cell>
          <cell r="CA865">
            <v>0</v>
          </cell>
          <cell r="CB865">
            <v>107</v>
          </cell>
        </row>
        <row r="866">
          <cell r="H866" t="str">
            <v>WS-7377-WOV007</v>
          </cell>
          <cell r="I866">
            <v>9</v>
          </cell>
          <cell r="J866" t="str">
            <v>Sep</v>
          </cell>
          <cell r="K866">
            <v>2018</v>
          </cell>
          <cell r="L866" t="str">
            <v>WS-7377-WOV00743352</v>
          </cell>
          <cell r="M866" t="str">
            <v>BIRS #26</v>
          </cell>
          <cell r="N866" t="str">
            <v>Simple ESP c/o</v>
          </cell>
          <cell r="O866" t="str">
            <v>ESP change</v>
          </cell>
          <cell r="P866">
            <v>0</v>
          </cell>
          <cell r="Q866">
            <v>3</v>
          </cell>
          <cell r="R866">
            <v>5</v>
          </cell>
          <cell r="S866">
            <v>0.5</v>
          </cell>
          <cell r="T866" t="str">
            <v/>
          </cell>
          <cell r="U866" t="str">
            <v/>
          </cell>
          <cell r="V866">
            <v>0</v>
          </cell>
          <cell r="W866">
            <v>9</v>
          </cell>
          <cell r="X866">
            <v>8.5</v>
          </cell>
          <cell r="Y866">
            <v>8.5</v>
          </cell>
          <cell r="Z866">
            <v>10.5</v>
          </cell>
          <cell r="AB866">
            <v>11</v>
          </cell>
          <cell r="AC866">
            <v>10.5</v>
          </cell>
          <cell r="AD866">
            <v>2</v>
          </cell>
          <cell r="AE866">
            <v>1</v>
          </cell>
          <cell r="AF866">
            <v>1</v>
          </cell>
          <cell r="AG866" t="str">
            <v/>
          </cell>
          <cell r="AH866">
            <v>2</v>
          </cell>
          <cell r="AI866">
            <v>0</v>
          </cell>
          <cell r="AJ866">
            <v>6</v>
          </cell>
          <cell r="AK866">
            <v>6</v>
          </cell>
          <cell r="AL866">
            <v>6</v>
          </cell>
          <cell r="AM866">
            <v>24</v>
          </cell>
          <cell r="AN866">
            <v>0</v>
          </cell>
          <cell r="AO866">
            <v>130</v>
          </cell>
          <cell r="AP866">
            <v>24</v>
          </cell>
          <cell r="AQ866">
            <v>108.625</v>
          </cell>
          <cell r="AR866">
            <v>3.5</v>
          </cell>
          <cell r="AT866">
            <v>11.5</v>
          </cell>
          <cell r="AV866">
            <v>10</v>
          </cell>
          <cell r="AW866">
            <v>3.5</v>
          </cell>
          <cell r="AX866">
            <v>11.5</v>
          </cell>
          <cell r="AY866">
            <v>15</v>
          </cell>
          <cell r="AZ866">
            <v>25.5</v>
          </cell>
          <cell r="BA866">
            <v>0</v>
          </cell>
          <cell r="BB866">
            <v>120</v>
          </cell>
          <cell r="BC866">
            <v>25.5</v>
          </cell>
          <cell r="BD866">
            <v>102.66666666666667</v>
          </cell>
          <cell r="BE866">
            <v>1</v>
          </cell>
          <cell r="BF866">
            <v>1</v>
          </cell>
          <cell r="BG866">
            <v>2</v>
          </cell>
          <cell r="BH866" t="str">
            <v/>
          </cell>
          <cell r="BI866">
            <v>2</v>
          </cell>
          <cell r="BJ866">
            <v>0</v>
          </cell>
          <cell r="BK866">
            <v>6</v>
          </cell>
          <cell r="BL866">
            <v>6</v>
          </cell>
          <cell r="BM866">
            <v>6</v>
          </cell>
          <cell r="BN866">
            <v>3</v>
          </cell>
          <cell r="BO866">
            <v>1</v>
          </cell>
          <cell r="BP866">
            <v>1</v>
          </cell>
          <cell r="BQ866">
            <v>3</v>
          </cell>
          <cell r="BR866">
            <v>2.5</v>
          </cell>
          <cell r="BS866" t="str">
            <v/>
          </cell>
          <cell r="BT866">
            <v>1</v>
          </cell>
          <cell r="BU866">
            <v>2</v>
          </cell>
          <cell r="BV866">
            <v>0</v>
          </cell>
          <cell r="BW866">
            <v>12</v>
          </cell>
          <cell r="BX866">
            <v>10.5</v>
          </cell>
          <cell r="BY866">
            <v>13.5</v>
          </cell>
          <cell r="BZ866">
            <v>106</v>
          </cell>
          <cell r="CA866">
            <v>3</v>
          </cell>
          <cell r="CB866">
            <v>109</v>
          </cell>
        </row>
        <row r="867">
          <cell r="H867" t="str">
            <v>US-8342-WOV005</v>
          </cell>
          <cell r="I867">
            <v>9</v>
          </cell>
          <cell r="J867" t="str">
            <v>Sep</v>
          </cell>
          <cell r="K867">
            <v>2018</v>
          </cell>
          <cell r="L867" t="str">
            <v>US-8342-WOV00543352.375</v>
          </cell>
          <cell r="M867" t="str">
            <v>BIRS #23</v>
          </cell>
          <cell r="N867" t="str">
            <v>Simple ESP c/o</v>
          </cell>
          <cell r="O867" t="str">
            <v>ESP change</v>
          </cell>
          <cell r="P867">
            <v>0</v>
          </cell>
          <cell r="Q867">
            <v>3</v>
          </cell>
          <cell r="R867">
            <v>4</v>
          </cell>
          <cell r="S867">
            <v>1.5</v>
          </cell>
          <cell r="T867" t="str">
            <v/>
          </cell>
          <cell r="U867">
            <v>1</v>
          </cell>
          <cell r="V867">
            <v>0</v>
          </cell>
          <cell r="W867">
            <v>9</v>
          </cell>
          <cell r="X867">
            <v>9.5</v>
          </cell>
          <cell r="Y867">
            <v>9.5</v>
          </cell>
          <cell r="Z867">
            <v>9.5</v>
          </cell>
          <cell r="AB867">
            <v>11</v>
          </cell>
          <cell r="AC867">
            <v>9.5</v>
          </cell>
          <cell r="AD867">
            <v>2</v>
          </cell>
          <cell r="AE867">
            <v>1</v>
          </cell>
          <cell r="AF867">
            <v>1</v>
          </cell>
          <cell r="AG867" t="str">
            <v/>
          </cell>
          <cell r="AH867">
            <v>2</v>
          </cell>
          <cell r="AI867">
            <v>0</v>
          </cell>
          <cell r="AJ867">
            <v>6</v>
          </cell>
          <cell r="AK867">
            <v>6</v>
          </cell>
          <cell r="AL867">
            <v>6</v>
          </cell>
          <cell r="AM867">
            <v>25</v>
          </cell>
          <cell r="AN867">
            <v>0</v>
          </cell>
          <cell r="AO867">
            <v>130</v>
          </cell>
          <cell r="AP867">
            <v>25</v>
          </cell>
          <cell r="AQ867">
            <v>128.68</v>
          </cell>
          <cell r="AR867">
            <v>1.5</v>
          </cell>
          <cell r="AT867">
            <v>3</v>
          </cell>
          <cell r="AV867">
            <v>10</v>
          </cell>
          <cell r="AW867">
            <v>1.5</v>
          </cell>
          <cell r="AX867">
            <v>3</v>
          </cell>
          <cell r="AY867">
            <v>4.5</v>
          </cell>
          <cell r="AZ867">
            <v>34</v>
          </cell>
          <cell r="BA867">
            <v>0</v>
          </cell>
          <cell r="BB867">
            <v>120</v>
          </cell>
          <cell r="BC867">
            <v>34</v>
          </cell>
          <cell r="BD867">
            <v>95.264705882352942</v>
          </cell>
          <cell r="BE867">
            <v>1</v>
          </cell>
          <cell r="BF867">
            <v>1.5</v>
          </cell>
          <cell r="BG867">
            <v>1.5</v>
          </cell>
          <cell r="BH867" t="str">
            <v/>
          </cell>
          <cell r="BI867">
            <v>2</v>
          </cell>
          <cell r="BJ867">
            <v>0</v>
          </cell>
          <cell r="BK867">
            <v>6</v>
          </cell>
          <cell r="BL867">
            <v>6</v>
          </cell>
          <cell r="BM867">
            <v>6</v>
          </cell>
          <cell r="BN867">
            <v>3</v>
          </cell>
          <cell r="BO867">
            <v>1</v>
          </cell>
          <cell r="BP867">
            <v>1</v>
          </cell>
          <cell r="BQ867">
            <v>0</v>
          </cell>
          <cell r="BR867">
            <v>3.5</v>
          </cell>
          <cell r="BS867" t="str">
            <v/>
          </cell>
          <cell r="BT867">
            <v>1</v>
          </cell>
          <cell r="BU867">
            <v>2</v>
          </cell>
          <cell r="BV867">
            <v>0</v>
          </cell>
          <cell r="BW867">
            <v>12</v>
          </cell>
          <cell r="BX867">
            <v>11.5</v>
          </cell>
          <cell r="BY867">
            <v>11.5</v>
          </cell>
          <cell r="BZ867">
            <v>106</v>
          </cell>
          <cell r="CA867">
            <v>0</v>
          </cell>
          <cell r="CB867">
            <v>106</v>
          </cell>
        </row>
        <row r="868">
          <cell r="H868" t="str">
            <v>SVA-6143-WOV001</v>
          </cell>
          <cell r="I868">
            <v>9</v>
          </cell>
          <cell r="J868" t="str">
            <v>Sep</v>
          </cell>
          <cell r="K868">
            <v>2018</v>
          </cell>
          <cell r="L868" t="str">
            <v>SVA-6143-WOV00143352.5</v>
          </cell>
          <cell r="M868" t="str">
            <v>ONR #27</v>
          </cell>
          <cell r="N868" t="str">
            <v>Other</v>
          </cell>
          <cell r="O868" t="str">
            <v>ESP change</v>
          </cell>
          <cell r="P868">
            <v>0</v>
          </cell>
          <cell r="Q868" t="str">
            <v/>
          </cell>
          <cell r="R868">
            <v>7</v>
          </cell>
          <cell r="S868" t="str">
            <v/>
          </cell>
          <cell r="T868" t="str">
            <v/>
          </cell>
          <cell r="U868">
            <v>1</v>
          </cell>
          <cell r="V868">
            <v>0</v>
          </cell>
          <cell r="W868">
            <v>9</v>
          </cell>
          <cell r="X868">
            <v>8</v>
          </cell>
          <cell r="Y868">
            <v>8</v>
          </cell>
          <cell r="Z868">
            <v>16</v>
          </cell>
          <cell r="AB868">
            <v>11</v>
          </cell>
          <cell r="AC868">
            <v>16</v>
          </cell>
          <cell r="AD868">
            <v>2</v>
          </cell>
          <cell r="AE868">
            <v>1</v>
          </cell>
          <cell r="AF868">
            <v>1</v>
          </cell>
          <cell r="AG868" t="str">
            <v/>
          </cell>
          <cell r="AH868">
            <v>2</v>
          </cell>
          <cell r="AI868">
            <v>0</v>
          </cell>
          <cell r="AJ868">
            <v>6</v>
          </cell>
          <cell r="AK868">
            <v>6</v>
          </cell>
          <cell r="AL868">
            <v>6</v>
          </cell>
          <cell r="AM868">
            <v>19</v>
          </cell>
          <cell r="AN868">
            <v>0</v>
          </cell>
          <cell r="AO868">
            <v>130</v>
          </cell>
          <cell r="AP868">
            <v>19</v>
          </cell>
          <cell r="AQ868">
            <v>134</v>
          </cell>
          <cell r="AR868">
            <v>3</v>
          </cell>
          <cell r="AT868">
            <v>6.5</v>
          </cell>
          <cell r="AV868">
            <v>10</v>
          </cell>
          <cell r="AW868">
            <v>3</v>
          </cell>
          <cell r="AX868">
            <v>6.5</v>
          </cell>
          <cell r="AY868">
            <v>9.5</v>
          </cell>
          <cell r="AZ868">
            <v>22</v>
          </cell>
          <cell r="BA868">
            <v>0</v>
          </cell>
          <cell r="BB868">
            <v>120</v>
          </cell>
          <cell r="BC868">
            <v>22</v>
          </cell>
          <cell r="BD868">
            <v>114.68181818181819</v>
          </cell>
          <cell r="BE868">
            <v>1</v>
          </cell>
          <cell r="BF868">
            <v>1.5</v>
          </cell>
          <cell r="BG868">
            <v>2</v>
          </cell>
          <cell r="BH868" t="str">
            <v/>
          </cell>
          <cell r="BI868">
            <v>2</v>
          </cell>
          <cell r="BJ868">
            <v>12.5</v>
          </cell>
          <cell r="BK868">
            <v>6</v>
          </cell>
          <cell r="BL868">
            <v>6.5</v>
          </cell>
          <cell r="BM868">
            <v>19</v>
          </cell>
          <cell r="BN868">
            <v>3</v>
          </cell>
          <cell r="BO868">
            <v>1</v>
          </cell>
          <cell r="BP868">
            <v>1</v>
          </cell>
          <cell r="BQ868">
            <v>0</v>
          </cell>
          <cell r="BR868">
            <v>3.5</v>
          </cell>
          <cell r="BS868">
            <v>5</v>
          </cell>
          <cell r="BT868">
            <v>1</v>
          </cell>
          <cell r="BU868">
            <v>2</v>
          </cell>
          <cell r="BV868">
            <v>0</v>
          </cell>
          <cell r="BW868">
            <v>12</v>
          </cell>
          <cell r="BX868">
            <v>16.5</v>
          </cell>
          <cell r="BY868">
            <v>16.5</v>
          </cell>
          <cell r="BZ868">
            <v>103.5</v>
          </cell>
          <cell r="CA868">
            <v>12.5</v>
          </cell>
          <cell r="CB868">
            <v>116</v>
          </cell>
        </row>
        <row r="869">
          <cell r="H869" t="str">
            <v>US-24010-WOV001</v>
          </cell>
          <cell r="I869">
            <v>9</v>
          </cell>
          <cell r="J869" t="str">
            <v>Sep</v>
          </cell>
          <cell r="K869">
            <v>2018</v>
          </cell>
          <cell r="L869" t="str">
            <v>US-24010-WOV00143354.3333333333</v>
          </cell>
          <cell r="M869" t="str">
            <v>BIRS #30</v>
          </cell>
          <cell r="N869" t="str">
            <v>Other</v>
          </cell>
          <cell r="O869" t="str">
            <v>Other</v>
          </cell>
          <cell r="P869">
            <v>-1</v>
          </cell>
          <cell r="Q869">
            <v>3</v>
          </cell>
          <cell r="R869">
            <v>5</v>
          </cell>
          <cell r="S869" t="str">
            <v/>
          </cell>
          <cell r="T869" t="str">
            <v/>
          </cell>
          <cell r="U869" t="str">
            <v/>
          </cell>
          <cell r="V869">
            <v>0</v>
          </cell>
          <cell r="W869">
            <v>9</v>
          </cell>
          <cell r="X869">
            <v>8</v>
          </cell>
          <cell r="Y869">
            <v>8</v>
          </cell>
          <cell r="Z869" t="str">
            <v/>
          </cell>
          <cell r="AB869">
            <v>11</v>
          </cell>
          <cell r="AC869" t="str">
            <v/>
          </cell>
          <cell r="AD869">
            <v>1.5</v>
          </cell>
          <cell r="AE869">
            <v>1</v>
          </cell>
          <cell r="AF869">
            <v>1</v>
          </cell>
          <cell r="AG869" t="str">
            <v/>
          </cell>
          <cell r="AH869">
            <v>1.5</v>
          </cell>
          <cell r="AI869">
            <v>0</v>
          </cell>
          <cell r="AJ869">
            <v>6</v>
          </cell>
          <cell r="AK869">
            <v>5</v>
          </cell>
          <cell r="AL869">
            <v>5</v>
          </cell>
          <cell r="AM869">
            <v>28</v>
          </cell>
          <cell r="AN869">
            <v>0</v>
          </cell>
          <cell r="AO869">
            <v>130</v>
          </cell>
          <cell r="AP869">
            <v>28</v>
          </cell>
          <cell r="AQ869">
            <v>125.92857142857143</v>
          </cell>
          <cell r="AR869">
            <v>5</v>
          </cell>
          <cell r="AT869" t="str">
            <v/>
          </cell>
          <cell r="AV869">
            <v>10</v>
          </cell>
          <cell r="AW869">
            <v>5</v>
          </cell>
          <cell r="AX869" t="str">
            <v/>
          </cell>
          <cell r="AY869" t="str">
            <v/>
          </cell>
          <cell r="AZ869" t="str">
            <v/>
          </cell>
          <cell r="BA869" t="str">
            <v/>
          </cell>
          <cell r="BB869">
            <v>120</v>
          </cell>
          <cell r="BC869" t="str">
            <v/>
          </cell>
          <cell r="BD869" t="str">
            <v/>
          </cell>
          <cell r="BE869">
            <v>1</v>
          </cell>
          <cell r="BF869">
            <v>1.5</v>
          </cell>
          <cell r="BG869">
            <v>1</v>
          </cell>
          <cell r="BH869" t="str">
            <v/>
          </cell>
          <cell r="BI869">
            <v>2</v>
          </cell>
          <cell r="BJ869">
            <v>0</v>
          </cell>
          <cell r="BK869">
            <v>6</v>
          </cell>
          <cell r="BL869">
            <v>5.5</v>
          </cell>
          <cell r="BM869">
            <v>5.5</v>
          </cell>
          <cell r="BN869">
            <v>3</v>
          </cell>
          <cell r="BO869">
            <v>1</v>
          </cell>
          <cell r="BP869">
            <v>1</v>
          </cell>
          <cell r="BQ869">
            <v>0</v>
          </cell>
          <cell r="BR869" t="str">
            <v/>
          </cell>
          <cell r="BS869" t="str">
            <v/>
          </cell>
          <cell r="BT869" t="str">
            <v/>
          </cell>
          <cell r="BU869">
            <v>2</v>
          </cell>
          <cell r="BV869">
            <v>0</v>
          </cell>
          <cell r="BW869">
            <v>12</v>
          </cell>
          <cell r="BX869">
            <v>7</v>
          </cell>
          <cell r="BY869">
            <v>7</v>
          </cell>
          <cell r="BZ869" t="str">
            <v/>
          </cell>
          <cell r="CA869" t="str">
            <v/>
          </cell>
          <cell r="CB869" t="str">
            <v/>
          </cell>
        </row>
        <row r="870">
          <cell r="H870" t="str">
            <v>WS-7057-WOV004</v>
          </cell>
          <cell r="I870">
            <v>9</v>
          </cell>
          <cell r="J870" t="str">
            <v>Sep</v>
          </cell>
          <cell r="K870">
            <v>2018</v>
          </cell>
          <cell r="L870" t="str">
            <v>WS-7057-WOV00443354.7083333333</v>
          </cell>
          <cell r="M870" t="str">
            <v>ONR #6</v>
          </cell>
          <cell r="N870" t="str">
            <v>Simple ESP c/o</v>
          </cell>
          <cell r="O870" t="str">
            <v>ESP change</v>
          </cell>
          <cell r="P870">
            <v>-1</v>
          </cell>
          <cell r="Q870">
            <v>3</v>
          </cell>
          <cell r="R870">
            <v>6</v>
          </cell>
          <cell r="S870" t="str">
            <v/>
          </cell>
          <cell r="T870" t="str">
            <v/>
          </cell>
          <cell r="U870" t="str">
            <v/>
          </cell>
          <cell r="V870">
            <v>0</v>
          </cell>
          <cell r="W870">
            <v>9</v>
          </cell>
          <cell r="X870">
            <v>9</v>
          </cell>
          <cell r="Y870">
            <v>9</v>
          </cell>
          <cell r="Z870">
            <v>5.5</v>
          </cell>
          <cell r="AB870">
            <v>11</v>
          </cell>
          <cell r="AC870">
            <v>5.5</v>
          </cell>
          <cell r="AD870">
            <v>2</v>
          </cell>
          <cell r="AE870">
            <v>1</v>
          </cell>
          <cell r="AF870">
            <v>1</v>
          </cell>
          <cell r="AG870" t="str">
            <v/>
          </cell>
          <cell r="AH870">
            <v>2</v>
          </cell>
          <cell r="AI870">
            <v>0</v>
          </cell>
          <cell r="AJ870">
            <v>6</v>
          </cell>
          <cell r="AK870">
            <v>6</v>
          </cell>
          <cell r="AL870">
            <v>6</v>
          </cell>
          <cell r="AM870">
            <v>24</v>
          </cell>
          <cell r="AN870">
            <v>0</v>
          </cell>
          <cell r="AO870">
            <v>130</v>
          </cell>
          <cell r="AP870">
            <v>24</v>
          </cell>
          <cell r="AQ870">
            <v>134.375</v>
          </cell>
          <cell r="AR870">
            <v>5</v>
          </cell>
          <cell r="AT870">
            <v>4.5</v>
          </cell>
          <cell r="AV870">
            <v>10</v>
          </cell>
          <cell r="AW870">
            <v>5</v>
          </cell>
          <cell r="AX870">
            <v>4.5</v>
          </cell>
          <cell r="AY870">
            <v>9.5</v>
          </cell>
          <cell r="AZ870">
            <v>28</v>
          </cell>
          <cell r="BA870">
            <v>0</v>
          </cell>
          <cell r="BB870">
            <v>120</v>
          </cell>
          <cell r="BC870">
            <v>28</v>
          </cell>
          <cell r="BD870">
            <v>115.28571428571429</v>
          </cell>
          <cell r="BE870">
            <v>1</v>
          </cell>
          <cell r="BF870">
            <v>1</v>
          </cell>
          <cell r="BG870">
            <v>1</v>
          </cell>
          <cell r="BH870" t="str">
            <v/>
          </cell>
          <cell r="BI870">
            <v>1.5</v>
          </cell>
          <cell r="BJ870">
            <v>0</v>
          </cell>
          <cell r="BK870">
            <v>6</v>
          </cell>
          <cell r="BL870">
            <v>4.5</v>
          </cell>
          <cell r="BM870">
            <v>4.5</v>
          </cell>
          <cell r="BN870">
            <v>3</v>
          </cell>
          <cell r="BO870">
            <v>1</v>
          </cell>
          <cell r="BP870">
            <v>0.5</v>
          </cell>
          <cell r="BQ870">
            <v>0</v>
          </cell>
          <cell r="BR870">
            <v>3</v>
          </cell>
          <cell r="BS870" t="str">
            <v/>
          </cell>
          <cell r="BT870">
            <v>1</v>
          </cell>
          <cell r="BU870">
            <v>1.5</v>
          </cell>
          <cell r="BV870">
            <v>0</v>
          </cell>
          <cell r="BW870">
            <v>12</v>
          </cell>
          <cell r="BX870">
            <v>10</v>
          </cell>
          <cell r="BY870">
            <v>10</v>
          </cell>
          <cell r="BZ870">
            <v>96.5</v>
          </cell>
          <cell r="CA870">
            <v>0</v>
          </cell>
          <cell r="CB870">
            <v>96.5</v>
          </cell>
        </row>
        <row r="871">
          <cell r="H871" t="str">
            <v>US-8150-WOV007</v>
          </cell>
          <cell r="I871">
            <v>9</v>
          </cell>
          <cell r="J871" t="str">
            <v>Sep</v>
          </cell>
          <cell r="K871">
            <v>2018</v>
          </cell>
          <cell r="L871" t="str">
            <v>US-8150-WOV00743357</v>
          </cell>
          <cell r="M871" t="str">
            <v>BIRS #29</v>
          </cell>
          <cell r="N871" t="str">
            <v>Other</v>
          </cell>
          <cell r="O871" t="str">
            <v>ESP change</v>
          </cell>
          <cell r="P871">
            <v>1</v>
          </cell>
          <cell r="Q871">
            <v>3</v>
          </cell>
          <cell r="R871">
            <v>5</v>
          </cell>
          <cell r="S871" t="str">
            <v/>
          </cell>
          <cell r="T871" t="str">
            <v/>
          </cell>
          <cell r="U871" t="str">
            <v/>
          </cell>
          <cell r="V871">
            <v>0</v>
          </cell>
          <cell r="W871">
            <v>9</v>
          </cell>
          <cell r="X871">
            <v>8</v>
          </cell>
          <cell r="Y871">
            <v>8</v>
          </cell>
          <cell r="Z871" t="str">
            <v/>
          </cell>
          <cell r="AB871">
            <v>11</v>
          </cell>
          <cell r="AC871" t="str">
            <v/>
          </cell>
          <cell r="AD871">
            <v>2</v>
          </cell>
          <cell r="AE871">
            <v>1</v>
          </cell>
          <cell r="AF871">
            <v>1</v>
          </cell>
          <cell r="AG871" t="str">
            <v/>
          </cell>
          <cell r="AH871">
            <v>2</v>
          </cell>
          <cell r="AI871">
            <v>0</v>
          </cell>
          <cell r="AJ871">
            <v>6</v>
          </cell>
          <cell r="AK871">
            <v>6</v>
          </cell>
          <cell r="AL871">
            <v>6</v>
          </cell>
          <cell r="AM871">
            <v>28</v>
          </cell>
          <cell r="AN871">
            <v>0</v>
          </cell>
          <cell r="AO871">
            <v>130</v>
          </cell>
          <cell r="AP871">
            <v>28</v>
          </cell>
          <cell r="AQ871">
            <v>117.03571428571429</v>
          </cell>
          <cell r="AR871">
            <v>4</v>
          </cell>
          <cell r="AT871">
            <v>5.5</v>
          </cell>
          <cell r="AV871">
            <v>10</v>
          </cell>
          <cell r="AW871">
            <v>4</v>
          </cell>
          <cell r="AX871">
            <v>5.5</v>
          </cell>
          <cell r="AY871">
            <v>9.5</v>
          </cell>
          <cell r="AZ871">
            <v>32.5</v>
          </cell>
          <cell r="BA871">
            <v>0</v>
          </cell>
          <cell r="BB871">
            <v>120</v>
          </cell>
          <cell r="BC871">
            <v>32.5</v>
          </cell>
          <cell r="BD871">
            <v>100.73846153846154</v>
          </cell>
          <cell r="BE871">
            <v>1</v>
          </cell>
          <cell r="BF871">
            <v>1</v>
          </cell>
          <cell r="BG871">
            <v>1</v>
          </cell>
          <cell r="BH871">
            <v>1.5</v>
          </cell>
          <cell r="BI871" t="str">
            <v/>
          </cell>
          <cell r="BJ871">
            <v>0</v>
          </cell>
          <cell r="BK871">
            <v>6</v>
          </cell>
          <cell r="BL871">
            <v>4.5</v>
          </cell>
          <cell r="BM871">
            <v>4.5</v>
          </cell>
          <cell r="BN871">
            <v>3</v>
          </cell>
          <cell r="BO871">
            <v>1</v>
          </cell>
          <cell r="BP871">
            <v>1</v>
          </cell>
          <cell r="BQ871">
            <v>0</v>
          </cell>
          <cell r="BR871">
            <v>3</v>
          </cell>
          <cell r="BS871" t="str">
            <v/>
          </cell>
          <cell r="BT871">
            <v>1.5</v>
          </cell>
          <cell r="BU871">
            <v>1.5</v>
          </cell>
          <cell r="BV871">
            <v>0</v>
          </cell>
          <cell r="BW871">
            <v>12</v>
          </cell>
          <cell r="BX871">
            <v>11</v>
          </cell>
          <cell r="BY871">
            <v>11</v>
          </cell>
          <cell r="BZ871">
            <v>99.5</v>
          </cell>
          <cell r="CA871">
            <v>0</v>
          </cell>
          <cell r="CB871">
            <v>99.5</v>
          </cell>
        </row>
        <row r="872">
          <cell r="H872" t="str">
            <v>WS-7449-WOV007</v>
          </cell>
          <cell r="I872">
            <v>9</v>
          </cell>
          <cell r="J872" t="str">
            <v>Sep</v>
          </cell>
          <cell r="K872">
            <v>2018</v>
          </cell>
          <cell r="L872" t="str">
            <v>WS-7449-WOV00743357.375</v>
          </cell>
          <cell r="M872" t="str">
            <v>ONR #9</v>
          </cell>
          <cell r="N872" t="str">
            <v>Simple ESP c/o</v>
          </cell>
          <cell r="O872" t="str">
            <v>ESP change</v>
          </cell>
          <cell r="P872">
            <v>1</v>
          </cell>
          <cell r="Q872" t="str">
            <v/>
          </cell>
          <cell r="R872">
            <v>8</v>
          </cell>
          <cell r="S872" t="str">
            <v/>
          </cell>
          <cell r="T872" t="str">
            <v/>
          </cell>
          <cell r="U872" t="str">
            <v/>
          </cell>
          <cell r="V872">
            <v>0</v>
          </cell>
          <cell r="W872">
            <v>9</v>
          </cell>
          <cell r="X872">
            <v>8</v>
          </cell>
          <cell r="Y872">
            <v>8</v>
          </cell>
          <cell r="Z872" t="str">
            <v/>
          </cell>
          <cell r="AB872">
            <v>11</v>
          </cell>
          <cell r="AC872" t="str">
            <v/>
          </cell>
          <cell r="AD872">
            <v>2</v>
          </cell>
          <cell r="AE872">
            <v>1</v>
          </cell>
          <cell r="AF872">
            <v>1</v>
          </cell>
          <cell r="AG872" t="str">
            <v/>
          </cell>
          <cell r="AH872">
            <v>3</v>
          </cell>
          <cell r="AI872">
            <v>2</v>
          </cell>
          <cell r="AJ872">
            <v>6</v>
          </cell>
          <cell r="AK872">
            <v>7</v>
          </cell>
          <cell r="AL872">
            <v>9</v>
          </cell>
          <cell r="AM872">
            <v>21.25</v>
          </cell>
          <cell r="AN872">
            <v>7</v>
          </cell>
          <cell r="AO872">
            <v>130</v>
          </cell>
          <cell r="AP872">
            <v>28.25</v>
          </cell>
          <cell r="AQ872">
            <v>124.28235294117647</v>
          </cell>
          <cell r="AR872">
            <v>5</v>
          </cell>
          <cell r="AT872">
            <v>13</v>
          </cell>
          <cell r="AV872">
            <v>10</v>
          </cell>
          <cell r="AW872">
            <v>5</v>
          </cell>
          <cell r="AX872">
            <v>13</v>
          </cell>
          <cell r="AY872">
            <v>18</v>
          </cell>
          <cell r="AZ872">
            <v>23.5</v>
          </cell>
          <cell r="BA872">
            <v>0</v>
          </cell>
          <cell r="BB872">
            <v>120</v>
          </cell>
          <cell r="BC872">
            <v>23.5</v>
          </cell>
          <cell r="BD872">
            <v>112.38297872340425</v>
          </cell>
          <cell r="BE872">
            <v>1</v>
          </cell>
          <cell r="BF872">
            <v>1</v>
          </cell>
          <cell r="BG872">
            <v>1</v>
          </cell>
          <cell r="BH872" t="str">
            <v/>
          </cell>
          <cell r="BI872">
            <v>1.5</v>
          </cell>
          <cell r="BJ872">
            <v>0</v>
          </cell>
          <cell r="BK872">
            <v>6</v>
          </cell>
          <cell r="BL872">
            <v>4.5</v>
          </cell>
          <cell r="BM872">
            <v>4.5</v>
          </cell>
          <cell r="BN872">
            <v>3</v>
          </cell>
          <cell r="BO872">
            <v>1</v>
          </cell>
          <cell r="BP872">
            <v>1</v>
          </cell>
          <cell r="BQ872">
            <v>0</v>
          </cell>
          <cell r="BR872">
            <v>2.5</v>
          </cell>
          <cell r="BS872" t="str">
            <v/>
          </cell>
          <cell r="BT872">
            <v>1</v>
          </cell>
          <cell r="BU872">
            <v>2</v>
          </cell>
          <cell r="BV872">
            <v>0</v>
          </cell>
          <cell r="BW872">
            <v>12</v>
          </cell>
          <cell r="BX872">
            <v>10.5</v>
          </cell>
          <cell r="BY872">
            <v>10.5</v>
          </cell>
          <cell r="BZ872">
            <v>92.75</v>
          </cell>
          <cell r="CA872">
            <v>9</v>
          </cell>
          <cell r="CB872">
            <v>101.75</v>
          </cell>
        </row>
        <row r="873">
          <cell r="H873" t="str">
            <v>SVA-6150-WOV003</v>
          </cell>
          <cell r="I873">
            <v>9</v>
          </cell>
          <cell r="J873" t="str">
            <v>Sep</v>
          </cell>
          <cell r="K873">
            <v>2018</v>
          </cell>
          <cell r="L873" t="str">
            <v>SVA-6150-WOV00343358.7291666667</v>
          </cell>
          <cell r="M873" t="str">
            <v>BIRS #23</v>
          </cell>
          <cell r="N873" t="str">
            <v>Other</v>
          </cell>
          <cell r="O873" t="str">
            <v>ESP change</v>
          </cell>
          <cell r="P873">
            <v>1</v>
          </cell>
          <cell r="Q873">
            <v>1.5</v>
          </cell>
          <cell r="R873">
            <v>5</v>
          </cell>
          <cell r="S873" t="str">
            <v/>
          </cell>
          <cell r="T873" t="str">
            <v/>
          </cell>
          <cell r="U873" t="str">
            <v/>
          </cell>
          <cell r="V873">
            <v>0</v>
          </cell>
          <cell r="W873">
            <v>9</v>
          </cell>
          <cell r="X873">
            <v>6.5</v>
          </cell>
          <cell r="Y873">
            <v>6.5</v>
          </cell>
          <cell r="Z873" t="str">
            <v/>
          </cell>
          <cell r="AB873">
            <v>11</v>
          </cell>
          <cell r="AC873" t="str">
            <v/>
          </cell>
          <cell r="AD873">
            <v>2</v>
          </cell>
          <cell r="AE873">
            <v>1</v>
          </cell>
          <cell r="AF873">
            <v>1</v>
          </cell>
          <cell r="AG873" t="str">
            <v/>
          </cell>
          <cell r="AH873">
            <v>2</v>
          </cell>
          <cell r="AI873">
            <v>0</v>
          </cell>
          <cell r="AJ873">
            <v>6</v>
          </cell>
          <cell r="AK873">
            <v>6</v>
          </cell>
          <cell r="AL873">
            <v>6</v>
          </cell>
          <cell r="AM873">
            <v>22.5</v>
          </cell>
          <cell r="AN873">
            <v>0</v>
          </cell>
          <cell r="AO873">
            <v>130</v>
          </cell>
          <cell r="AP873">
            <v>22.5</v>
          </cell>
          <cell r="AQ873">
            <v>130.75555555555556</v>
          </cell>
          <cell r="AR873">
            <v>4</v>
          </cell>
          <cell r="AT873">
            <v>4.5</v>
          </cell>
          <cell r="AV873">
            <v>10</v>
          </cell>
          <cell r="AW873">
            <v>4</v>
          </cell>
          <cell r="AX873">
            <v>4.5</v>
          </cell>
          <cell r="AY873">
            <v>8.5</v>
          </cell>
          <cell r="AZ873">
            <v>30.5</v>
          </cell>
          <cell r="BA873">
            <v>0</v>
          </cell>
          <cell r="BB873">
            <v>120</v>
          </cell>
          <cell r="BC873">
            <v>30.5</v>
          </cell>
          <cell r="BD873">
            <v>96.52459016393442</v>
          </cell>
          <cell r="BE873">
            <v>1</v>
          </cell>
          <cell r="BF873">
            <v>1.5</v>
          </cell>
          <cell r="BG873">
            <v>1.5</v>
          </cell>
          <cell r="BH873" t="str">
            <v/>
          </cell>
          <cell r="BI873">
            <v>2</v>
          </cell>
          <cell r="BJ873">
            <v>0</v>
          </cell>
          <cell r="BK873">
            <v>6</v>
          </cell>
          <cell r="BL873">
            <v>6</v>
          </cell>
          <cell r="BM873">
            <v>6</v>
          </cell>
          <cell r="BN873">
            <v>3</v>
          </cell>
          <cell r="BO873">
            <v>1</v>
          </cell>
          <cell r="BP873">
            <v>1</v>
          </cell>
          <cell r="BQ873">
            <v>0</v>
          </cell>
          <cell r="BR873">
            <v>3.5</v>
          </cell>
          <cell r="BS873" t="str">
            <v/>
          </cell>
          <cell r="BT873">
            <v>1.5</v>
          </cell>
          <cell r="BU873">
            <v>2</v>
          </cell>
          <cell r="BV873">
            <v>0</v>
          </cell>
          <cell r="BW873">
            <v>12</v>
          </cell>
          <cell r="BX873">
            <v>12</v>
          </cell>
          <cell r="BY873">
            <v>12</v>
          </cell>
          <cell r="BZ873">
            <v>92</v>
          </cell>
          <cell r="CA873">
            <v>0</v>
          </cell>
          <cell r="CB873">
            <v>92</v>
          </cell>
        </row>
        <row r="874">
          <cell r="H874" t="str">
            <v>SVA-55400-WOV001</v>
          </cell>
          <cell r="I874">
            <v>9</v>
          </cell>
          <cell r="J874" t="str">
            <v>Sep</v>
          </cell>
          <cell r="K874">
            <v>2018</v>
          </cell>
          <cell r="L874" t="str">
            <v>SVA-55400-WOV00143359.5416666667</v>
          </cell>
          <cell r="M874" t="str">
            <v>BIRS #28</v>
          </cell>
          <cell r="N874" t="str">
            <v>Other</v>
          </cell>
          <cell r="O874" t="str">
            <v>Other</v>
          </cell>
          <cell r="P874">
            <v>0</v>
          </cell>
          <cell r="Q874">
            <v>3</v>
          </cell>
          <cell r="R874" t="str">
            <v/>
          </cell>
          <cell r="S874" t="str">
            <v/>
          </cell>
          <cell r="T874" t="str">
            <v/>
          </cell>
          <cell r="U874" t="str">
            <v/>
          </cell>
          <cell r="V874">
            <v>0</v>
          </cell>
          <cell r="W874">
            <v>9</v>
          </cell>
          <cell r="X874">
            <v>3</v>
          </cell>
          <cell r="Y874">
            <v>3</v>
          </cell>
          <cell r="Z874">
            <v>10</v>
          </cell>
          <cell r="AB874">
            <v>11</v>
          </cell>
          <cell r="AC874">
            <v>10</v>
          </cell>
          <cell r="AD874">
            <v>3</v>
          </cell>
          <cell r="AE874">
            <v>1</v>
          </cell>
          <cell r="AF874">
            <v>1</v>
          </cell>
          <cell r="AG874" t="str">
            <v/>
          </cell>
          <cell r="AH874">
            <v>2</v>
          </cell>
          <cell r="AI874">
            <v>0</v>
          </cell>
          <cell r="AJ874">
            <v>6</v>
          </cell>
          <cell r="AK874">
            <v>7</v>
          </cell>
          <cell r="AL874">
            <v>7</v>
          </cell>
          <cell r="AM874" t="str">
            <v/>
          </cell>
          <cell r="AN874" t="str">
            <v/>
          </cell>
          <cell r="AO874">
            <v>130</v>
          </cell>
          <cell r="AP874" t="str">
            <v/>
          </cell>
          <cell r="AQ874" t="str">
            <v/>
          </cell>
          <cell r="AR874" t="str">
            <v/>
          </cell>
          <cell r="AT874" t="str">
            <v/>
          </cell>
          <cell r="AV874">
            <v>10</v>
          </cell>
          <cell r="AW874" t="str">
            <v/>
          </cell>
          <cell r="AX874" t="str">
            <v/>
          </cell>
          <cell r="AY874" t="str">
            <v/>
          </cell>
          <cell r="AZ874" t="str">
            <v/>
          </cell>
          <cell r="BA874" t="str">
            <v/>
          </cell>
          <cell r="BB874">
            <v>120</v>
          </cell>
          <cell r="BC874" t="str">
            <v/>
          </cell>
          <cell r="BD874" t="str">
            <v/>
          </cell>
          <cell r="BE874">
            <v>1</v>
          </cell>
          <cell r="BF874">
            <v>2</v>
          </cell>
          <cell r="BG874">
            <v>2</v>
          </cell>
          <cell r="BH874" t="str">
            <v/>
          </cell>
          <cell r="BI874">
            <v>2</v>
          </cell>
          <cell r="BJ874">
            <v>0</v>
          </cell>
          <cell r="BK874">
            <v>6</v>
          </cell>
          <cell r="BL874">
            <v>7</v>
          </cell>
          <cell r="BM874">
            <v>7</v>
          </cell>
          <cell r="BN874">
            <v>3</v>
          </cell>
          <cell r="BO874">
            <v>1</v>
          </cell>
          <cell r="BP874" t="str">
            <v/>
          </cell>
          <cell r="BQ874">
            <v>0</v>
          </cell>
          <cell r="BR874" t="str">
            <v/>
          </cell>
          <cell r="BS874" t="str">
            <v/>
          </cell>
          <cell r="BT874" t="str">
            <v/>
          </cell>
          <cell r="BU874">
            <v>2</v>
          </cell>
          <cell r="BV874">
            <v>0</v>
          </cell>
          <cell r="BW874">
            <v>12</v>
          </cell>
          <cell r="BX874">
            <v>6</v>
          </cell>
          <cell r="BY874">
            <v>6</v>
          </cell>
          <cell r="BZ874" t="str">
            <v/>
          </cell>
          <cell r="CA874" t="str">
            <v/>
          </cell>
          <cell r="CB874" t="str">
            <v/>
          </cell>
        </row>
        <row r="875">
          <cell r="H875" t="str">
            <v>US-8319-WOV005</v>
          </cell>
          <cell r="I875">
            <v>9</v>
          </cell>
          <cell r="J875" t="str">
            <v>Sep</v>
          </cell>
          <cell r="K875">
            <v>2018</v>
          </cell>
          <cell r="L875" t="str">
            <v>US-8319-WOV00543351.625</v>
          </cell>
          <cell r="M875" t="str">
            <v>ONR #5</v>
          </cell>
          <cell r="N875" t="str">
            <v>Other</v>
          </cell>
          <cell r="O875" t="str">
            <v>Other</v>
          </cell>
          <cell r="P875">
            <v>0</v>
          </cell>
          <cell r="Q875">
            <v>4</v>
          </cell>
          <cell r="R875" t="str">
            <v/>
          </cell>
          <cell r="S875" t="str">
            <v/>
          </cell>
          <cell r="T875" t="str">
            <v/>
          </cell>
          <cell r="U875">
            <v>1</v>
          </cell>
          <cell r="V875">
            <v>0</v>
          </cell>
          <cell r="W875">
            <v>9</v>
          </cell>
          <cell r="X875">
            <v>5</v>
          </cell>
          <cell r="Y875">
            <v>5</v>
          </cell>
          <cell r="Z875">
            <v>7</v>
          </cell>
          <cell r="AB875">
            <v>11</v>
          </cell>
          <cell r="AC875">
            <v>7</v>
          </cell>
          <cell r="AD875">
            <v>2</v>
          </cell>
          <cell r="AE875">
            <v>1</v>
          </cell>
          <cell r="AF875">
            <v>1</v>
          </cell>
          <cell r="AG875" t="str">
            <v/>
          </cell>
          <cell r="AH875">
            <v>2</v>
          </cell>
          <cell r="AI875">
            <v>0</v>
          </cell>
          <cell r="AJ875">
            <v>6</v>
          </cell>
          <cell r="AK875">
            <v>6</v>
          </cell>
          <cell r="AL875">
            <v>6</v>
          </cell>
          <cell r="AM875">
            <v>24</v>
          </cell>
          <cell r="AN875">
            <v>0</v>
          </cell>
          <cell r="AO875">
            <v>130</v>
          </cell>
          <cell r="AP875">
            <v>24</v>
          </cell>
          <cell r="AQ875">
            <v>134.45833333333334</v>
          </cell>
          <cell r="AR875">
            <v>3</v>
          </cell>
          <cell r="AT875" t="str">
            <v/>
          </cell>
          <cell r="AV875">
            <v>10</v>
          </cell>
          <cell r="AW875">
            <v>3</v>
          </cell>
          <cell r="AX875" t="str">
            <v/>
          </cell>
          <cell r="AY875" t="str">
            <v/>
          </cell>
          <cell r="AZ875" t="str">
            <v/>
          </cell>
          <cell r="BA875" t="str">
            <v/>
          </cell>
          <cell r="BB875">
            <v>120</v>
          </cell>
          <cell r="BC875" t="str">
            <v/>
          </cell>
          <cell r="BD875" t="str">
            <v/>
          </cell>
          <cell r="BE875" t="str">
            <v/>
          </cell>
          <cell r="BF875" t="str">
            <v/>
          </cell>
          <cell r="BG875" t="str">
            <v/>
          </cell>
          <cell r="BH875" t="str">
            <v/>
          </cell>
          <cell r="BI875" t="str">
            <v/>
          </cell>
          <cell r="BJ875" t="str">
            <v/>
          </cell>
          <cell r="BK875">
            <v>6</v>
          </cell>
          <cell r="BL875" t="str">
            <v/>
          </cell>
          <cell r="BM875" t="str">
            <v/>
          </cell>
          <cell r="BN875">
            <v>3</v>
          </cell>
          <cell r="BO875">
            <v>1</v>
          </cell>
          <cell r="BP875">
            <v>1</v>
          </cell>
          <cell r="BQ875">
            <v>0</v>
          </cell>
          <cell r="BR875" t="str">
            <v/>
          </cell>
          <cell r="BS875" t="str">
            <v/>
          </cell>
          <cell r="BT875" t="str">
            <v/>
          </cell>
          <cell r="BU875" t="str">
            <v/>
          </cell>
          <cell r="BV875">
            <v>0</v>
          </cell>
          <cell r="BW875">
            <v>12</v>
          </cell>
          <cell r="BX875" t="str">
            <v/>
          </cell>
          <cell r="BY875">
            <v>5</v>
          </cell>
          <cell r="BZ875" t="str">
            <v/>
          </cell>
          <cell r="CA875" t="str">
            <v/>
          </cell>
          <cell r="CB875" t="str">
            <v/>
          </cell>
        </row>
        <row r="876">
          <cell r="H876" t="str">
            <v>US-8319-WOV005</v>
          </cell>
          <cell r="I876">
            <v>9</v>
          </cell>
          <cell r="J876" t="str">
            <v>Sep</v>
          </cell>
          <cell r="K876">
            <v>2018</v>
          </cell>
          <cell r="L876" t="str">
            <v>US-8319-WOV00543359.9166666667</v>
          </cell>
          <cell r="M876" t="str">
            <v>ONR #6</v>
          </cell>
          <cell r="N876" t="str">
            <v>Other</v>
          </cell>
          <cell r="O876" t="str">
            <v>Other</v>
          </cell>
          <cell r="Q876" t="str">
            <v/>
          </cell>
          <cell r="R876" t="str">
            <v/>
          </cell>
          <cell r="S876" t="str">
            <v/>
          </cell>
          <cell r="T876" t="str">
            <v/>
          </cell>
          <cell r="U876" t="str">
            <v/>
          </cell>
          <cell r="V876" t="str">
            <v/>
          </cell>
          <cell r="W876">
            <v>9</v>
          </cell>
          <cell r="X876" t="str">
            <v/>
          </cell>
          <cell r="Y876" t="str">
            <v/>
          </cell>
          <cell r="Z876" t="str">
            <v/>
          </cell>
          <cell r="AB876">
            <v>11</v>
          </cell>
          <cell r="AC876" t="str">
            <v/>
          </cell>
          <cell r="AD876" t="str">
            <v/>
          </cell>
          <cell r="AE876" t="str">
            <v/>
          </cell>
          <cell r="AF876" t="str">
            <v/>
          </cell>
          <cell r="AG876" t="str">
            <v/>
          </cell>
          <cell r="AH876" t="str">
            <v/>
          </cell>
          <cell r="AI876" t="str">
            <v/>
          </cell>
          <cell r="AJ876">
            <v>6</v>
          </cell>
          <cell r="AK876" t="str">
            <v/>
          </cell>
          <cell r="AL876" t="str">
            <v/>
          </cell>
          <cell r="AM876" t="str">
            <v/>
          </cell>
          <cell r="AN876" t="str">
            <v/>
          </cell>
          <cell r="AO876">
            <v>130</v>
          </cell>
          <cell r="AP876" t="str">
            <v/>
          </cell>
          <cell r="AQ876" t="str">
            <v/>
          </cell>
          <cell r="AR876" t="str">
            <v/>
          </cell>
          <cell r="AT876">
            <v>4.5</v>
          </cell>
          <cell r="AV876">
            <v>10</v>
          </cell>
          <cell r="AW876" t="str">
            <v/>
          </cell>
          <cell r="AX876">
            <v>4.5</v>
          </cell>
          <cell r="AY876" t="str">
            <v/>
          </cell>
          <cell r="AZ876">
            <v>27.5</v>
          </cell>
          <cell r="BA876">
            <v>0</v>
          </cell>
          <cell r="BB876">
            <v>120</v>
          </cell>
          <cell r="BC876">
            <v>27.5</v>
          </cell>
          <cell r="BD876">
            <v>118</v>
          </cell>
          <cell r="BE876">
            <v>1</v>
          </cell>
          <cell r="BF876">
            <v>1.5</v>
          </cell>
          <cell r="BG876">
            <v>1.5</v>
          </cell>
          <cell r="BH876" t="str">
            <v/>
          </cell>
          <cell r="BI876">
            <v>1.5</v>
          </cell>
          <cell r="BJ876">
            <v>0</v>
          </cell>
          <cell r="BK876">
            <v>6</v>
          </cell>
          <cell r="BL876">
            <v>5.5</v>
          </cell>
          <cell r="BM876">
            <v>5.5</v>
          </cell>
          <cell r="BN876" t="str">
            <v/>
          </cell>
          <cell r="BO876" t="str">
            <v/>
          </cell>
          <cell r="BP876" t="str">
            <v/>
          </cell>
          <cell r="BQ876" t="str">
            <v/>
          </cell>
          <cell r="BR876">
            <v>4</v>
          </cell>
          <cell r="BS876" t="str">
            <v/>
          </cell>
          <cell r="BT876">
            <v>1.5</v>
          </cell>
          <cell r="BU876">
            <v>2</v>
          </cell>
          <cell r="BV876">
            <v>0</v>
          </cell>
          <cell r="BW876">
            <v>12</v>
          </cell>
          <cell r="BX876" t="str">
            <v/>
          </cell>
          <cell r="BY876">
            <v>7.5</v>
          </cell>
          <cell r="BZ876" t="str">
            <v/>
          </cell>
          <cell r="CA876" t="str">
            <v/>
          </cell>
          <cell r="CB876" t="str">
            <v/>
          </cell>
        </row>
        <row r="877">
          <cell r="H877" t="str">
            <v>WS-7327-WOV007</v>
          </cell>
          <cell r="I877">
            <v>9</v>
          </cell>
          <cell r="J877" t="str">
            <v>Sep</v>
          </cell>
          <cell r="K877">
            <v>2018</v>
          </cell>
          <cell r="L877" t="str">
            <v>WS-7327-WOV00743359.9166666667</v>
          </cell>
          <cell r="M877" t="str">
            <v>BIRS #30</v>
          </cell>
          <cell r="N877" t="str">
            <v>Other</v>
          </cell>
          <cell r="O877" t="str">
            <v>ESP change</v>
          </cell>
          <cell r="P877">
            <v>1</v>
          </cell>
          <cell r="Q877">
            <v>3</v>
          </cell>
          <cell r="R877">
            <v>5</v>
          </cell>
          <cell r="S877" t="str">
            <v/>
          </cell>
          <cell r="T877" t="str">
            <v/>
          </cell>
          <cell r="U877" t="str">
            <v/>
          </cell>
          <cell r="V877">
            <v>0</v>
          </cell>
          <cell r="W877">
            <v>9</v>
          </cell>
          <cell r="X877">
            <v>8</v>
          </cell>
          <cell r="Y877">
            <v>8</v>
          </cell>
          <cell r="Z877" t="str">
            <v/>
          </cell>
          <cell r="AB877">
            <v>11</v>
          </cell>
          <cell r="AC877" t="str">
            <v/>
          </cell>
          <cell r="AD877">
            <v>1</v>
          </cell>
          <cell r="AE877">
            <v>1</v>
          </cell>
          <cell r="AF877">
            <v>1</v>
          </cell>
          <cell r="AG877" t="str">
            <v/>
          </cell>
          <cell r="AH877">
            <v>1</v>
          </cell>
          <cell r="AI877">
            <v>0</v>
          </cell>
          <cell r="AJ877">
            <v>6</v>
          </cell>
          <cell r="AK877">
            <v>4</v>
          </cell>
          <cell r="AL877">
            <v>4</v>
          </cell>
          <cell r="AM877">
            <v>20.5</v>
          </cell>
          <cell r="AN877">
            <v>0</v>
          </cell>
          <cell r="AO877">
            <v>130</v>
          </cell>
          <cell r="AP877">
            <v>20.5</v>
          </cell>
          <cell r="AQ877">
            <v>122.29268292682927</v>
          </cell>
          <cell r="AR877">
            <v>4</v>
          </cell>
          <cell r="AT877">
            <v>5</v>
          </cell>
          <cell r="AV877">
            <v>10</v>
          </cell>
          <cell r="AW877">
            <v>4</v>
          </cell>
          <cell r="AX877">
            <v>5</v>
          </cell>
          <cell r="AY877">
            <v>9</v>
          </cell>
          <cell r="AZ877">
            <v>21</v>
          </cell>
          <cell r="BA877">
            <v>0</v>
          </cell>
          <cell r="BB877">
            <v>120</v>
          </cell>
          <cell r="BC877">
            <v>21</v>
          </cell>
          <cell r="BD877">
            <v>119.14285714285714</v>
          </cell>
          <cell r="BE877">
            <v>1</v>
          </cell>
          <cell r="BF877">
            <v>1</v>
          </cell>
          <cell r="BG877">
            <v>1</v>
          </cell>
          <cell r="BH877" t="str">
            <v/>
          </cell>
          <cell r="BI877">
            <v>1.5</v>
          </cell>
          <cell r="BJ877">
            <v>0</v>
          </cell>
          <cell r="BK877">
            <v>6</v>
          </cell>
          <cell r="BL877">
            <v>4.5</v>
          </cell>
          <cell r="BM877">
            <v>4.5</v>
          </cell>
          <cell r="BN877">
            <v>3</v>
          </cell>
          <cell r="BO877">
            <v>1</v>
          </cell>
          <cell r="BP877">
            <v>1</v>
          </cell>
          <cell r="BQ877">
            <v>0</v>
          </cell>
          <cell r="BR877">
            <v>2</v>
          </cell>
          <cell r="BS877" t="str">
            <v/>
          </cell>
          <cell r="BT877">
            <v>1.5</v>
          </cell>
          <cell r="BU877">
            <v>2</v>
          </cell>
          <cell r="BV877">
            <v>0</v>
          </cell>
          <cell r="BW877">
            <v>12</v>
          </cell>
          <cell r="BX877">
            <v>10.5</v>
          </cell>
          <cell r="BY877">
            <v>10.5</v>
          </cell>
          <cell r="BZ877">
            <v>77.5</v>
          </cell>
          <cell r="CA877">
            <v>0</v>
          </cell>
          <cell r="CB877">
            <v>77.5</v>
          </cell>
        </row>
        <row r="878">
          <cell r="H878" t="str">
            <v>WS-7520-WOV001</v>
          </cell>
          <cell r="I878">
            <v>9</v>
          </cell>
          <cell r="J878" t="str">
            <v>Sep</v>
          </cell>
          <cell r="K878">
            <v>2018</v>
          </cell>
          <cell r="L878" t="str">
            <v>WS-7520-WOV00143361</v>
          </cell>
          <cell r="M878" t="str">
            <v>BIRS #26</v>
          </cell>
          <cell r="N878" t="str">
            <v>Other</v>
          </cell>
          <cell r="O878" t="str">
            <v>ESP change</v>
          </cell>
          <cell r="P878">
            <v>1</v>
          </cell>
          <cell r="Q878">
            <v>3</v>
          </cell>
          <cell r="R878">
            <v>5</v>
          </cell>
          <cell r="S878" t="str">
            <v/>
          </cell>
          <cell r="T878" t="str">
            <v/>
          </cell>
          <cell r="U878" t="str">
            <v/>
          </cell>
          <cell r="V878">
            <v>0</v>
          </cell>
          <cell r="W878">
            <v>9</v>
          </cell>
          <cell r="X878">
            <v>8</v>
          </cell>
          <cell r="Y878">
            <v>8</v>
          </cell>
          <cell r="Z878" t="str">
            <v/>
          </cell>
          <cell r="AB878">
            <v>11</v>
          </cell>
          <cell r="AC878" t="str">
            <v/>
          </cell>
          <cell r="AD878">
            <v>2</v>
          </cell>
          <cell r="AE878">
            <v>1</v>
          </cell>
          <cell r="AF878">
            <v>1</v>
          </cell>
          <cell r="AG878" t="str">
            <v/>
          </cell>
          <cell r="AH878">
            <v>2</v>
          </cell>
          <cell r="AI878">
            <v>0</v>
          </cell>
          <cell r="AJ878">
            <v>6</v>
          </cell>
          <cell r="AK878">
            <v>6</v>
          </cell>
          <cell r="AL878">
            <v>6</v>
          </cell>
          <cell r="AM878">
            <v>24</v>
          </cell>
          <cell r="AN878">
            <v>0</v>
          </cell>
          <cell r="AO878">
            <v>130</v>
          </cell>
          <cell r="AP878">
            <v>24</v>
          </cell>
          <cell r="AQ878">
            <v>118.66666666666667</v>
          </cell>
          <cell r="AR878">
            <v>3.5</v>
          </cell>
          <cell r="AT878">
            <v>6</v>
          </cell>
          <cell r="AV878">
            <v>10</v>
          </cell>
          <cell r="AW878">
            <v>3.5</v>
          </cell>
          <cell r="AX878">
            <v>6</v>
          </cell>
          <cell r="AY878">
            <v>9.5</v>
          </cell>
          <cell r="AZ878">
            <v>27</v>
          </cell>
          <cell r="BA878">
            <v>0</v>
          </cell>
          <cell r="BB878">
            <v>120</v>
          </cell>
          <cell r="BC878">
            <v>27</v>
          </cell>
          <cell r="BD878">
            <v>106.70370370370371</v>
          </cell>
          <cell r="BE878">
            <v>1</v>
          </cell>
          <cell r="BF878">
            <v>1.5</v>
          </cell>
          <cell r="BG878">
            <v>2</v>
          </cell>
          <cell r="BH878" t="str">
            <v/>
          </cell>
          <cell r="BI878">
            <v>2</v>
          </cell>
          <cell r="BJ878">
            <v>0</v>
          </cell>
          <cell r="BK878">
            <v>6</v>
          </cell>
          <cell r="BL878">
            <v>6.5</v>
          </cell>
          <cell r="BM878">
            <v>6.5</v>
          </cell>
          <cell r="BN878">
            <v>3</v>
          </cell>
          <cell r="BO878">
            <v>1</v>
          </cell>
          <cell r="BP878">
            <v>1</v>
          </cell>
          <cell r="BQ878">
            <v>0</v>
          </cell>
          <cell r="BR878">
            <v>3.5</v>
          </cell>
          <cell r="BS878" t="str">
            <v/>
          </cell>
          <cell r="BT878">
            <v>1</v>
          </cell>
          <cell r="BU878">
            <v>1.5</v>
          </cell>
          <cell r="BV878">
            <v>0</v>
          </cell>
          <cell r="BW878">
            <v>12</v>
          </cell>
          <cell r="BX878">
            <v>11</v>
          </cell>
          <cell r="BY878">
            <v>11</v>
          </cell>
          <cell r="BZ878">
            <v>92</v>
          </cell>
          <cell r="CA878">
            <v>0</v>
          </cell>
          <cell r="CB878">
            <v>92</v>
          </cell>
        </row>
        <row r="879">
          <cell r="H879" t="str">
            <v>US-7116-WOV009</v>
          </cell>
          <cell r="I879">
            <v>9</v>
          </cell>
          <cell r="J879" t="str">
            <v>Sep</v>
          </cell>
          <cell r="K879">
            <v>2018</v>
          </cell>
          <cell r="L879" t="str">
            <v>US-7116-WOV00943362.8333333333</v>
          </cell>
          <cell r="M879" t="str">
            <v>ONR #4</v>
          </cell>
          <cell r="N879" t="str">
            <v>Simple ESP c/o</v>
          </cell>
          <cell r="O879" t="str">
            <v>ESP change</v>
          </cell>
          <cell r="P879">
            <v>0</v>
          </cell>
          <cell r="Q879">
            <v>4</v>
          </cell>
          <cell r="R879">
            <v>2</v>
          </cell>
          <cell r="S879">
            <v>1</v>
          </cell>
          <cell r="T879" t="str">
            <v/>
          </cell>
          <cell r="U879">
            <v>1</v>
          </cell>
          <cell r="V879">
            <v>0</v>
          </cell>
          <cell r="W879">
            <v>9</v>
          </cell>
          <cell r="X879">
            <v>8</v>
          </cell>
          <cell r="Y879">
            <v>8</v>
          </cell>
          <cell r="Z879">
            <v>9</v>
          </cell>
          <cell r="AB879">
            <v>11</v>
          </cell>
          <cell r="AC879">
            <v>9</v>
          </cell>
          <cell r="AD879">
            <v>2</v>
          </cell>
          <cell r="AE879">
            <v>1</v>
          </cell>
          <cell r="AF879">
            <v>1</v>
          </cell>
          <cell r="AG879" t="str">
            <v/>
          </cell>
          <cell r="AH879">
            <v>2</v>
          </cell>
          <cell r="AI879">
            <v>0</v>
          </cell>
          <cell r="AJ879">
            <v>6</v>
          </cell>
          <cell r="AK879">
            <v>6</v>
          </cell>
          <cell r="AL879">
            <v>6</v>
          </cell>
          <cell r="AM879">
            <v>20.5</v>
          </cell>
          <cell r="AN879">
            <v>0</v>
          </cell>
          <cell r="AO879">
            <v>130</v>
          </cell>
          <cell r="AP879">
            <v>20.5</v>
          </cell>
          <cell r="AQ879">
            <v>136.6829268292683</v>
          </cell>
          <cell r="AR879">
            <v>4</v>
          </cell>
          <cell r="AT879">
            <v>6</v>
          </cell>
          <cell r="AV879">
            <v>10</v>
          </cell>
          <cell r="AW879">
            <v>4</v>
          </cell>
          <cell r="AX879">
            <v>6</v>
          </cell>
          <cell r="AY879">
            <v>10</v>
          </cell>
          <cell r="AZ879">
            <v>25</v>
          </cell>
          <cell r="BA879">
            <v>1.5</v>
          </cell>
          <cell r="BB879">
            <v>120</v>
          </cell>
          <cell r="BC879">
            <v>26.5</v>
          </cell>
          <cell r="BD879">
            <v>111.84</v>
          </cell>
          <cell r="BE879">
            <v>1</v>
          </cell>
          <cell r="BF879">
            <v>1</v>
          </cell>
          <cell r="BG879">
            <v>2</v>
          </cell>
          <cell r="BH879" t="str">
            <v/>
          </cell>
          <cell r="BI879">
            <v>2</v>
          </cell>
          <cell r="BJ879">
            <v>0</v>
          </cell>
          <cell r="BK879">
            <v>6</v>
          </cell>
          <cell r="BL879">
            <v>6</v>
          </cell>
          <cell r="BM879">
            <v>6</v>
          </cell>
          <cell r="BN879">
            <v>3</v>
          </cell>
          <cell r="BO879">
            <v>1</v>
          </cell>
          <cell r="BP879">
            <v>1</v>
          </cell>
          <cell r="BQ879">
            <v>0</v>
          </cell>
          <cell r="BR879">
            <v>3</v>
          </cell>
          <cell r="BS879" t="str">
            <v/>
          </cell>
          <cell r="BT879">
            <v>1.5</v>
          </cell>
          <cell r="BU879">
            <v>2</v>
          </cell>
          <cell r="BV879">
            <v>0</v>
          </cell>
          <cell r="BW879">
            <v>12</v>
          </cell>
          <cell r="BX879">
            <v>11.5</v>
          </cell>
          <cell r="BY879">
            <v>11.5</v>
          </cell>
          <cell r="BZ879">
            <v>96</v>
          </cell>
          <cell r="CA879">
            <v>1.5</v>
          </cell>
          <cell r="CB879">
            <v>97.5</v>
          </cell>
        </row>
        <row r="880">
          <cell r="H880" t="str">
            <v>WS-1365-WOV008</v>
          </cell>
          <cell r="I880">
            <v>9</v>
          </cell>
          <cell r="J880" t="str">
            <v>Sep</v>
          </cell>
          <cell r="K880">
            <v>2018</v>
          </cell>
          <cell r="L880" t="str">
            <v>WS-1365-WOV00843363.625</v>
          </cell>
          <cell r="M880" t="str">
            <v>ONR #9</v>
          </cell>
          <cell r="N880" t="str">
            <v>Other</v>
          </cell>
          <cell r="O880" t="str">
            <v>ESP change</v>
          </cell>
          <cell r="P880">
            <v>3</v>
          </cell>
          <cell r="Q880" t="str">
            <v/>
          </cell>
          <cell r="R880">
            <v>9</v>
          </cell>
          <cell r="S880" t="str">
            <v/>
          </cell>
          <cell r="T880" t="str">
            <v/>
          </cell>
          <cell r="U880" t="str">
            <v/>
          </cell>
          <cell r="V880">
            <v>0</v>
          </cell>
          <cell r="W880">
            <v>9</v>
          </cell>
          <cell r="X880">
            <v>9</v>
          </cell>
          <cell r="Y880">
            <v>9</v>
          </cell>
          <cell r="Z880">
            <v>7</v>
          </cell>
          <cell r="AB880">
            <v>11</v>
          </cell>
          <cell r="AC880">
            <v>7</v>
          </cell>
          <cell r="AD880">
            <v>1</v>
          </cell>
          <cell r="AE880">
            <v>1</v>
          </cell>
          <cell r="AF880">
            <v>1</v>
          </cell>
          <cell r="AG880" t="str">
            <v/>
          </cell>
          <cell r="AH880">
            <v>1</v>
          </cell>
          <cell r="AI880">
            <v>0</v>
          </cell>
          <cell r="AJ880">
            <v>6</v>
          </cell>
          <cell r="AK880">
            <v>4</v>
          </cell>
          <cell r="AL880">
            <v>4</v>
          </cell>
          <cell r="AM880">
            <v>17.5</v>
          </cell>
          <cell r="AN880">
            <v>0</v>
          </cell>
          <cell r="AO880">
            <v>130</v>
          </cell>
          <cell r="AP880">
            <v>17.5</v>
          </cell>
          <cell r="AQ880">
            <v>131.42857142857142</v>
          </cell>
          <cell r="AR880">
            <v>3</v>
          </cell>
          <cell r="AT880">
            <v>4.5</v>
          </cell>
          <cell r="AV880">
            <v>10</v>
          </cell>
          <cell r="AW880">
            <v>3</v>
          </cell>
          <cell r="AX880">
            <v>4.5</v>
          </cell>
          <cell r="AY880">
            <v>7.5</v>
          </cell>
          <cell r="AZ880">
            <v>21</v>
          </cell>
          <cell r="BA880">
            <v>0</v>
          </cell>
          <cell r="BB880">
            <v>120</v>
          </cell>
          <cell r="BC880">
            <v>21</v>
          </cell>
          <cell r="BD880">
            <v>109.42857142857143</v>
          </cell>
          <cell r="BE880">
            <v>1</v>
          </cell>
          <cell r="BF880">
            <v>1.5</v>
          </cell>
          <cell r="BG880">
            <v>1.5</v>
          </cell>
          <cell r="BH880" t="str">
            <v/>
          </cell>
          <cell r="BI880">
            <v>2</v>
          </cell>
          <cell r="BJ880">
            <v>0</v>
          </cell>
          <cell r="BK880">
            <v>6</v>
          </cell>
          <cell r="BL880">
            <v>6</v>
          </cell>
          <cell r="BM880">
            <v>6</v>
          </cell>
          <cell r="BN880">
            <v>3</v>
          </cell>
          <cell r="BO880">
            <v>1</v>
          </cell>
          <cell r="BP880">
            <v>1</v>
          </cell>
          <cell r="BQ880">
            <v>0</v>
          </cell>
          <cell r="BR880">
            <v>2.5</v>
          </cell>
          <cell r="BS880" t="str">
            <v/>
          </cell>
          <cell r="BT880">
            <v>1.5</v>
          </cell>
          <cell r="BU880">
            <v>2</v>
          </cell>
          <cell r="BV880">
            <v>0</v>
          </cell>
          <cell r="BW880">
            <v>12</v>
          </cell>
          <cell r="BX880">
            <v>11</v>
          </cell>
          <cell r="BY880">
            <v>11</v>
          </cell>
          <cell r="BZ880">
            <v>83</v>
          </cell>
          <cell r="CA880">
            <v>0</v>
          </cell>
          <cell r="CB880">
            <v>83</v>
          </cell>
        </row>
        <row r="881">
          <cell r="H881" t="str">
            <v>WS-1281-WOV004</v>
          </cell>
          <cell r="I881">
            <v>9</v>
          </cell>
          <cell r="J881" t="str">
            <v>Sep</v>
          </cell>
          <cell r="K881">
            <v>2018</v>
          </cell>
          <cell r="L881" t="str">
            <v>WS-1281-WOV00443363.8333333333</v>
          </cell>
          <cell r="M881" t="str">
            <v>ONR #27</v>
          </cell>
          <cell r="N881" t="str">
            <v>Other</v>
          </cell>
          <cell r="O881" t="str">
            <v>ESP change</v>
          </cell>
          <cell r="P881">
            <v>0</v>
          </cell>
          <cell r="Q881">
            <v>3</v>
          </cell>
          <cell r="R881">
            <v>5</v>
          </cell>
          <cell r="S881">
            <v>0.5</v>
          </cell>
          <cell r="T881" t="str">
            <v/>
          </cell>
          <cell r="U881">
            <v>1.5</v>
          </cell>
          <cell r="V881">
            <v>0</v>
          </cell>
          <cell r="W881">
            <v>9</v>
          </cell>
          <cell r="X881">
            <v>10</v>
          </cell>
          <cell r="Y881">
            <v>10</v>
          </cell>
          <cell r="Z881">
            <v>7</v>
          </cell>
          <cell r="AB881">
            <v>11</v>
          </cell>
          <cell r="AC881">
            <v>7</v>
          </cell>
          <cell r="AD881">
            <v>2</v>
          </cell>
          <cell r="AE881">
            <v>1</v>
          </cell>
          <cell r="AF881">
            <v>1</v>
          </cell>
          <cell r="AG881" t="str">
            <v/>
          </cell>
          <cell r="AH881">
            <v>2</v>
          </cell>
          <cell r="AI881">
            <v>0</v>
          </cell>
          <cell r="AJ881">
            <v>6</v>
          </cell>
          <cell r="AK881">
            <v>6</v>
          </cell>
          <cell r="AL881">
            <v>6</v>
          </cell>
          <cell r="AM881">
            <v>19</v>
          </cell>
          <cell r="AN881">
            <v>0</v>
          </cell>
          <cell r="AO881">
            <v>130</v>
          </cell>
          <cell r="AP881">
            <v>19</v>
          </cell>
          <cell r="AQ881">
            <v>133.84210526315789</v>
          </cell>
          <cell r="AR881">
            <v>3</v>
          </cell>
          <cell r="AT881">
            <v>6</v>
          </cell>
          <cell r="AV881">
            <v>10</v>
          </cell>
          <cell r="AW881">
            <v>3</v>
          </cell>
          <cell r="AX881">
            <v>6</v>
          </cell>
          <cell r="AY881">
            <v>9</v>
          </cell>
          <cell r="AZ881">
            <v>24.5</v>
          </cell>
          <cell r="BA881">
            <v>0</v>
          </cell>
          <cell r="BB881">
            <v>120</v>
          </cell>
          <cell r="BC881">
            <v>24.5</v>
          </cell>
          <cell r="BD881">
            <v>102.93877551020408</v>
          </cell>
          <cell r="BE881">
            <v>1</v>
          </cell>
          <cell r="BF881">
            <v>1.5</v>
          </cell>
          <cell r="BG881">
            <v>2</v>
          </cell>
          <cell r="BH881" t="str">
            <v/>
          </cell>
          <cell r="BI881">
            <v>2</v>
          </cell>
          <cell r="BJ881">
            <v>0</v>
          </cell>
          <cell r="BK881">
            <v>6</v>
          </cell>
          <cell r="BL881">
            <v>6.5</v>
          </cell>
          <cell r="BM881">
            <v>6.5</v>
          </cell>
          <cell r="BN881">
            <v>3</v>
          </cell>
          <cell r="BO881">
            <v>1</v>
          </cell>
          <cell r="BP881">
            <v>1</v>
          </cell>
          <cell r="BQ881">
            <v>0</v>
          </cell>
          <cell r="BR881">
            <v>3.5</v>
          </cell>
          <cell r="BS881" t="str">
            <v/>
          </cell>
          <cell r="BT881">
            <v>1</v>
          </cell>
          <cell r="BU881">
            <v>2</v>
          </cell>
          <cell r="BV881">
            <v>0</v>
          </cell>
          <cell r="BW881">
            <v>12</v>
          </cell>
          <cell r="BX881">
            <v>11.5</v>
          </cell>
          <cell r="BY881">
            <v>11.5</v>
          </cell>
          <cell r="BZ881">
            <v>93.5</v>
          </cell>
          <cell r="CA881">
            <v>0</v>
          </cell>
          <cell r="CB881">
            <v>93.5</v>
          </cell>
        </row>
        <row r="882">
          <cell r="H882" t="str">
            <v>US-8138-WOV004</v>
          </cell>
          <cell r="I882">
            <v>9</v>
          </cell>
          <cell r="J882" t="str">
            <v>Sep</v>
          </cell>
          <cell r="K882">
            <v>2018</v>
          </cell>
          <cell r="L882" t="str">
            <v>US-8138-WOV00443364.0625</v>
          </cell>
          <cell r="M882" t="str">
            <v>BIRS #29</v>
          </cell>
          <cell r="N882" t="str">
            <v>Other</v>
          </cell>
          <cell r="O882" t="str">
            <v>ESP change</v>
          </cell>
          <cell r="P882">
            <v>1</v>
          </cell>
          <cell r="Q882">
            <v>5</v>
          </cell>
          <cell r="R882" t="str">
            <v/>
          </cell>
          <cell r="S882" t="str">
            <v/>
          </cell>
          <cell r="T882" t="str">
            <v/>
          </cell>
          <cell r="U882" t="str">
            <v/>
          </cell>
          <cell r="V882">
            <v>0</v>
          </cell>
          <cell r="W882">
            <v>9</v>
          </cell>
          <cell r="X882">
            <v>5</v>
          </cell>
          <cell r="Y882">
            <v>5</v>
          </cell>
          <cell r="Z882" t="str">
            <v/>
          </cell>
          <cell r="AB882">
            <v>11</v>
          </cell>
          <cell r="AC882" t="str">
            <v/>
          </cell>
          <cell r="AD882">
            <v>2.5</v>
          </cell>
          <cell r="AE882">
            <v>1</v>
          </cell>
          <cell r="AF882">
            <v>1</v>
          </cell>
          <cell r="AG882" t="str">
            <v/>
          </cell>
          <cell r="AH882">
            <v>2</v>
          </cell>
          <cell r="AI882">
            <v>0</v>
          </cell>
          <cell r="AJ882">
            <v>6</v>
          </cell>
          <cell r="AK882">
            <v>6.5</v>
          </cell>
          <cell r="AL882">
            <v>6.5</v>
          </cell>
          <cell r="AM882">
            <v>22</v>
          </cell>
          <cell r="AN882">
            <v>0</v>
          </cell>
          <cell r="AO882">
            <v>130</v>
          </cell>
          <cell r="AP882">
            <v>22</v>
          </cell>
          <cell r="AQ882">
            <v>127.13636363636364</v>
          </cell>
          <cell r="AR882">
            <v>5</v>
          </cell>
          <cell r="AT882">
            <v>5.5</v>
          </cell>
          <cell r="AV882">
            <v>10</v>
          </cell>
          <cell r="AW882">
            <v>5</v>
          </cell>
          <cell r="AX882">
            <v>5.5</v>
          </cell>
          <cell r="AY882">
            <v>10.5</v>
          </cell>
          <cell r="AZ882">
            <v>23</v>
          </cell>
          <cell r="BA882">
            <v>0</v>
          </cell>
          <cell r="BB882">
            <v>120</v>
          </cell>
          <cell r="BC882">
            <v>23</v>
          </cell>
          <cell r="BD882">
            <v>112.91304347826087</v>
          </cell>
          <cell r="BE882">
            <v>1</v>
          </cell>
          <cell r="BF882">
            <v>1</v>
          </cell>
          <cell r="BG882">
            <v>2</v>
          </cell>
          <cell r="BH882" t="str">
            <v/>
          </cell>
          <cell r="BI882">
            <v>1.5</v>
          </cell>
          <cell r="BJ882">
            <v>0</v>
          </cell>
          <cell r="BK882">
            <v>6</v>
          </cell>
          <cell r="BL882">
            <v>5.5</v>
          </cell>
          <cell r="BM882">
            <v>5.5</v>
          </cell>
          <cell r="BN882">
            <v>2.5</v>
          </cell>
          <cell r="BO882">
            <v>1</v>
          </cell>
          <cell r="BP882">
            <v>1</v>
          </cell>
          <cell r="BQ882">
            <v>0</v>
          </cell>
          <cell r="BR882">
            <v>3</v>
          </cell>
          <cell r="BS882" t="str">
            <v/>
          </cell>
          <cell r="BT882">
            <v>1.5</v>
          </cell>
          <cell r="BU882">
            <v>2</v>
          </cell>
          <cell r="BV882">
            <v>0</v>
          </cell>
          <cell r="BW882">
            <v>12</v>
          </cell>
          <cell r="BX882">
            <v>11</v>
          </cell>
          <cell r="BY882">
            <v>11</v>
          </cell>
          <cell r="BZ882">
            <v>83.5</v>
          </cell>
          <cell r="CA882">
            <v>0</v>
          </cell>
          <cell r="CB882">
            <v>83.5</v>
          </cell>
        </row>
        <row r="883">
          <cell r="H883" t="str">
            <v>SVA-55407-WOV001</v>
          </cell>
          <cell r="I883">
            <v>9</v>
          </cell>
          <cell r="J883" t="str">
            <v>Sep</v>
          </cell>
          <cell r="K883">
            <v>2018</v>
          </cell>
          <cell r="L883" t="str">
            <v>SVA-55407-WOV00143364.375</v>
          </cell>
          <cell r="M883" t="str">
            <v>BIRS #28</v>
          </cell>
          <cell r="N883" t="str">
            <v>Simple ESP c/o</v>
          </cell>
          <cell r="O883" t="str">
            <v>ESP change</v>
          </cell>
          <cell r="P883">
            <v>0</v>
          </cell>
          <cell r="Q883">
            <v>8</v>
          </cell>
          <cell r="R883" t="str">
            <v/>
          </cell>
          <cell r="S883" t="str">
            <v/>
          </cell>
          <cell r="T883" t="str">
            <v/>
          </cell>
          <cell r="U883">
            <v>1.5</v>
          </cell>
          <cell r="V883">
            <v>0</v>
          </cell>
          <cell r="W883">
            <v>9</v>
          </cell>
          <cell r="X883">
            <v>9.5</v>
          </cell>
          <cell r="Y883">
            <v>9.5</v>
          </cell>
          <cell r="Z883">
            <v>14.5</v>
          </cell>
          <cell r="AB883">
            <v>11</v>
          </cell>
          <cell r="AC883">
            <v>14.5</v>
          </cell>
          <cell r="AD883">
            <v>2</v>
          </cell>
          <cell r="AE883">
            <v>1</v>
          </cell>
          <cell r="AF883">
            <v>1</v>
          </cell>
          <cell r="AG883" t="str">
            <v/>
          </cell>
          <cell r="AH883">
            <v>2</v>
          </cell>
          <cell r="AI883">
            <v>0</v>
          </cell>
          <cell r="AJ883">
            <v>6</v>
          </cell>
          <cell r="AK883">
            <v>6</v>
          </cell>
          <cell r="AL883">
            <v>6</v>
          </cell>
          <cell r="AM883">
            <v>22</v>
          </cell>
          <cell r="AN883">
            <v>0</v>
          </cell>
          <cell r="AO883">
            <v>130</v>
          </cell>
          <cell r="AP883">
            <v>22</v>
          </cell>
          <cell r="AQ883">
            <v>118.27272727272727</v>
          </cell>
          <cell r="AR883">
            <v>6</v>
          </cell>
          <cell r="AT883">
            <v>9</v>
          </cell>
          <cell r="AV883">
            <v>10</v>
          </cell>
          <cell r="AW883">
            <v>6</v>
          </cell>
          <cell r="AX883">
            <v>9</v>
          </cell>
          <cell r="AY883">
            <v>15</v>
          </cell>
          <cell r="AZ883">
            <v>28</v>
          </cell>
          <cell r="BA883">
            <v>0</v>
          </cell>
          <cell r="BB883">
            <v>120</v>
          </cell>
          <cell r="BC883">
            <v>28</v>
          </cell>
          <cell r="BD883">
            <v>92.928571428571431</v>
          </cell>
          <cell r="BE883">
            <v>1</v>
          </cell>
          <cell r="BF883">
            <v>1</v>
          </cell>
          <cell r="BG883">
            <v>2</v>
          </cell>
          <cell r="BH883" t="str">
            <v/>
          </cell>
          <cell r="BI883">
            <v>2</v>
          </cell>
          <cell r="BJ883">
            <v>0</v>
          </cell>
          <cell r="BK883">
            <v>6</v>
          </cell>
          <cell r="BL883">
            <v>6</v>
          </cell>
          <cell r="BM883">
            <v>6</v>
          </cell>
          <cell r="BN883">
            <v>3</v>
          </cell>
          <cell r="BO883">
            <v>1</v>
          </cell>
          <cell r="BP883">
            <v>1</v>
          </cell>
          <cell r="BQ883">
            <v>0</v>
          </cell>
          <cell r="BR883">
            <v>2.5</v>
          </cell>
          <cell r="BS883" t="str">
            <v/>
          </cell>
          <cell r="BT883">
            <v>1</v>
          </cell>
          <cell r="BU883">
            <v>2</v>
          </cell>
          <cell r="BV883">
            <v>0</v>
          </cell>
          <cell r="BW883">
            <v>12</v>
          </cell>
          <cell r="BX883">
            <v>10.5</v>
          </cell>
          <cell r="BY883">
            <v>10.5</v>
          </cell>
          <cell r="BZ883">
            <v>111.5</v>
          </cell>
          <cell r="CA883">
            <v>0</v>
          </cell>
          <cell r="CB883">
            <v>111.5</v>
          </cell>
        </row>
        <row r="884">
          <cell r="H884" t="str">
            <v>WS-7451-WOV004</v>
          </cell>
          <cell r="I884">
            <v>9</v>
          </cell>
          <cell r="J884" t="str">
            <v>Sep</v>
          </cell>
          <cell r="K884">
            <v>2018</v>
          </cell>
          <cell r="L884" t="str">
            <v>WS-7451-WOV00443365.8333333333</v>
          </cell>
          <cell r="M884" t="str">
            <v>ONR #6</v>
          </cell>
          <cell r="N884" t="str">
            <v>Simple ESP c/o</v>
          </cell>
          <cell r="O884" t="str">
            <v>ESP change</v>
          </cell>
          <cell r="P884">
            <v>1</v>
          </cell>
          <cell r="Q884">
            <v>3</v>
          </cell>
          <cell r="R884">
            <v>5</v>
          </cell>
          <cell r="S884" t="str">
            <v/>
          </cell>
          <cell r="T884" t="str">
            <v/>
          </cell>
          <cell r="U884" t="str">
            <v/>
          </cell>
          <cell r="V884">
            <v>0</v>
          </cell>
          <cell r="W884">
            <v>9</v>
          </cell>
          <cell r="X884">
            <v>8</v>
          </cell>
          <cell r="Y884">
            <v>8</v>
          </cell>
          <cell r="Z884" t="str">
            <v/>
          </cell>
          <cell r="AB884">
            <v>11</v>
          </cell>
          <cell r="AC884" t="str">
            <v/>
          </cell>
          <cell r="AD884">
            <v>2</v>
          </cell>
          <cell r="AE884">
            <v>1</v>
          </cell>
          <cell r="AF884">
            <v>1</v>
          </cell>
          <cell r="AG884" t="str">
            <v/>
          </cell>
          <cell r="AH884">
            <v>2</v>
          </cell>
          <cell r="AI884">
            <v>0</v>
          </cell>
          <cell r="AJ884">
            <v>6</v>
          </cell>
          <cell r="AK884">
            <v>6</v>
          </cell>
          <cell r="AL884">
            <v>6</v>
          </cell>
          <cell r="AM884">
            <v>21</v>
          </cell>
          <cell r="AN884">
            <v>0</v>
          </cell>
          <cell r="AO884">
            <v>130</v>
          </cell>
          <cell r="AP884">
            <v>21</v>
          </cell>
          <cell r="AQ884">
            <v>131.23809523809524</v>
          </cell>
          <cell r="AR884">
            <v>1.5</v>
          </cell>
          <cell r="AT884">
            <v>3</v>
          </cell>
          <cell r="AV884">
            <v>10</v>
          </cell>
          <cell r="AW884">
            <v>1.5</v>
          </cell>
          <cell r="AX884">
            <v>3</v>
          </cell>
          <cell r="AY884">
            <v>4.5</v>
          </cell>
          <cell r="AZ884">
            <v>22.5</v>
          </cell>
          <cell r="BA884">
            <v>4</v>
          </cell>
          <cell r="BB884">
            <v>120</v>
          </cell>
          <cell r="BC884">
            <v>26.5</v>
          </cell>
          <cell r="BD884">
            <v>122.13333333333334</v>
          </cell>
          <cell r="BE884">
            <v>1</v>
          </cell>
          <cell r="BF884">
            <v>1</v>
          </cell>
          <cell r="BG884">
            <v>1.5</v>
          </cell>
          <cell r="BH884" t="str">
            <v/>
          </cell>
          <cell r="BI884">
            <v>1.5</v>
          </cell>
          <cell r="BJ884">
            <v>0</v>
          </cell>
          <cell r="BK884">
            <v>6</v>
          </cell>
          <cell r="BL884">
            <v>5</v>
          </cell>
          <cell r="BM884">
            <v>5</v>
          </cell>
          <cell r="BN884">
            <v>3</v>
          </cell>
          <cell r="BO884">
            <v>1</v>
          </cell>
          <cell r="BP884">
            <v>1</v>
          </cell>
          <cell r="BQ884">
            <v>0</v>
          </cell>
          <cell r="BR884">
            <v>3</v>
          </cell>
          <cell r="BS884" t="str">
            <v/>
          </cell>
          <cell r="BT884">
            <v>1</v>
          </cell>
          <cell r="BU884">
            <v>1.5</v>
          </cell>
          <cell r="BV884">
            <v>0</v>
          </cell>
          <cell r="BW884">
            <v>12</v>
          </cell>
          <cell r="BX884">
            <v>10.5</v>
          </cell>
          <cell r="BY884">
            <v>10.5</v>
          </cell>
          <cell r="BZ884">
            <v>77.5</v>
          </cell>
          <cell r="CA884">
            <v>4</v>
          </cell>
          <cell r="CB884">
            <v>81.5</v>
          </cell>
        </row>
        <row r="885">
          <cell r="H885" t="str">
            <v>WS-1263-WOV008</v>
          </cell>
          <cell r="I885">
            <v>9</v>
          </cell>
          <cell r="J885" t="str">
            <v>Sep</v>
          </cell>
          <cell r="K885">
            <v>2018</v>
          </cell>
          <cell r="L885" t="str">
            <v>WS-1263-WOV00843366.4166666667</v>
          </cell>
          <cell r="M885" t="str">
            <v>ONR #8</v>
          </cell>
          <cell r="N885" t="str">
            <v>Other</v>
          </cell>
          <cell r="O885" t="str">
            <v>ESP change</v>
          </cell>
          <cell r="P885">
            <v>0</v>
          </cell>
          <cell r="Q885">
            <v>4</v>
          </cell>
          <cell r="R885">
            <v>5</v>
          </cell>
          <cell r="S885">
            <v>0.75</v>
          </cell>
          <cell r="T885" t="str">
            <v/>
          </cell>
          <cell r="U885">
            <v>1.25</v>
          </cell>
          <cell r="V885">
            <v>0</v>
          </cell>
          <cell r="W885">
            <v>9</v>
          </cell>
          <cell r="X885">
            <v>11</v>
          </cell>
          <cell r="Y885">
            <v>11</v>
          </cell>
          <cell r="Z885">
            <v>11</v>
          </cell>
          <cell r="AB885">
            <v>11</v>
          </cell>
          <cell r="AC885">
            <v>11</v>
          </cell>
          <cell r="AD885">
            <v>1.5</v>
          </cell>
          <cell r="AE885">
            <v>1</v>
          </cell>
          <cell r="AF885">
            <v>1</v>
          </cell>
          <cell r="AG885" t="str">
            <v/>
          </cell>
          <cell r="AH885">
            <v>1.5</v>
          </cell>
          <cell r="AI885">
            <v>0</v>
          </cell>
          <cell r="AJ885">
            <v>6</v>
          </cell>
          <cell r="AK885">
            <v>5</v>
          </cell>
          <cell r="AL885">
            <v>5</v>
          </cell>
          <cell r="AM885">
            <v>18.5</v>
          </cell>
          <cell r="AN885">
            <v>0</v>
          </cell>
          <cell r="AO885">
            <v>130</v>
          </cell>
          <cell r="AP885">
            <v>18.5</v>
          </cell>
          <cell r="AQ885">
            <v>141.40540540540542</v>
          </cell>
          <cell r="AR885">
            <v>1.5</v>
          </cell>
          <cell r="AT885">
            <v>5</v>
          </cell>
          <cell r="AV885">
            <v>10</v>
          </cell>
          <cell r="AW885">
            <v>1.5</v>
          </cell>
          <cell r="AX885">
            <v>5</v>
          </cell>
          <cell r="AY885">
            <v>6.5</v>
          </cell>
          <cell r="AZ885">
            <v>25.25</v>
          </cell>
          <cell r="BA885">
            <v>0</v>
          </cell>
          <cell r="BB885">
            <v>120</v>
          </cell>
          <cell r="BC885">
            <v>25.25</v>
          </cell>
          <cell r="BD885">
            <v>101.5049504950495</v>
          </cell>
          <cell r="BE885">
            <v>1</v>
          </cell>
          <cell r="BF885">
            <v>1.5</v>
          </cell>
          <cell r="BG885">
            <v>1.5</v>
          </cell>
          <cell r="BH885" t="str">
            <v/>
          </cell>
          <cell r="BI885">
            <v>2</v>
          </cell>
          <cell r="BJ885">
            <v>0</v>
          </cell>
          <cell r="BK885">
            <v>6</v>
          </cell>
          <cell r="BL885">
            <v>6</v>
          </cell>
          <cell r="BM885">
            <v>6</v>
          </cell>
          <cell r="BN885">
            <v>3</v>
          </cell>
          <cell r="BO885">
            <v>1</v>
          </cell>
          <cell r="BP885">
            <v>1</v>
          </cell>
          <cell r="BQ885">
            <v>0</v>
          </cell>
          <cell r="BR885">
            <v>3.25</v>
          </cell>
          <cell r="BS885" t="str">
            <v/>
          </cell>
          <cell r="BT885">
            <v>1.5</v>
          </cell>
          <cell r="BU885">
            <v>2</v>
          </cell>
          <cell r="BV885">
            <v>0</v>
          </cell>
          <cell r="BW885">
            <v>12</v>
          </cell>
          <cell r="BX885">
            <v>11.75</v>
          </cell>
          <cell r="BY885">
            <v>11.75</v>
          </cell>
          <cell r="BZ885">
            <v>95</v>
          </cell>
          <cell r="CA885">
            <v>0</v>
          </cell>
          <cell r="CB885">
            <v>95</v>
          </cell>
        </row>
        <row r="886">
          <cell r="H886" t="str">
            <v>SVA-53317-WOV004</v>
          </cell>
          <cell r="I886">
            <v>9</v>
          </cell>
          <cell r="J886" t="str">
            <v>Sep</v>
          </cell>
          <cell r="K886">
            <v>2018</v>
          </cell>
          <cell r="L886" t="str">
            <v>SVA-53317-WOV00443366.5833333333</v>
          </cell>
          <cell r="M886" t="str">
            <v>ONR #25</v>
          </cell>
          <cell r="N886" t="str">
            <v>Other</v>
          </cell>
          <cell r="O886" t="str">
            <v>Other</v>
          </cell>
          <cell r="P886">
            <v>0</v>
          </cell>
          <cell r="Q886">
            <v>3</v>
          </cell>
          <cell r="R886">
            <v>5</v>
          </cell>
          <cell r="S886">
            <v>1</v>
          </cell>
          <cell r="T886" t="str">
            <v/>
          </cell>
          <cell r="U886" t="str">
            <v/>
          </cell>
          <cell r="V886">
            <v>0</v>
          </cell>
          <cell r="W886">
            <v>9</v>
          </cell>
          <cell r="X886">
            <v>9</v>
          </cell>
          <cell r="Y886">
            <v>9</v>
          </cell>
          <cell r="Z886">
            <v>6</v>
          </cell>
          <cell r="AB886">
            <v>11</v>
          </cell>
          <cell r="AC886">
            <v>6</v>
          </cell>
          <cell r="AD886">
            <v>2</v>
          </cell>
          <cell r="AE886">
            <v>1</v>
          </cell>
          <cell r="AF886">
            <v>1</v>
          </cell>
          <cell r="AG886" t="str">
            <v/>
          </cell>
          <cell r="AH886">
            <v>2</v>
          </cell>
          <cell r="AI886">
            <v>0</v>
          </cell>
          <cell r="AJ886">
            <v>6</v>
          </cell>
          <cell r="AK886">
            <v>6</v>
          </cell>
          <cell r="AL886">
            <v>6</v>
          </cell>
          <cell r="AM886">
            <v>7</v>
          </cell>
          <cell r="AN886">
            <v>0</v>
          </cell>
          <cell r="AO886">
            <v>130</v>
          </cell>
          <cell r="AP886">
            <v>7</v>
          </cell>
          <cell r="AQ886">
            <v>109.71428571428571</v>
          </cell>
          <cell r="AR886">
            <v>6</v>
          </cell>
          <cell r="AT886">
            <v>9</v>
          </cell>
          <cell r="AV886">
            <v>10</v>
          </cell>
          <cell r="AW886">
            <v>6</v>
          </cell>
          <cell r="AX886">
            <v>9</v>
          </cell>
          <cell r="AY886">
            <v>15</v>
          </cell>
          <cell r="AZ886">
            <v>15</v>
          </cell>
          <cell r="BA886">
            <v>0</v>
          </cell>
          <cell r="BB886">
            <v>120</v>
          </cell>
          <cell r="BC886">
            <v>15</v>
          </cell>
          <cell r="BD886">
            <v>55.426666666666662</v>
          </cell>
          <cell r="BE886">
            <v>1</v>
          </cell>
          <cell r="BF886">
            <v>1.5</v>
          </cell>
          <cell r="BG886">
            <v>1.5</v>
          </cell>
          <cell r="BH886" t="str">
            <v/>
          </cell>
          <cell r="BI886">
            <v>2</v>
          </cell>
          <cell r="BJ886">
            <v>0</v>
          </cell>
          <cell r="BK886">
            <v>6</v>
          </cell>
          <cell r="BL886">
            <v>6</v>
          </cell>
          <cell r="BM886">
            <v>6</v>
          </cell>
          <cell r="BN886">
            <v>3</v>
          </cell>
          <cell r="BO886">
            <v>1</v>
          </cell>
          <cell r="BP886">
            <v>1</v>
          </cell>
          <cell r="BQ886">
            <v>0</v>
          </cell>
          <cell r="BR886">
            <v>2</v>
          </cell>
          <cell r="BS886" t="str">
            <v/>
          </cell>
          <cell r="BT886">
            <v>1.5</v>
          </cell>
          <cell r="BU886">
            <v>2</v>
          </cell>
          <cell r="BV886">
            <v>0</v>
          </cell>
          <cell r="BW886">
            <v>12</v>
          </cell>
          <cell r="BX886">
            <v>10.5</v>
          </cell>
          <cell r="BY886">
            <v>10.5</v>
          </cell>
          <cell r="BZ886" t="str">
            <v/>
          </cell>
          <cell r="CA886" t="str">
            <v/>
          </cell>
          <cell r="CB886" t="str">
            <v/>
          </cell>
        </row>
        <row r="887">
          <cell r="H887" t="str">
            <v>US-200-WOV001</v>
          </cell>
          <cell r="I887">
            <v>9</v>
          </cell>
          <cell r="J887" t="str">
            <v>Sep</v>
          </cell>
          <cell r="K887">
            <v>2018</v>
          </cell>
          <cell r="L887" t="str">
            <v>US-200-WOV00143367.0833333333</v>
          </cell>
          <cell r="M887" t="str">
            <v>BIRS #30</v>
          </cell>
          <cell r="N887" t="str">
            <v>Simple ESP c/o</v>
          </cell>
          <cell r="O887" t="str">
            <v>ESP change</v>
          </cell>
          <cell r="P887">
            <v>0</v>
          </cell>
          <cell r="Q887">
            <v>7</v>
          </cell>
          <cell r="R887" t="str">
            <v/>
          </cell>
          <cell r="S887" t="str">
            <v/>
          </cell>
          <cell r="T887" t="str">
            <v/>
          </cell>
          <cell r="U887">
            <v>1</v>
          </cell>
          <cell r="V887">
            <v>0</v>
          </cell>
          <cell r="W887">
            <v>9</v>
          </cell>
          <cell r="X887">
            <v>8</v>
          </cell>
          <cell r="Y887">
            <v>8</v>
          </cell>
          <cell r="Z887">
            <v>7</v>
          </cell>
          <cell r="AB887">
            <v>11</v>
          </cell>
          <cell r="AC887">
            <v>7</v>
          </cell>
          <cell r="AD887">
            <v>2</v>
          </cell>
          <cell r="AE887">
            <v>1</v>
          </cell>
          <cell r="AF887">
            <v>1</v>
          </cell>
          <cell r="AG887" t="str">
            <v/>
          </cell>
          <cell r="AH887">
            <v>2</v>
          </cell>
          <cell r="AI887">
            <v>0</v>
          </cell>
          <cell r="AJ887">
            <v>6</v>
          </cell>
          <cell r="AK887">
            <v>6</v>
          </cell>
          <cell r="AL887">
            <v>6</v>
          </cell>
          <cell r="AM887">
            <v>20</v>
          </cell>
          <cell r="AN887">
            <v>1</v>
          </cell>
          <cell r="AO887">
            <v>130</v>
          </cell>
          <cell r="AP887">
            <v>21</v>
          </cell>
          <cell r="AQ887">
            <v>128.15</v>
          </cell>
          <cell r="AR887">
            <v>3</v>
          </cell>
          <cell r="AT887">
            <v>3.5</v>
          </cell>
          <cell r="AV887">
            <v>10</v>
          </cell>
          <cell r="AW887">
            <v>3</v>
          </cell>
          <cell r="AX887">
            <v>3.5</v>
          </cell>
          <cell r="AY887">
            <v>6.5</v>
          </cell>
          <cell r="AZ887">
            <v>25</v>
          </cell>
          <cell r="BA887">
            <v>0</v>
          </cell>
          <cell r="BB887">
            <v>120</v>
          </cell>
          <cell r="BC887">
            <v>25</v>
          </cell>
          <cell r="BD887">
            <v>102.56</v>
          </cell>
          <cell r="BE887">
            <v>1</v>
          </cell>
          <cell r="BF887">
            <v>1.5</v>
          </cell>
          <cell r="BG887">
            <v>1</v>
          </cell>
          <cell r="BH887" t="str">
            <v/>
          </cell>
          <cell r="BI887">
            <v>2</v>
          </cell>
          <cell r="BJ887">
            <v>0</v>
          </cell>
          <cell r="BK887">
            <v>6</v>
          </cell>
          <cell r="BL887">
            <v>5.5</v>
          </cell>
          <cell r="BM887">
            <v>5.5</v>
          </cell>
          <cell r="BN887">
            <v>3</v>
          </cell>
          <cell r="BO887">
            <v>1</v>
          </cell>
          <cell r="BP887">
            <v>1</v>
          </cell>
          <cell r="BQ887">
            <v>1</v>
          </cell>
          <cell r="BR887">
            <v>3.5</v>
          </cell>
          <cell r="BS887" t="str">
            <v/>
          </cell>
          <cell r="BT887">
            <v>1.5</v>
          </cell>
          <cell r="BU887">
            <v>2</v>
          </cell>
          <cell r="BV887">
            <v>0</v>
          </cell>
          <cell r="BW887">
            <v>12</v>
          </cell>
          <cell r="BX887">
            <v>12</v>
          </cell>
          <cell r="BY887">
            <v>13</v>
          </cell>
          <cell r="BZ887">
            <v>90</v>
          </cell>
          <cell r="CA887">
            <v>2</v>
          </cell>
          <cell r="CB887">
            <v>92</v>
          </cell>
        </row>
        <row r="888">
          <cell r="H888" t="str">
            <v>SVA-50144-WOV002</v>
          </cell>
          <cell r="I888">
            <v>9</v>
          </cell>
          <cell r="J888" t="str">
            <v>Sep</v>
          </cell>
          <cell r="K888">
            <v>2018</v>
          </cell>
          <cell r="L888" t="str">
            <v>SVA-50144-WOV00243368</v>
          </cell>
          <cell r="M888" t="str">
            <v>BIRS #26</v>
          </cell>
          <cell r="N888" t="str">
            <v>Simple ESP c/o</v>
          </cell>
          <cell r="O888" t="str">
            <v>ESP change</v>
          </cell>
          <cell r="P888">
            <v>1</v>
          </cell>
          <cell r="Q888">
            <v>2.5</v>
          </cell>
          <cell r="R888">
            <v>4</v>
          </cell>
          <cell r="S888" t="str">
            <v/>
          </cell>
          <cell r="T888" t="str">
            <v/>
          </cell>
          <cell r="U888" t="str">
            <v/>
          </cell>
          <cell r="V888">
            <v>0</v>
          </cell>
          <cell r="W888">
            <v>9</v>
          </cell>
          <cell r="X888">
            <v>6.5</v>
          </cell>
          <cell r="Y888">
            <v>6.5</v>
          </cell>
          <cell r="Z888" t="str">
            <v/>
          </cell>
          <cell r="AB888">
            <v>11</v>
          </cell>
          <cell r="AC888" t="str">
            <v/>
          </cell>
          <cell r="AD888">
            <v>2</v>
          </cell>
          <cell r="AE888">
            <v>1</v>
          </cell>
          <cell r="AF888">
            <v>1</v>
          </cell>
          <cell r="AG888" t="str">
            <v/>
          </cell>
          <cell r="AH888">
            <v>2</v>
          </cell>
          <cell r="AI888">
            <v>0</v>
          </cell>
          <cell r="AJ888">
            <v>6</v>
          </cell>
          <cell r="AK888">
            <v>6</v>
          </cell>
          <cell r="AL888">
            <v>6</v>
          </cell>
          <cell r="AM888">
            <v>29</v>
          </cell>
          <cell r="AN888">
            <v>0</v>
          </cell>
          <cell r="AO888">
            <v>130</v>
          </cell>
          <cell r="AP888">
            <v>29</v>
          </cell>
          <cell r="AQ888">
            <v>106.68965517241379</v>
          </cell>
          <cell r="AR888">
            <v>3.5</v>
          </cell>
          <cell r="AT888">
            <v>7.5</v>
          </cell>
          <cell r="AV888">
            <v>10</v>
          </cell>
          <cell r="AW888">
            <v>3.5</v>
          </cell>
          <cell r="AX888">
            <v>7.5</v>
          </cell>
          <cell r="AY888">
            <v>11</v>
          </cell>
          <cell r="AZ888">
            <v>38</v>
          </cell>
          <cell r="BA888">
            <v>4</v>
          </cell>
          <cell r="BB888">
            <v>120</v>
          </cell>
          <cell r="BC888">
            <v>42</v>
          </cell>
          <cell r="BD888">
            <v>86.65789473684211</v>
          </cell>
          <cell r="BE888">
            <v>1</v>
          </cell>
          <cell r="BF888">
            <v>1.5</v>
          </cell>
          <cell r="BG888">
            <v>1.5</v>
          </cell>
          <cell r="BH888" t="str">
            <v/>
          </cell>
          <cell r="BI888">
            <v>2</v>
          </cell>
          <cell r="BJ888">
            <v>0</v>
          </cell>
          <cell r="BK888">
            <v>6</v>
          </cell>
          <cell r="BL888">
            <v>6</v>
          </cell>
          <cell r="BM888">
            <v>6</v>
          </cell>
          <cell r="BN888">
            <v>3</v>
          </cell>
          <cell r="BO888">
            <v>1</v>
          </cell>
          <cell r="BP888">
            <v>0.5</v>
          </cell>
          <cell r="BQ888">
            <v>0</v>
          </cell>
          <cell r="BR888">
            <v>2.5</v>
          </cell>
          <cell r="BS888">
            <v>7</v>
          </cell>
          <cell r="BT888">
            <v>2</v>
          </cell>
          <cell r="BU888">
            <v>2</v>
          </cell>
          <cell r="BV888">
            <v>0</v>
          </cell>
          <cell r="BW888">
            <v>12</v>
          </cell>
          <cell r="BX888">
            <v>18</v>
          </cell>
          <cell r="BY888">
            <v>18</v>
          </cell>
          <cell r="BZ888">
            <v>114.5</v>
          </cell>
          <cell r="CA888">
            <v>4</v>
          </cell>
          <cell r="CB888">
            <v>118.5</v>
          </cell>
        </row>
        <row r="889">
          <cell r="H889" t="str">
            <v>WS-51293-WOV001</v>
          </cell>
          <cell r="I889">
            <v>9</v>
          </cell>
          <cell r="J889" t="str">
            <v>Sep</v>
          </cell>
          <cell r="K889">
            <v>2018</v>
          </cell>
          <cell r="L889" t="str">
            <v>WS-51293-WOV00143368.5833333333</v>
          </cell>
          <cell r="M889" t="str">
            <v>ONR #27</v>
          </cell>
          <cell r="N889" t="str">
            <v>Simple ESP c/o</v>
          </cell>
          <cell r="O889" t="str">
            <v>ESP change</v>
          </cell>
          <cell r="P889">
            <v>0</v>
          </cell>
          <cell r="Q889">
            <v>3</v>
          </cell>
          <cell r="R889">
            <v>5</v>
          </cell>
          <cell r="S889" t="str">
            <v/>
          </cell>
          <cell r="T889" t="str">
            <v/>
          </cell>
          <cell r="U889">
            <v>1</v>
          </cell>
          <cell r="V889">
            <v>0</v>
          </cell>
          <cell r="W889">
            <v>9</v>
          </cell>
          <cell r="X889">
            <v>9</v>
          </cell>
          <cell r="Y889">
            <v>9</v>
          </cell>
          <cell r="Z889">
            <v>11</v>
          </cell>
          <cell r="AB889">
            <v>11</v>
          </cell>
          <cell r="AC889">
            <v>11</v>
          </cell>
          <cell r="AD889">
            <v>2</v>
          </cell>
          <cell r="AE889">
            <v>1</v>
          </cell>
          <cell r="AF889">
            <v>1</v>
          </cell>
          <cell r="AG889" t="str">
            <v/>
          </cell>
          <cell r="AH889">
            <v>2</v>
          </cell>
          <cell r="AI889">
            <v>0</v>
          </cell>
          <cell r="AJ889">
            <v>6</v>
          </cell>
          <cell r="AK889">
            <v>6</v>
          </cell>
          <cell r="AL889">
            <v>6</v>
          </cell>
          <cell r="AM889">
            <v>18.5</v>
          </cell>
          <cell r="AN889">
            <v>0</v>
          </cell>
          <cell r="AO889">
            <v>130</v>
          </cell>
          <cell r="AP889">
            <v>18.5</v>
          </cell>
          <cell r="AQ889">
            <v>138.91891891891891</v>
          </cell>
          <cell r="AR889">
            <v>3</v>
          </cell>
          <cell r="AT889">
            <v>5</v>
          </cell>
          <cell r="AV889">
            <v>10</v>
          </cell>
          <cell r="AW889">
            <v>3</v>
          </cell>
          <cell r="AX889">
            <v>5</v>
          </cell>
          <cell r="AY889">
            <v>8</v>
          </cell>
          <cell r="AZ889">
            <v>22</v>
          </cell>
          <cell r="BA889">
            <v>0</v>
          </cell>
          <cell r="BB889">
            <v>120</v>
          </cell>
          <cell r="BC889">
            <v>22</v>
          </cell>
          <cell r="BD889">
            <v>116.86363636363636</v>
          </cell>
          <cell r="BE889">
            <v>1</v>
          </cell>
          <cell r="BF889">
            <v>1.5</v>
          </cell>
          <cell r="BG889">
            <v>1.5</v>
          </cell>
          <cell r="BH889" t="str">
            <v/>
          </cell>
          <cell r="BI889">
            <v>2</v>
          </cell>
          <cell r="BJ889">
            <v>0</v>
          </cell>
          <cell r="BK889">
            <v>6</v>
          </cell>
          <cell r="BL889">
            <v>6</v>
          </cell>
          <cell r="BM889">
            <v>6</v>
          </cell>
          <cell r="BN889">
            <v>3</v>
          </cell>
          <cell r="BO889">
            <v>1</v>
          </cell>
          <cell r="BP889">
            <v>1</v>
          </cell>
          <cell r="BQ889">
            <v>0</v>
          </cell>
          <cell r="BR889">
            <v>3.5</v>
          </cell>
          <cell r="BS889" t="str">
            <v/>
          </cell>
          <cell r="BT889">
            <v>1.5</v>
          </cell>
          <cell r="BU889">
            <v>2</v>
          </cell>
          <cell r="BV889">
            <v>0</v>
          </cell>
          <cell r="BW889">
            <v>12</v>
          </cell>
          <cell r="BX889">
            <v>12</v>
          </cell>
          <cell r="BY889">
            <v>12</v>
          </cell>
          <cell r="BZ889">
            <v>92.5</v>
          </cell>
          <cell r="CA889">
            <v>0</v>
          </cell>
          <cell r="CB889">
            <v>92.5</v>
          </cell>
        </row>
        <row r="890">
          <cell r="H890" t="str">
            <v>SVA-55415-WOV001</v>
          </cell>
          <cell r="I890">
            <v>9</v>
          </cell>
          <cell r="J890" t="str">
            <v>Sep</v>
          </cell>
          <cell r="K890">
            <v>2018</v>
          </cell>
          <cell r="L890" t="str">
            <v>SVA-55415-WOV00143368.9166666667</v>
          </cell>
          <cell r="M890" t="str">
            <v>BIRS #28</v>
          </cell>
          <cell r="N890" t="str">
            <v>Simple ESP c/o</v>
          </cell>
          <cell r="O890" t="str">
            <v>ESP change</v>
          </cell>
          <cell r="P890">
            <v>0</v>
          </cell>
          <cell r="Q890">
            <v>3</v>
          </cell>
          <cell r="R890" t="str">
            <v/>
          </cell>
          <cell r="S890">
            <v>1</v>
          </cell>
          <cell r="T890" t="str">
            <v/>
          </cell>
          <cell r="U890">
            <v>1</v>
          </cell>
          <cell r="V890">
            <v>0</v>
          </cell>
          <cell r="W890">
            <v>9</v>
          </cell>
          <cell r="X890">
            <v>5</v>
          </cell>
          <cell r="Y890">
            <v>5</v>
          </cell>
          <cell r="Z890">
            <v>13</v>
          </cell>
          <cell r="AB890">
            <v>11</v>
          </cell>
          <cell r="AC890">
            <v>13</v>
          </cell>
          <cell r="AD890">
            <v>2</v>
          </cell>
          <cell r="AE890">
            <v>1</v>
          </cell>
          <cell r="AF890">
            <v>1</v>
          </cell>
          <cell r="AG890" t="str">
            <v/>
          </cell>
          <cell r="AH890">
            <v>2</v>
          </cell>
          <cell r="AI890">
            <v>0</v>
          </cell>
          <cell r="AJ890">
            <v>6</v>
          </cell>
          <cell r="AK890">
            <v>6</v>
          </cell>
          <cell r="AL890">
            <v>6</v>
          </cell>
          <cell r="AM890">
            <v>24</v>
          </cell>
          <cell r="AN890">
            <v>0</v>
          </cell>
          <cell r="AO890">
            <v>130</v>
          </cell>
          <cell r="AP890">
            <v>24</v>
          </cell>
          <cell r="AQ890">
            <v>115.08333333333333</v>
          </cell>
          <cell r="AR890">
            <v>3</v>
          </cell>
          <cell r="AT890">
            <v>4</v>
          </cell>
          <cell r="AV890">
            <v>10</v>
          </cell>
          <cell r="AW890">
            <v>3</v>
          </cell>
          <cell r="AX890">
            <v>4</v>
          </cell>
          <cell r="AY890">
            <v>7</v>
          </cell>
          <cell r="AZ890">
            <v>30</v>
          </cell>
          <cell r="BA890">
            <v>0</v>
          </cell>
          <cell r="BB890">
            <v>120</v>
          </cell>
          <cell r="BC890">
            <v>30</v>
          </cell>
          <cell r="BD890">
            <v>91.833333333333329</v>
          </cell>
          <cell r="BE890">
            <v>1</v>
          </cell>
          <cell r="BF890">
            <v>1</v>
          </cell>
          <cell r="BG890">
            <v>2</v>
          </cell>
          <cell r="BH890" t="str">
            <v/>
          </cell>
          <cell r="BI890">
            <v>2</v>
          </cell>
          <cell r="BJ890">
            <v>0</v>
          </cell>
          <cell r="BK890">
            <v>6</v>
          </cell>
          <cell r="BL890">
            <v>6</v>
          </cell>
          <cell r="BM890">
            <v>6</v>
          </cell>
          <cell r="BN890">
            <v>3</v>
          </cell>
          <cell r="BO890">
            <v>1</v>
          </cell>
          <cell r="BP890">
            <v>1</v>
          </cell>
          <cell r="BQ890">
            <v>0</v>
          </cell>
          <cell r="BR890">
            <v>2.5</v>
          </cell>
          <cell r="BS890" t="str">
            <v/>
          </cell>
          <cell r="BT890">
            <v>1</v>
          </cell>
          <cell r="BU890">
            <v>2</v>
          </cell>
          <cell r="BV890">
            <v>0</v>
          </cell>
          <cell r="BW890">
            <v>12</v>
          </cell>
          <cell r="BX890">
            <v>10.5</v>
          </cell>
          <cell r="BY890">
            <v>10.5</v>
          </cell>
          <cell r="BZ890">
            <v>101.5</v>
          </cell>
          <cell r="CA890">
            <v>0</v>
          </cell>
          <cell r="CB890">
            <v>101.5</v>
          </cell>
        </row>
        <row r="891">
          <cell r="H891" t="str">
            <v>US-1451-WOV001</v>
          </cell>
          <cell r="I891">
            <v>9</v>
          </cell>
          <cell r="J891" t="str">
            <v>Sep</v>
          </cell>
          <cell r="K891">
            <v>2018</v>
          </cell>
          <cell r="L891" t="str">
            <v>US-1451-WOV00143369.4166666667</v>
          </cell>
          <cell r="M891" t="str">
            <v>ONR #6</v>
          </cell>
          <cell r="N891" t="str">
            <v>Other</v>
          </cell>
          <cell r="O891" t="str">
            <v>Other</v>
          </cell>
          <cell r="P891">
            <v>1</v>
          </cell>
          <cell r="Q891">
            <v>4</v>
          </cell>
          <cell r="R891">
            <v>5.5</v>
          </cell>
          <cell r="S891" t="str">
            <v/>
          </cell>
          <cell r="T891" t="str">
            <v/>
          </cell>
          <cell r="U891" t="str">
            <v/>
          </cell>
          <cell r="V891">
            <v>0</v>
          </cell>
          <cell r="W891">
            <v>9</v>
          </cell>
          <cell r="X891">
            <v>9.5</v>
          </cell>
          <cell r="Y891">
            <v>9.5</v>
          </cell>
          <cell r="Z891" t="str">
            <v/>
          </cell>
          <cell r="AB891">
            <v>11</v>
          </cell>
          <cell r="AC891" t="str">
            <v/>
          </cell>
          <cell r="AD891">
            <v>1.5</v>
          </cell>
          <cell r="AE891">
            <v>1</v>
          </cell>
          <cell r="AF891">
            <v>1</v>
          </cell>
          <cell r="AG891" t="str">
            <v/>
          </cell>
          <cell r="AH891">
            <v>2</v>
          </cell>
          <cell r="AI891">
            <v>0</v>
          </cell>
          <cell r="AJ891">
            <v>6</v>
          </cell>
          <cell r="AK891">
            <v>5.5</v>
          </cell>
          <cell r="AL891">
            <v>5.5</v>
          </cell>
          <cell r="AM891">
            <v>7.5</v>
          </cell>
          <cell r="AN891">
            <v>0</v>
          </cell>
          <cell r="AO891">
            <v>130</v>
          </cell>
          <cell r="AP891">
            <v>7.5</v>
          </cell>
          <cell r="AQ891">
            <v>119.6</v>
          </cell>
          <cell r="AR891">
            <v>4</v>
          </cell>
          <cell r="AT891">
            <v>14</v>
          </cell>
          <cell r="AV891">
            <v>10</v>
          </cell>
          <cell r="AW891">
            <v>4</v>
          </cell>
          <cell r="AX891">
            <v>14</v>
          </cell>
          <cell r="AY891">
            <v>18</v>
          </cell>
          <cell r="AZ891">
            <v>6</v>
          </cell>
          <cell r="BA891">
            <v>0</v>
          </cell>
          <cell r="BB891">
            <v>120</v>
          </cell>
          <cell r="BC891">
            <v>6</v>
          </cell>
          <cell r="BD891">
            <v>121.16666666666667</v>
          </cell>
          <cell r="BE891">
            <v>1</v>
          </cell>
          <cell r="BF891">
            <v>1.5</v>
          </cell>
          <cell r="BG891">
            <v>1.5</v>
          </cell>
          <cell r="BH891" t="str">
            <v/>
          </cell>
          <cell r="BI891">
            <v>2</v>
          </cell>
          <cell r="BJ891">
            <v>0</v>
          </cell>
          <cell r="BK891">
            <v>6</v>
          </cell>
          <cell r="BL891">
            <v>6</v>
          </cell>
          <cell r="BM891">
            <v>6</v>
          </cell>
          <cell r="BN891">
            <v>3</v>
          </cell>
          <cell r="BO891">
            <v>1</v>
          </cell>
          <cell r="BP891">
            <v>1</v>
          </cell>
          <cell r="BQ891">
            <v>0</v>
          </cell>
          <cell r="BR891">
            <v>1</v>
          </cell>
          <cell r="BS891" t="str">
            <v/>
          </cell>
          <cell r="BT891">
            <v>1.5</v>
          </cell>
          <cell r="BU891">
            <v>2</v>
          </cell>
          <cell r="BV891">
            <v>0</v>
          </cell>
          <cell r="BW891">
            <v>12</v>
          </cell>
          <cell r="BX891">
            <v>9.5</v>
          </cell>
          <cell r="BY891">
            <v>9.5</v>
          </cell>
          <cell r="BZ891" t="str">
            <v/>
          </cell>
          <cell r="CA891" t="str">
            <v/>
          </cell>
          <cell r="CB891" t="str">
            <v/>
          </cell>
        </row>
        <row r="892">
          <cell r="H892" t="str">
            <v>US-24011-WOV001</v>
          </cell>
          <cell r="I892">
            <v>9</v>
          </cell>
          <cell r="J892" t="str">
            <v>Sep</v>
          </cell>
          <cell r="K892">
            <v>2018</v>
          </cell>
          <cell r="L892" t="str">
            <v>US-24011-WOV00143332.9583333333</v>
          </cell>
          <cell r="M892" t="str">
            <v>ONR #6</v>
          </cell>
          <cell r="N892" t="str">
            <v>Other</v>
          </cell>
          <cell r="O892" t="str">
            <v>Other</v>
          </cell>
          <cell r="P892">
            <v>1</v>
          </cell>
          <cell r="Q892">
            <v>3</v>
          </cell>
          <cell r="R892">
            <v>5</v>
          </cell>
          <cell r="S892" t="str">
            <v/>
          </cell>
          <cell r="T892" t="str">
            <v/>
          </cell>
          <cell r="U892" t="str">
            <v/>
          </cell>
          <cell r="V892">
            <v>0</v>
          </cell>
          <cell r="W892">
            <v>9</v>
          </cell>
          <cell r="X892">
            <v>8</v>
          </cell>
          <cell r="Y892">
            <v>8</v>
          </cell>
          <cell r="Z892" t="str">
            <v/>
          </cell>
          <cell r="AB892">
            <v>11</v>
          </cell>
          <cell r="AC892" t="str">
            <v/>
          </cell>
          <cell r="AD892">
            <v>2</v>
          </cell>
          <cell r="AE892">
            <v>1</v>
          </cell>
          <cell r="AF892">
            <v>1</v>
          </cell>
          <cell r="AG892" t="str">
            <v/>
          </cell>
          <cell r="AH892">
            <v>2</v>
          </cell>
          <cell r="AI892">
            <v>0</v>
          </cell>
          <cell r="AJ892">
            <v>6</v>
          </cell>
          <cell r="AK892">
            <v>6</v>
          </cell>
          <cell r="AL892">
            <v>6</v>
          </cell>
          <cell r="AM892">
            <v>22</v>
          </cell>
          <cell r="AN892">
            <v>0</v>
          </cell>
          <cell r="AO892">
            <v>130</v>
          </cell>
          <cell r="AP892">
            <v>22</v>
          </cell>
          <cell r="AQ892">
            <v>161</v>
          </cell>
          <cell r="AR892">
            <v>3</v>
          </cell>
          <cell r="AT892" t="str">
            <v/>
          </cell>
          <cell r="AV892">
            <v>10</v>
          </cell>
          <cell r="AW892">
            <v>3</v>
          </cell>
          <cell r="AX892" t="str">
            <v/>
          </cell>
          <cell r="AY892" t="str">
            <v/>
          </cell>
          <cell r="AZ892" t="str">
            <v/>
          </cell>
          <cell r="BA892" t="str">
            <v/>
          </cell>
          <cell r="BB892">
            <v>120</v>
          </cell>
          <cell r="BC892" t="str">
            <v/>
          </cell>
          <cell r="BD892" t="str">
            <v/>
          </cell>
          <cell r="BE892" t="str">
            <v/>
          </cell>
          <cell r="BF892" t="str">
            <v/>
          </cell>
          <cell r="BG892" t="str">
            <v/>
          </cell>
          <cell r="BH892" t="str">
            <v/>
          </cell>
          <cell r="BI892" t="str">
            <v/>
          </cell>
          <cell r="BJ892" t="str">
            <v/>
          </cell>
          <cell r="BK892">
            <v>6</v>
          </cell>
          <cell r="BL892" t="str">
            <v/>
          </cell>
          <cell r="BM892" t="str">
            <v/>
          </cell>
          <cell r="BN892">
            <v>3</v>
          </cell>
          <cell r="BO892">
            <v>1</v>
          </cell>
          <cell r="BP892">
            <v>1</v>
          </cell>
          <cell r="BQ892">
            <v>0</v>
          </cell>
          <cell r="BR892" t="str">
            <v/>
          </cell>
          <cell r="BS892" t="str">
            <v/>
          </cell>
          <cell r="BT892" t="str">
            <v/>
          </cell>
          <cell r="BU892" t="str">
            <v/>
          </cell>
          <cell r="BV892">
            <v>0</v>
          </cell>
          <cell r="BW892">
            <v>12</v>
          </cell>
          <cell r="BX892" t="str">
            <v/>
          </cell>
          <cell r="BY892">
            <v>5</v>
          </cell>
          <cell r="BZ892" t="str">
            <v/>
          </cell>
          <cell r="CA892" t="str">
            <v/>
          </cell>
          <cell r="CB892" t="str">
            <v/>
          </cell>
        </row>
        <row r="893">
          <cell r="H893" t="str">
            <v>US-24011-WOV001</v>
          </cell>
          <cell r="I893">
            <v>9</v>
          </cell>
          <cell r="J893" t="str">
            <v>Sep</v>
          </cell>
          <cell r="K893">
            <v>2018</v>
          </cell>
          <cell r="L893" t="str">
            <v>US-24011-WOV00143371.2083333333</v>
          </cell>
          <cell r="M893" t="str">
            <v>BIRS #10</v>
          </cell>
          <cell r="N893" t="str">
            <v>Other</v>
          </cell>
          <cell r="O893" t="str">
            <v>Other</v>
          </cell>
          <cell r="Q893" t="str">
            <v/>
          </cell>
          <cell r="R893" t="str">
            <v/>
          </cell>
          <cell r="S893" t="str">
            <v/>
          </cell>
          <cell r="T893" t="str">
            <v/>
          </cell>
          <cell r="U893" t="str">
            <v/>
          </cell>
          <cell r="V893" t="str">
            <v/>
          </cell>
          <cell r="W893">
            <v>9</v>
          </cell>
          <cell r="X893" t="str">
            <v/>
          </cell>
          <cell r="Y893" t="str">
            <v/>
          </cell>
          <cell r="Z893" t="str">
            <v/>
          </cell>
          <cell r="AB893">
            <v>11</v>
          </cell>
          <cell r="AC893" t="str">
            <v/>
          </cell>
          <cell r="AD893" t="str">
            <v/>
          </cell>
          <cell r="AE893" t="str">
            <v/>
          </cell>
          <cell r="AF893" t="str">
            <v/>
          </cell>
          <cell r="AG893" t="str">
            <v/>
          </cell>
          <cell r="AH893" t="str">
            <v/>
          </cell>
          <cell r="AI893" t="str">
            <v/>
          </cell>
          <cell r="AJ893">
            <v>6</v>
          </cell>
          <cell r="AK893" t="str">
            <v/>
          </cell>
          <cell r="AL893" t="str">
            <v/>
          </cell>
          <cell r="AM893" t="str">
            <v/>
          </cell>
          <cell r="AN893" t="str">
            <v/>
          </cell>
          <cell r="AO893">
            <v>130</v>
          </cell>
          <cell r="AP893" t="str">
            <v/>
          </cell>
          <cell r="AQ893" t="str">
            <v/>
          </cell>
          <cell r="AR893" t="str">
            <v/>
          </cell>
          <cell r="AT893">
            <v>5</v>
          </cell>
          <cell r="AV893">
            <v>10</v>
          </cell>
          <cell r="AW893" t="str">
            <v/>
          </cell>
          <cell r="AX893">
            <v>5</v>
          </cell>
          <cell r="AY893" t="str">
            <v/>
          </cell>
          <cell r="AZ893">
            <v>29</v>
          </cell>
          <cell r="BA893">
            <v>0</v>
          </cell>
          <cell r="BB893">
            <v>120</v>
          </cell>
          <cell r="BC893">
            <v>29</v>
          </cell>
          <cell r="BD893">
            <v>120.37931034482759</v>
          </cell>
          <cell r="BE893">
            <v>1</v>
          </cell>
          <cell r="BF893">
            <v>1.5</v>
          </cell>
          <cell r="BG893">
            <v>1.5</v>
          </cell>
          <cell r="BH893" t="str">
            <v/>
          </cell>
          <cell r="BI893">
            <v>2</v>
          </cell>
          <cell r="BJ893">
            <v>0</v>
          </cell>
          <cell r="BK893">
            <v>6</v>
          </cell>
          <cell r="BL893">
            <v>6</v>
          </cell>
          <cell r="BM893">
            <v>6</v>
          </cell>
          <cell r="BN893" t="str">
            <v/>
          </cell>
          <cell r="BO893" t="str">
            <v/>
          </cell>
          <cell r="BP893" t="str">
            <v/>
          </cell>
          <cell r="BQ893" t="str">
            <v/>
          </cell>
          <cell r="BR893">
            <v>3.5</v>
          </cell>
          <cell r="BS893" t="str">
            <v/>
          </cell>
          <cell r="BT893">
            <v>1.5</v>
          </cell>
          <cell r="BU893">
            <v>2</v>
          </cell>
          <cell r="BV893">
            <v>0</v>
          </cell>
          <cell r="BW893">
            <v>12</v>
          </cell>
          <cell r="BX893" t="str">
            <v/>
          </cell>
          <cell r="BY893">
            <v>7</v>
          </cell>
          <cell r="BZ893" t="str">
            <v/>
          </cell>
          <cell r="CA893" t="str">
            <v/>
          </cell>
          <cell r="CB893" t="str">
            <v/>
          </cell>
        </row>
        <row r="894">
          <cell r="H894" t="str">
            <v>WS-7541-WOV004</v>
          </cell>
          <cell r="I894">
            <v>9</v>
          </cell>
          <cell r="J894" t="str">
            <v>Sep</v>
          </cell>
          <cell r="K894">
            <v>2018</v>
          </cell>
          <cell r="L894" t="str">
            <v>WS-7541-WOV00443371.2916666667</v>
          </cell>
          <cell r="M894" t="str">
            <v>ONR #4</v>
          </cell>
          <cell r="N894" t="str">
            <v>Other</v>
          </cell>
          <cell r="O894" t="str">
            <v>ESP change</v>
          </cell>
          <cell r="P894">
            <v>1</v>
          </cell>
          <cell r="Q894">
            <v>4</v>
          </cell>
          <cell r="R894">
            <v>4</v>
          </cell>
          <cell r="S894" t="str">
            <v/>
          </cell>
          <cell r="T894" t="str">
            <v/>
          </cell>
          <cell r="U894" t="str">
            <v/>
          </cell>
          <cell r="V894">
            <v>0</v>
          </cell>
          <cell r="W894">
            <v>9</v>
          </cell>
          <cell r="X894">
            <v>8</v>
          </cell>
          <cell r="Y894">
            <v>8</v>
          </cell>
          <cell r="Z894" t="str">
            <v/>
          </cell>
          <cell r="AB894">
            <v>11</v>
          </cell>
          <cell r="AC894" t="str">
            <v/>
          </cell>
          <cell r="AD894">
            <v>2</v>
          </cell>
          <cell r="AE894">
            <v>1</v>
          </cell>
          <cell r="AF894">
            <v>1</v>
          </cell>
          <cell r="AG894" t="str">
            <v/>
          </cell>
          <cell r="AH894">
            <v>2</v>
          </cell>
          <cell r="AI894">
            <v>0</v>
          </cell>
          <cell r="AJ894">
            <v>6</v>
          </cell>
          <cell r="AK894">
            <v>6</v>
          </cell>
          <cell r="AL894">
            <v>6</v>
          </cell>
          <cell r="AM894">
            <v>22</v>
          </cell>
          <cell r="AN894">
            <v>0</v>
          </cell>
          <cell r="AO894">
            <v>130</v>
          </cell>
          <cell r="AP894">
            <v>22</v>
          </cell>
          <cell r="AQ894">
            <v>139.18181818181819</v>
          </cell>
          <cell r="AR894">
            <v>4</v>
          </cell>
          <cell r="AT894">
            <v>2</v>
          </cell>
          <cell r="AV894">
            <v>10</v>
          </cell>
          <cell r="AW894">
            <v>4</v>
          </cell>
          <cell r="AX894">
            <v>2</v>
          </cell>
          <cell r="AY894">
            <v>6</v>
          </cell>
          <cell r="AZ894">
            <v>32</v>
          </cell>
          <cell r="BA894">
            <v>0</v>
          </cell>
          <cell r="BB894">
            <v>120</v>
          </cell>
          <cell r="BC894">
            <v>32</v>
          </cell>
          <cell r="BD894">
            <v>95.625</v>
          </cell>
          <cell r="BE894">
            <v>1</v>
          </cell>
          <cell r="BF894">
            <v>1</v>
          </cell>
          <cell r="BG894">
            <v>2</v>
          </cell>
          <cell r="BH894" t="str">
            <v/>
          </cell>
          <cell r="BI894">
            <v>2</v>
          </cell>
          <cell r="BJ894">
            <v>0</v>
          </cell>
          <cell r="BK894">
            <v>6</v>
          </cell>
          <cell r="BL894">
            <v>6</v>
          </cell>
          <cell r="BM894">
            <v>6</v>
          </cell>
          <cell r="BN894">
            <v>3</v>
          </cell>
          <cell r="BO894">
            <v>1</v>
          </cell>
          <cell r="BP894">
            <v>0.5</v>
          </cell>
          <cell r="BQ894">
            <v>0</v>
          </cell>
          <cell r="BR894">
            <v>3.5</v>
          </cell>
          <cell r="BS894" t="str">
            <v/>
          </cell>
          <cell r="BT894">
            <v>1</v>
          </cell>
          <cell r="BU894">
            <v>2</v>
          </cell>
          <cell r="BV894">
            <v>0</v>
          </cell>
          <cell r="BW894">
            <v>12</v>
          </cell>
          <cell r="BX894">
            <v>11</v>
          </cell>
          <cell r="BY894">
            <v>11</v>
          </cell>
          <cell r="BZ894">
            <v>91</v>
          </cell>
          <cell r="CA894">
            <v>0</v>
          </cell>
          <cell r="CB894">
            <v>91</v>
          </cell>
        </row>
        <row r="895">
          <cell r="H895" t="str">
            <v>US-391-WOV006</v>
          </cell>
          <cell r="I895">
            <v>9</v>
          </cell>
          <cell r="J895" t="str">
            <v>Sep</v>
          </cell>
          <cell r="K895">
            <v>2018</v>
          </cell>
          <cell r="L895" t="str">
            <v>US-391-WOV00643371.5625</v>
          </cell>
          <cell r="M895" t="str">
            <v>BIRS #24</v>
          </cell>
          <cell r="N895" t="str">
            <v>Simple ESP c/o</v>
          </cell>
          <cell r="O895" t="str">
            <v>ESP change</v>
          </cell>
          <cell r="P895">
            <v>1</v>
          </cell>
          <cell r="Q895">
            <v>3</v>
          </cell>
          <cell r="R895">
            <v>5</v>
          </cell>
          <cell r="S895" t="str">
            <v/>
          </cell>
          <cell r="T895" t="str">
            <v/>
          </cell>
          <cell r="U895" t="str">
            <v/>
          </cell>
          <cell r="V895">
            <v>0</v>
          </cell>
          <cell r="W895">
            <v>9</v>
          </cell>
          <cell r="X895">
            <v>8</v>
          </cell>
          <cell r="Y895">
            <v>8</v>
          </cell>
          <cell r="Z895" t="str">
            <v/>
          </cell>
          <cell r="AB895">
            <v>11</v>
          </cell>
          <cell r="AC895" t="str">
            <v/>
          </cell>
          <cell r="AD895">
            <v>2</v>
          </cell>
          <cell r="AE895">
            <v>1</v>
          </cell>
          <cell r="AF895">
            <v>1</v>
          </cell>
          <cell r="AG895" t="str">
            <v/>
          </cell>
          <cell r="AH895">
            <v>2</v>
          </cell>
          <cell r="AI895">
            <v>0</v>
          </cell>
          <cell r="AJ895">
            <v>6</v>
          </cell>
          <cell r="AK895">
            <v>6</v>
          </cell>
          <cell r="AL895">
            <v>6</v>
          </cell>
          <cell r="AM895">
            <v>21.5</v>
          </cell>
          <cell r="AN895">
            <v>0</v>
          </cell>
          <cell r="AO895">
            <v>130</v>
          </cell>
          <cell r="AP895">
            <v>21.5</v>
          </cell>
          <cell r="AQ895">
            <v>127.3953488372093</v>
          </cell>
          <cell r="AR895">
            <v>4</v>
          </cell>
          <cell r="AT895">
            <v>4.5</v>
          </cell>
          <cell r="AV895">
            <v>10</v>
          </cell>
          <cell r="AW895">
            <v>4</v>
          </cell>
          <cell r="AX895">
            <v>4.5</v>
          </cell>
          <cell r="AY895">
            <v>8.5</v>
          </cell>
          <cell r="AZ895">
            <v>23</v>
          </cell>
          <cell r="BA895">
            <v>0</v>
          </cell>
          <cell r="BB895">
            <v>120</v>
          </cell>
          <cell r="BC895">
            <v>23</v>
          </cell>
          <cell r="BD895">
            <v>120.04347826086956</v>
          </cell>
          <cell r="BE895">
            <v>1</v>
          </cell>
          <cell r="BF895">
            <v>1.5</v>
          </cell>
          <cell r="BG895">
            <v>1.5</v>
          </cell>
          <cell r="BH895" t="str">
            <v/>
          </cell>
          <cell r="BI895">
            <v>2</v>
          </cell>
          <cell r="BJ895">
            <v>0</v>
          </cell>
          <cell r="BK895">
            <v>6</v>
          </cell>
          <cell r="BL895">
            <v>6</v>
          </cell>
          <cell r="BM895">
            <v>6</v>
          </cell>
          <cell r="BN895">
            <v>3</v>
          </cell>
          <cell r="BO895">
            <v>1</v>
          </cell>
          <cell r="BP895">
            <v>1</v>
          </cell>
          <cell r="BQ895">
            <v>0</v>
          </cell>
          <cell r="BR895">
            <v>3.5</v>
          </cell>
          <cell r="BS895" t="str">
            <v/>
          </cell>
          <cell r="BT895">
            <v>1.5</v>
          </cell>
          <cell r="BU895">
            <v>2</v>
          </cell>
          <cell r="BV895">
            <v>0</v>
          </cell>
          <cell r="BW895">
            <v>12</v>
          </cell>
          <cell r="BX895">
            <v>12</v>
          </cell>
          <cell r="BY895">
            <v>12</v>
          </cell>
          <cell r="BZ895">
            <v>85</v>
          </cell>
          <cell r="CA895">
            <v>0</v>
          </cell>
          <cell r="CB895">
            <v>85</v>
          </cell>
        </row>
        <row r="896">
          <cell r="H896" t="str">
            <v>WS-7391-WOV004</v>
          </cell>
          <cell r="I896">
            <v>9</v>
          </cell>
          <cell r="J896" t="str">
            <v>Sep</v>
          </cell>
          <cell r="K896">
            <v>2018</v>
          </cell>
          <cell r="L896" t="str">
            <v>WS-7391-WOV00443371.625</v>
          </cell>
          <cell r="M896" t="str">
            <v>ONR #9</v>
          </cell>
          <cell r="N896" t="str">
            <v>Other</v>
          </cell>
          <cell r="O896" t="str">
            <v>ESP change</v>
          </cell>
          <cell r="P896">
            <v>0</v>
          </cell>
          <cell r="Q896">
            <v>3</v>
          </cell>
          <cell r="R896">
            <v>5</v>
          </cell>
          <cell r="S896" t="str">
            <v/>
          </cell>
          <cell r="T896" t="str">
            <v/>
          </cell>
          <cell r="U896">
            <v>1.5</v>
          </cell>
          <cell r="V896">
            <v>0</v>
          </cell>
          <cell r="W896">
            <v>9</v>
          </cell>
          <cell r="X896">
            <v>9.5</v>
          </cell>
          <cell r="Y896">
            <v>9.5</v>
          </cell>
          <cell r="Z896">
            <v>11.5</v>
          </cell>
          <cell r="AB896">
            <v>11</v>
          </cell>
          <cell r="AC896">
            <v>11.5</v>
          </cell>
          <cell r="AD896">
            <v>2</v>
          </cell>
          <cell r="AE896">
            <v>1</v>
          </cell>
          <cell r="AF896">
            <v>1</v>
          </cell>
          <cell r="AG896" t="str">
            <v/>
          </cell>
          <cell r="AH896">
            <v>2</v>
          </cell>
          <cell r="AI896">
            <v>0</v>
          </cell>
          <cell r="AJ896">
            <v>6</v>
          </cell>
          <cell r="AK896">
            <v>6</v>
          </cell>
          <cell r="AL896">
            <v>6</v>
          </cell>
          <cell r="AM896">
            <v>24</v>
          </cell>
          <cell r="AN896">
            <v>0</v>
          </cell>
          <cell r="AO896">
            <v>130</v>
          </cell>
          <cell r="AP896">
            <v>24</v>
          </cell>
          <cell r="AQ896">
            <v>130</v>
          </cell>
          <cell r="AR896">
            <v>5</v>
          </cell>
          <cell r="AT896">
            <v>5</v>
          </cell>
          <cell r="AV896">
            <v>10</v>
          </cell>
          <cell r="AW896">
            <v>5</v>
          </cell>
          <cell r="AX896">
            <v>5</v>
          </cell>
          <cell r="AY896">
            <v>10</v>
          </cell>
          <cell r="AZ896">
            <v>32</v>
          </cell>
          <cell r="BA896">
            <v>0</v>
          </cell>
          <cell r="BB896">
            <v>120</v>
          </cell>
          <cell r="BC896">
            <v>32</v>
          </cell>
          <cell r="BD896">
            <v>97.9375</v>
          </cell>
          <cell r="BE896">
            <v>1</v>
          </cell>
          <cell r="BF896">
            <v>1.5</v>
          </cell>
          <cell r="BG896">
            <v>1.5</v>
          </cell>
          <cell r="BH896" t="str">
            <v/>
          </cell>
          <cell r="BI896">
            <v>2</v>
          </cell>
          <cell r="BJ896">
            <v>0</v>
          </cell>
          <cell r="BK896">
            <v>6</v>
          </cell>
          <cell r="BL896">
            <v>6</v>
          </cell>
          <cell r="BM896">
            <v>6</v>
          </cell>
          <cell r="BN896">
            <v>3</v>
          </cell>
          <cell r="BO896">
            <v>1</v>
          </cell>
          <cell r="BP896">
            <v>1</v>
          </cell>
          <cell r="BQ896">
            <v>0</v>
          </cell>
          <cell r="BR896">
            <v>2.5</v>
          </cell>
          <cell r="BS896" t="str">
            <v/>
          </cell>
          <cell r="BT896">
            <v>1.5</v>
          </cell>
          <cell r="BU896">
            <v>2</v>
          </cell>
          <cell r="BV896">
            <v>0</v>
          </cell>
          <cell r="BW896">
            <v>12</v>
          </cell>
          <cell r="BX896">
            <v>11</v>
          </cell>
          <cell r="BY896">
            <v>11</v>
          </cell>
          <cell r="BZ896">
            <v>110</v>
          </cell>
          <cell r="CA896">
            <v>0</v>
          </cell>
          <cell r="CB896">
            <v>110</v>
          </cell>
        </row>
        <row r="897">
          <cell r="H897" t="str">
            <v>US-199-WOV001</v>
          </cell>
          <cell r="I897">
            <v>9</v>
          </cell>
          <cell r="J897" t="str">
            <v>Sep</v>
          </cell>
          <cell r="K897">
            <v>2018</v>
          </cell>
          <cell r="L897" t="str">
            <v>US-199-WOV00143372.75</v>
          </cell>
          <cell r="M897" t="str">
            <v>BIRS #30</v>
          </cell>
          <cell r="N897" t="str">
            <v>Other</v>
          </cell>
          <cell r="O897" t="str">
            <v>ESP change</v>
          </cell>
          <cell r="P897">
            <v>3</v>
          </cell>
          <cell r="Q897">
            <v>6</v>
          </cell>
          <cell r="R897" t="str">
            <v/>
          </cell>
          <cell r="S897" t="str">
            <v/>
          </cell>
          <cell r="T897" t="str">
            <v/>
          </cell>
          <cell r="U897" t="str">
            <v/>
          </cell>
          <cell r="V897">
            <v>0</v>
          </cell>
          <cell r="W897">
            <v>9</v>
          </cell>
          <cell r="X897">
            <v>6</v>
          </cell>
          <cell r="Y897">
            <v>6</v>
          </cell>
          <cell r="Z897">
            <v>4.5</v>
          </cell>
          <cell r="AB897">
            <v>11</v>
          </cell>
          <cell r="AC897">
            <v>4.5</v>
          </cell>
          <cell r="AD897">
            <v>2</v>
          </cell>
          <cell r="AE897">
            <v>1</v>
          </cell>
          <cell r="AF897">
            <v>1</v>
          </cell>
          <cell r="AG897" t="str">
            <v/>
          </cell>
          <cell r="AH897">
            <v>2</v>
          </cell>
          <cell r="AI897">
            <v>0</v>
          </cell>
          <cell r="AJ897">
            <v>6</v>
          </cell>
          <cell r="AK897">
            <v>6</v>
          </cell>
          <cell r="AL897">
            <v>6</v>
          </cell>
          <cell r="AM897">
            <v>19</v>
          </cell>
          <cell r="AN897">
            <v>0</v>
          </cell>
          <cell r="AO897">
            <v>130</v>
          </cell>
          <cell r="AP897">
            <v>19</v>
          </cell>
          <cell r="AQ897">
            <v>129.36842105263159</v>
          </cell>
          <cell r="AR897">
            <v>4</v>
          </cell>
          <cell r="AT897">
            <v>4</v>
          </cell>
          <cell r="AV897">
            <v>10</v>
          </cell>
          <cell r="AW897">
            <v>4</v>
          </cell>
          <cell r="AX897">
            <v>4</v>
          </cell>
          <cell r="AY897">
            <v>8</v>
          </cell>
          <cell r="AZ897">
            <v>20.5</v>
          </cell>
          <cell r="BA897">
            <v>0</v>
          </cell>
          <cell r="BB897">
            <v>120</v>
          </cell>
          <cell r="BC897">
            <v>20.5</v>
          </cell>
          <cell r="BD897">
            <v>119.95121951219512</v>
          </cell>
          <cell r="BE897">
            <v>1</v>
          </cell>
          <cell r="BF897">
            <v>1.5</v>
          </cell>
          <cell r="BG897">
            <v>1.5</v>
          </cell>
          <cell r="BH897" t="str">
            <v/>
          </cell>
          <cell r="BI897">
            <v>2</v>
          </cell>
          <cell r="BJ897">
            <v>0</v>
          </cell>
          <cell r="BK897">
            <v>6</v>
          </cell>
          <cell r="BL897">
            <v>6</v>
          </cell>
          <cell r="BM897">
            <v>6</v>
          </cell>
          <cell r="BN897">
            <v>3</v>
          </cell>
          <cell r="BO897">
            <v>1</v>
          </cell>
          <cell r="BP897">
            <v>1</v>
          </cell>
          <cell r="BQ897">
            <v>0</v>
          </cell>
          <cell r="BR897">
            <v>3.5</v>
          </cell>
          <cell r="BS897" t="str">
            <v/>
          </cell>
          <cell r="BT897">
            <v>1.5</v>
          </cell>
          <cell r="BU897">
            <v>2</v>
          </cell>
          <cell r="BV897">
            <v>0</v>
          </cell>
          <cell r="BW897">
            <v>12</v>
          </cell>
          <cell r="BX897">
            <v>12</v>
          </cell>
          <cell r="BY897">
            <v>12</v>
          </cell>
          <cell r="BZ897">
            <v>82</v>
          </cell>
          <cell r="CA897">
            <v>0</v>
          </cell>
          <cell r="CB897">
            <v>82</v>
          </cell>
        </row>
        <row r="898">
          <cell r="H898" t="str">
            <v>WS-53002-WOV005</v>
          </cell>
          <cell r="I898">
            <v>9</v>
          </cell>
          <cell r="J898" t="str">
            <v>Sep</v>
          </cell>
          <cell r="K898">
            <v>2018</v>
          </cell>
          <cell r="L898" t="str">
            <v>WS-53002-WOV00543372.8333333333</v>
          </cell>
          <cell r="M898" t="str">
            <v>ONR #27</v>
          </cell>
          <cell r="N898" t="str">
            <v>Simple ESP c/o</v>
          </cell>
          <cell r="O898" t="str">
            <v>ESP change</v>
          </cell>
          <cell r="P898">
            <v>0</v>
          </cell>
          <cell r="Q898">
            <v>5</v>
          </cell>
          <cell r="R898" t="str">
            <v/>
          </cell>
          <cell r="S898" t="str">
            <v/>
          </cell>
          <cell r="T898" t="str">
            <v/>
          </cell>
          <cell r="U898">
            <v>1</v>
          </cell>
          <cell r="V898">
            <v>0</v>
          </cell>
          <cell r="W898">
            <v>9</v>
          </cell>
          <cell r="X898">
            <v>6</v>
          </cell>
          <cell r="Y898">
            <v>6</v>
          </cell>
          <cell r="Z898">
            <v>11</v>
          </cell>
          <cell r="AB898">
            <v>11</v>
          </cell>
          <cell r="AC898">
            <v>11</v>
          </cell>
          <cell r="AD898">
            <v>2</v>
          </cell>
          <cell r="AE898">
            <v>1</v>
          </cell>
          <cell r="AF898">
            <v>1</v>
          </cell>
          <cell r="AG898" t="str">
            <v/>
          </cell>
          <cell r="AH898">
            <v>2</v>
          </cell>
          <cell r="AI898">
            <v>0</v>
          </cell>
          <cell r="AJ898">
            <v>6</v>
          </cell>
          <cell r="AK898">
            <v>6</v>
          </cell>
          <cell r="AL898">
            <v>6</v>
          </cell>
          <cell r="AM898">
            <v>18.5</v>
          </cell>
          <cell r="AN898">
            <v>0</v>
          </cell>
          <cell r="AO898">
            <v>130</v>
          </cell>
          <cell r="AP898">
            <v>18.5</v>
          </cell>
          <cell r="AQ898">
            <v>142.86486486486487</v>
          </cell>
          <cell r="AR898">
            <v>4</v>
          </cell>
          <cell r="AT898">
            <v>6</v>
          </cell>
          <cell r="AV898">
            <v>10</v>
          </cell>
          <cell r="AW898">
            <v>4</v>
          </cell>
          <cell r="AX898">
            <v>6</v>
          </cell>
          <cell r="AY898">
            <v>10</v>
          </cell>
          <cell r="AZ898">
            <v>20</v>
          </cell>
          <cell r="BA898">
            <v>0</v>
          </cell>
          <cell r="BB898">
            <v>120</v>
          </cell>
          <cell r="BC898">
            <v>20</v>
          </cell>
          <cell r="BD898">
            <v>132.30000000000001</v>
          </cell>
          <cell r="BE898">
            <v>1</v>
          </cell>
          <cell r="BF898">
            <v>1.5</v>
          </cell>
          <cell r="BG898">
            <v>1.5</v>
          </cell>
          <cell r="BH898" t="str">
            <v/>
          </cell>
          <cell r="BI898">
            <v>2</v>
          </cell>
          <cell r="BJ898">
            <v>0</v>
          </cell>
          <cell r="BK898">
            <v>6</v>
          </cell>
          <cell r="BL898">
            <v>6</v>
          </cell>
          <cell r="BM898">
            <v>6</v>
          </cell>
          <cell r="BN898">
            <v>3</v>
          </cell>
          <cell r="BO898">
            <v>1</v>
          </cell>
          <cell r="BP898">
            <v>1</v>
          </cell>
          <cell r="BQ898">
            <v>0</v>
          </cell>
          <cell r="BR898">
            <v>3.5</v>
          </cell>
          <cell r="BS898" t="str">
            <v/>
          </cell>
          <cell r="BT898">
            <v>1.5</v>
          </cell>
          <cell r="BU898">
            <v>2</v>
          </cell>
          <cell r="BV898">
            <v>0</v>
          </cell>
          <cell r="BW898">
            <v>12</v>
          </cell>
          <cell r="BX898">
            <v>12</v>
          </cell>
          <cell r="BY898">
            <v>12</v>
          </cell>
          <cell r="BZ898">
            <v>89.5</v>
          </cell>
          <cell r="CA898">
            <v>0</v>
          </cell>
          <cell r="CB898">
            <v>89.5</v>
          </cell>
        </row>
        <row r="899">
          <cell r="H899" t="str">
            <v>WS-1264-WOV009</v>
          </cell>
          <cell r="I899">
            <v>9</v>
          </cell>
          <cell r="J899" t="str">
            <v>Sep</v>
          </cell>
          <cell r="K899">
            <v>2018</v>
          </cell>
          <cell r="L899" t="str">
            <v>WS-1264-WOV00943373.125</v>
          </cell>
          <cell r="M899" t="str">
            <v>ONR #8</v>
          </cell>
          <cell r="N899" t="str">
            <v>Other</v>
          </cell>
          <cell r="O899" t="str">
            <v>ESP change</v>
          </cell>
          <cell r="P899">
            <v>0</v>
          </cell>
          <cell r="Q899">
            <v>4.5</v>
          </cell>
          <cell r="R899" t="str">
            <v/>
          </cell>
          <cell r="S899">
            <v>0.25</v>
          </cell>
          <cell r="T899" t="str">
            <v/>
          </cell>
          <cell r="U899">
            <v>0.75</v>
          </cell>
          <cell r="V899">
            <v>0</v>
          </cell>
          <cell r="W899">
            <v>9</v>
          </cell>
          <cell r="X899">
            <v>5.5</v>
          </cell>
          <cell r="Y899">
            <v>5.5</v>
          </cell>
          <cell r="Z899">
            <v>8.5</v>
          </cell>
          <cell r="AB899">
            <v>11</v>
          </cell>
          <cell r="AC899">
            <v>8.5</v>
          </cell>
          <cell r="AD899">
            <v>2</v>
          </cell>
          <cell r="AE899">
            <v>1</v>
          </cell>
          <cell r="AF899">
            <v>1</v>
          </cell>
          <cell r="AG899" t="str">
            <v/>
          </cell>
          <cell r="AH899">
            <v>2</v>
          </cell>
          <cell r="AI899">
            <v>0</v>
          </cell>
          <cell r="AJ899">
            <v>6</v>
          </cell>
          <cell r="AK899">
            <v>6</v>
          </cell>
          <cell r="AL899">
            <v>6</v>
          </cell>
          <cell r="AM899">
            <v>16</v>
          </cell>
          <cell r="AN899">
            <v>0</v>
          </cell>
          <cell r="AO899">
            <v>130</v>
          </cell>
          <cell r="AP899">
            <v>16</v>
          </cell>
          <cell r="AQ899">
            <v>142.625</v>
          </cell>
          <cell r="AR899">
            <v>5</v>
          </cell>
          <cell r="AT899">
            <v>5</v>
          </cell>
          <cell r="AV899">
            <v>10</v>
          </cell>
          <cell r="AW899">
            <v>5</v>
          </cell>
          <cell r="AX899">
            <v>5</v>
          </cell>
          <cell r="AY899">
            <v>10</v>
          </cell>
          <cell r="AZ899">
            <v>20.25</v>
          </cell>
          <cell r="BA899">
            <v>1.5</v>
          </cell>
          <cell r="BB899">
            <v>120</v>
          </cell>
          <cell r="BC899">
            <v>21.75</v>
          </cell>
          <cell r="BD899">
            <v>114.32098765432099</v>
          </cell>
          <cell r="BE899">
            <v>1</v>
          </cell>
          <cell r="BF899">
            <v>1.5</v>
          </cell>
          <cell r="BG899">
            <v>1</v>
          </cell>
          <cell r="BH899" t="str">
            <v/>
          </cell>
          <cell r="BI899">
            <v>1.5</v>
          </cell>
          <cell r="BJ899">
            <v>0</v>
          </cell>
          <cell r="BK899">
            <v>6</v>
          </cell>
          <cell r="BL899">
            <v>5</v>
          </cell>
          <cell r="BM899">
            <v>5</v>
          </cell>
          <cell r="BN899">
            <v>3</v>
          </cell>
          <cell r="BO899">
            <v>1</v>
          </cell>
          <cell r="BP899">
            <v>1</v>
          </cell>
          <cell r="BQ899">
            <v>0</v>
          </cell>
          <cell r="BR899">
            <v>3</v>
          </cell>
          <cell r="BS899" t="str">
            <v/>
          </cell>
          <cell r="BT899">
            <v>2</v>
          </cell>
          <cell r="BU899">
            <v>2</v>
          </cell>
          <cell r="BV899">
            <v>0</v>
          </cell>
          <cell r="BW899">
            <v>12</v>
          </cell>
          <cell r="BX899">
            <v>12</v>
          </cell>
          <cell r="BY899">
            <v>12</v>
          </cell>
          <cell r="BZ899">
            <v>83.25</v>
          </cell>
          <cell r="CA899">
            <v>1.5</v>
          </cell>
          <cell r="CB899">
            <v>84.75</v>
          </cell>
        </row>
        <row r="900">
          <cell r="H900" t="str">
            <v>SVA-51151-WOV003</v>
          </cell>
          <cell r="I900">
            <v>9</v>
          </cell>
          <cell r="J900" t="str">
            <v>Sep</v>
          </cell>
          <cell r="K900">
            <v>2018</v>
          </cell>
          <cell r="L900" t="str">
            <v>SVA-51151-WOV00343357.3333333333</v>
          </cell>
          <cell r="M900" t="str">
            <v>ONR #25</v>
          </cell>
          <cell r="N900" t="str">
            <v>Other</v>
          </cell>
          <cell r="O900" t="str">
            <v>Other</v>
          </cell>
          <cell r="P900">
            <v>0</v>
          </cell>
          <cell r="Q900">
            <v>3</v>
          </cell>
          <cell r="R900">
            <v>5</v>
          </cell>
          <cell r="S900" t="str">
            <v/>
          </cell>
          <cell r="T900" t="str">
            <v/>
          </cell>
          <cell r="U900" t="str">
            <v/>
          </cell>
          <cell r="V900">
            <v>0</v>
          </cell>
          <cell r="W900">
            <v>9</v>
          </cell>
          <cell r="X900">
            <v>8</v>
          </cell>
          <cell r="Y900">
            <v>8</v>
          </cell>
          <cell r="Z900">
            <v>3.5</v>
          </cell>
          <cell r="AB900">
            <v>11</v>
          </cell>
          <cell r="AC900">
            <v>3.5</v>
          </cell>
          <cell r="AD900">
            <v>2</v>
          </cell>
          <cell r="AE900">
            <v>1</v>
          </cell>
          <cell r="AF900">
            <v>1</v>
          </cell>
          <cell r="AG900" t="str">
            <v/>
          </cell>
          <cell r="AH900">
            <v>2</v>
          </cell>
          <cell r="AI900">
            <v>0</v>
          </cell>
          <cell r="AJ900">
            <v>6</v>
          </cell>
          <cell r="AK900">
            <v>6</v>
          </cell>
          <cell r="AL900">
            <v>6</v>
          </cell>
          <cell r="AM900" t="str">
            <v/>
          </cell>
          <cell r="AN900" t="str">
            <v/>
          </cell>
          <cell r="AO900">
            <v>130</v>
          </cell>
          <cell r="AP900" t="str">
            <v/>
          </cell>
          <cell r="AQ900" t="str">
            <v/>
          </cell>
          <cell r="AR900" t="str">
            <v/>
          </cell>
          <cell r="AT900" t="str">
            <v/>
          </cell>
          <cell r="AV900">
            <v>10</v>
          </cell>
          <cell r="AW900" t="str">
            <v/>
          </cell>
          <cell r="AX900" t="str">
            <v/>
          </cell>
          <cell r="AY900" t="str">
            <v/>
          </cell>
          <cell r="AZ900" t="str">
            <v/>
          </cell>
          <cell r="BA900" t="str">
            <v/>
          </cell>
          <cell r="BB900">
            <v>120</v>
          </cell>
          <cell r="BC900" t="str">
            <v/>
          </cell>
          <cell r="BD900" t="str">
            <v/>
          </cell>
          <cell r="BE900" t="str">
            <v/>
          </cell>
          <cell r="BF900" t="str">
            <v/>
          </cell>
          <cell r="BG900" t="str">
            <v/>
          </cell>
          <cell r="BH900" t="str">
            <v/>
          </cell>
          <cell r="BI900" t="str">
            <v/>
          </cell>
          <cell r="BJ900" t="str">
            <v/>
          </cell>
          <cell r="BK900">
            <v>6</v>
          </cell>
          <cell r="BL900" t="str">
            <v/>
          </cell>
          <cell r="BM900" t="str">
            <v/>
          </cell>
          <cell r="BN900">
            <v>3</v>
          </cell>
          <cell r="BO900">
            <v>1</v>
          </cell>
          <cell r="BP900" t="str">
            <v/>
          </cell>
          <cell r="BQ900">
            <v>0</v>
          </cell>
          <cell r="BR900" t="str">
            <v/>
          </cell>
          <cell r="BS900" t="str">
            <v/>
          </cell>
          <cell r="BT900" t="str">
            <v/>
          </cell>
          <cell r="BU900" t="str">
            <v/>
          </cell>
          <cell r="BV900">
            <v>0</v>
          </cell>
          <cell r="BW900">
            <v>12</v>
          </cell>
          <cell r="BX900" t="str">
            <v/>
          </cell>
          <cell r="BY900">
            <v>4</v>
          </cell>
          <cell r="BZ900" t="str">
            <v/>
          </cell>
          <cell r="CA900" t="str">
            <v/>
          </cell>
          <cell r="CB900" t="str">
            <v/>
          </cell>
        </row>
        <row r="901">
          <cell r="H901" t="str">
            <v>SVA-51151-WOV003</v>
          </cell>
          <cell r="I901">
            <v>9</v>
          </cell>
          <cell r="J901" t="str">
            <v>Sep</v>
          </cell>
          <cell r="K901">
            <v>2018</v>
          </cell>
          <cell r="L901" t="str">
            <v>SVA-51151-WOV00343362.375</v>
          </cell>
          <cell r="M901" t="str">
            <v>ONR #25</v>
          </cell>
          <cell r="N901" t="str">
            <v>Other</v>
          </cell>
          <cell r="O901" t="str">
            <v>Other</v>
          </cell>
          <cell r="Q901" t="str">
            <v/>
          </cell>
          <cell r="R901" t="str">
            <v/>
          </cell>
          <cell r="S901" t="str">
            <v/>
          </cell>
          <cell r="T901" t="str">
            <v/>
          </cell>
          <cell r="U901" t="str">
            <v/>
          </cell>
          <cell r="V901" t="str">
            <v/>
          </cell>
          <cell r="W901">
            <v>9</v>
          </cell>
          <cell r="X901" t="str">
            <v/>
          </cell>
          <cell r="Y901" t="str">
            <v/>
          </cell>
          <cell r="Z901" t="str">
            <v/>
          </cell>
          <cell r="AB901">
            <v>11</v>
          </cell>
          <cell r="AC901" t="str">
            <v/>
          </cell>
          <cell r="AD901" t="str">
            <v/>
          </cell>
          <cell r="AE901" t="str">
            <v/>
          </cell>
          <cell r="AF901" t="str">
            <v/>
          </cell>
          <cell r="AG901" t="str">
            <v/>
          </cell>
          <cell r="AH901" t="str">
            <v/>
          </cell>
          <cell r="AI901" t="str">
            <v/>
          </cell>
          <cell r="AJ901">
            <v>6</v>
          </cell>
          <cell r="AK901" t="str">
            <v/>
          </cell>
          <cell r="AL901" t="str">
            <v/>
          </cell>
          <cell r="AM901" t="str">
            <v/>
          </cell>
          <cell r="AN901" t="str">
            <v/>
          </cell>
          <cell r="AO901">
            <v>130</v>
          </cell>
          <cell r="AP901" t="str">
            <v/>
          </cell>
          <cell r="AQ901" t="str">
            <v/>
          </cell>
          <cell r="AR901" t="str">
            <v/>
          </cell>
          <cell r="AT901" t="str">
            <v/>
          </cell>
          <cell r="AV901">
            <v>10</v>
          </cell>
          <cell r="AW901" t="str">
            <v/>
          </cell>
          <cell r="AX901" t="str">
            <v/>
          </cell>
          <cell r="AY901" t="str">
            <v/>
          </cell>
          <cell r="AZ901" t="str">
            <v/>
          </cell>
          <cell r="BA901" t="str">
            <v/>
          </cell>
          <cell r="BB901">
            <v>120</v>
          </cell>
          <cell r="BC901" t="str">
            <v/>
          </cell>
          <cell r="BD901" t="str">
            <v/>
          </cell>
          <cell r="BE901" t="str">
            <v/>
          </cell>
          <cell r="BF901" t="str">
            <v/>
          </cell>
          <cell r="BG901" t="str">
            <v/>
          </cell>
          <cell r="BH901" t="str">
            <v/>
          </cell>
          <cell r="BI901" t="str">
            <v/>
          </cell>
          <cell r="BJ901" t="str">
            <v/>
          </cell>
          <cell r="BK901">
            <v>6</v>
          </cell>
          <cell r="BL901" t="str">
            <v/>
          </cell>
          <cell r="BM901" t="str">
            <v/>
          </cell>
          <cell r="BN901" t="str">
            <v/>
          </cell>
          <cell r="BO901" t="str">
            <v/>
          </cell>
          <cell r="BP901" t="str">
            <v/>
          </cell>
          <cell r="BQ901" t="str">
            <v/>
          </cell>
          <cell r="BR901" t="str">
            <v/>
          </cell>
          <cell r="BS901" t="str">
            <v/>
          </cell>
          <cell r="BT901" t="str">
            <v/>
          </cell>
          <cell r="BU901" t="str">
            <v/>
          </cell>
          <cell r="BV901" t="str">
            <v/>
          </cell>
          <cell r="BW901">
            <v>12</v>
          </cell>
          <cell r="BX901" t="str">
            <v/>
          </cell>
          <cell r="BY901" t="str">
            <v/>
          </cell>
          <cell r="BZ901" t="str">
            <v/>
          </cell>
          <cell r="CA901" t="str">
            <v/>
          </cell>
          <cell r="CB901" t="str">
            <v/>
          </cell>
        </row>
        <row r="902">
          <cell r="H902" t="str">
            <v>SVA-51151-WOV003</v>
          </cell>
          <cell r="I902">
            <v>9</v>
          </cell>
          <cell r="J902" t="str">
            <v>Sep</v>
          </cell>
          <cell r="K902">
            <v>2018</v>
          </cell>
          <cell r="L902" t="str">
            <v>SVA-51151-WOV00343373.8958333333</v>
          </cell>
          <cell r="M902" t="str">
            <v>ONR #6</v>
          </cell>
          <cell r="N902" t="str">
            <v>Other</v>
          </cell>
          <cell r="O902" t="str">
            <v>Other</v>
          </cell>
          <cell r="Q902" t="str">
            <v/>
          </cell>
          <cell r="R902" t="str">
            <v/>
          </cell>
          <cell r="S902" t="str">
            <v/>
          </cell>
          <cell r="T902" t="str">
            <v/>
          </cell>
          <cell r="U902" t="str">
            <v/>
          </cell>
          <cell r="V902" t="str">
            <v/>
          </cell>
          <cell r="W902">
            <v>9</v>
          </cell>
          <cell r="X902" t="str">
            <v/>
          </cell>
          <cell r="Y902" t="str">
            <v/>
          </cell>
          <cell r="Z902" t="str">
            <v/>
          </cell>
          <cell r="AB902">
            <v>11</v>
          </cell>
          <cell r="AC902" t="str">
            <v/>
          </cell>
          <cell r="AD902" t="str">
            <v/>
          </cell>
          <cell r="AE902" t="str">
            <v/>
          </cell>
          <cell r="AF902" t="str">
            <v/>
          </cell>
          <cell r="AG902" t="str">
            <v/>
          </cell>
          <cell r="AH902" t="str">
            <v/>
          </cell>
          <cell r="AI902" t="str">
            <v/>
          </cell>
          <cell r="AJ902">
            <v>6</v>
          </cell>
          <cell r="AK902" t="str">
            <v/>
          </cell>
          <cell r="AL902" t="str">
            <v/>
          </cell>
          <cell r="AM902" t="str">
            <v/>
          </cell>
          <cell r="AN902" t="str">
            <v/>
          </cell>
          <cell r="AO902">
            <v>130</v>
          </cell>
          <cell r="AP902" t="str">
            <v/>
          </cell>
          <cell r="AQ902" t="str">
            <v/>
          </cell>
          <cell r="AR902" t="str">
            <v/>
          </cell>
          <cell r="AT902" t="str">
            <v/>
          </cell>
          <cell r="AV902">
            <v>10</v>
          </cell>
          <cell r="AW902" t="str">
            <v/>
          </cell>
          <cell r="AX902" t="str">
            <v/>
          </cell>
          <cell r="AY902" t="str">
            <v/>
          </cell>
          <cell r="AZ902" t="str">
            <v/>
          </cell>
          <cell r="BA902" t="str">
            <v/>
          </cell>
          <cell r="BB902">
            <v>120</v>
          </cell>
          <cell r="BC902" t="str">
            <v/>
          </cell>
          <cell r="BD902" t="str">
            <v/>
          </cell>
          <cell r="BE902">
            <v>1</v>
          </cell>
          <cell r="BF902">
            <v>1.5</v>
          </cell>
          <cell r="BG902">
            <v>1</v>
          </cell>
          <cell r="BH902" t="str">
            <v/>
          </cell>
          <cell r="BI902">
            <v>2</v>
          </cell>
          <cell r="BJ902">
            <v>0</v>
          </cell>
          <cell r="BK902">
            <v>6</v>
          </cell>
          <cell r="BL902">
            <v>5.5</v>
          </cell>
          <cell r="BM902">
            <v>5.5</v>
          </cell>
          <cell r="BN902" t="str">
            <v/>
          </cell>
          <cell r="BO902" t="str">
            <v/>
          </cell>
          <cell r="BP902" t="str">
            <v/>
          </cell>
          <cell r="BQ902" t="str">
            <v/>
          </cell>
          <cell r="BR902" t="str">
            <v/>
          </cell>
          <cell r="BS902" t="str">
            <v/>
          </cell>
          <cell r="BT902" t="str">
            <v/>
          </cell>
          <cell r="BU902">
            <v>2</v>
          </cell>
          <cell r="BV902">
            <v>0</v>
          </cell>
          <cell r="BW902">
            <v>12</v>
          </cell>
          <cell r="BX902" t="str">
            <v/>
          </cell>
          <cell r="BY902">
            <v>2</v>
          </cell>
          <cell r="BZ902" t="str">
            <v/>
          </cell>
          <cell r="CA902" t="str">
            <v/>
          </cell>
          <cell r="CB902" t="str">
            <v/>
          </cell>
        </row>
        <row r="903">
          <cell r="H903" t="str">
            <v>WS-7554-WOV004</v>
          </cell>
          <cell r="I903">
            <v>10</v>
          </cell>
          <cell r="J903" t="str">
            <v>Oct</v>
          </cell>
          <cell r="K903">
            <v>2018</v>
          </cell>
          <cell r="L903" t="str">
            <v>WS-7554-WOV00443375</v>
          </cell>
          <cell r="M903" t="str">
            <v>BIRS #10</v>
          </cell>
          <cell r="N903" t="str">
            <v>Simple ESP c/o</v>
          </cell>
          <cell r="O903" t="str">
            <v>ESP change</v>
          </cell>
          <cell r="P903">
            <v>1</v>
          </cell>
          <cell r="Q903">
            <v>3.5</v>
          </cell>
          <cell r="R903">
            <v>5</v>
          </cell>
          <cell r="S903" t="str">
            <v/>
          </cell>
          <cell r="T903" t="str">
            <v/>
          </cell>
          <cell r="U903" t="str">
            <v/>
          </cell>
          <cell r="V903">
            <v>0</v>
          </cell>
          <cell r="W903">
            <v>9</v>
          </cell>
          <cell r="X903">
            <v>8.5</v>
          </cell>
          <cell r="Y903">
            <v>8.5</v>
          </cell>
          <cell r="Z903" t="str">
            <v/>
          </cell>
          <cell r="AB903">
            <v>11</v>
          </cell>
          <cell r="AC903" t="str">
            <v/>
          </cell>
          <cell r="AD903">
            <v>2</v>
          </cell>
          <cell r="AE903">
            <v>1</v>
          </cell>
          <cell r="AF903">
            <v>1</v>
          </cell>
          <cell r="AG903" t="str">
            <v/>
          </cell>
          <cell r="AH903">
            <v>2</v>
          </cell>
          <cell r="AI903">
            <v>0</v>
          </cell>
          <cell r="AJ903">
            <v>6</v>
          </cell>
          <cell r="AK903">
            <v>6</v>
          </cell>
          <cell r="AL903">
            <v>6</v>
          </cell>
          <cell r="AM903">
            <v>19.5</v>
          </cell>
          <cell r="AN903">
            <v>0</v>
          </cell>
          <cell r="AO903">
            <v>130</v>
          </cell>
          <cell r="AP903">
            <v>19.5</v>
          </cell>
          <cell r="AQ903">
            <v>131.67538461538462</v>
          </cell>
          <cell r="AR903">
            <v>1.5</v>
          </cell>
          <cell r="AT903">
            <v>3.5</v>
          </cell>
          <cell r="AV903">
            <v>10</v>
          </cell>
          <cell r="AW903">
            <v>1.5</v>
          </cell>
          <cell r="AX903">
            <v>3.5</v>
          </cell>
          <cell r="AY903">
            <v>5</v>
          </cell>
          <cell r="AZ903">
            <v>32</v>
          </cell>
          <cell r="BA903">
            <v>0</v>
          </cell>
          <cell r="BB903">
            <v>120</v>
          </cell>
          <cell r="BC903">
            <v>32</v>
          </cell>
          <cell r="BD903">
            <v>80.4375</v>
          </cell>
          <cell r="BE903">
            <v>1</v>
          </cell>
          <cell r="BF903">
            <v>1.5</v>
          </cell>
          <cell r="BG903">
            <v>1.5</v>
          </cell>
          <cell r="BH903" t="str">
            <v/>
          </cell>
          <cell r="BI903">
            <v>2</v>
          </cell>
          <cell r="BJ903">
            <v>0</v>
          </cell>
          <cell r="BK903">
            <v>6</v>
          </cell>
          <cell r="BL903">
            <v>6</v>
          </cell>
          <cell r="BM903">
            <v>6</v>
          </cell>
          <cell r="BN903">
            <v>3</v>
          </cell>
          <cell r="BO903">
            <v>1</v>
          </cell>
          <cell r="BP903">
            <v>1</v>
          </cell>
          <cell r="BQ903">
            <v>0</v>
          </cell>
          <cell r="BR903">
            <v>3</v>
          </cell>
          <cell r="BS903" t="str">
            <v/>
          </cell>
          <cell r="BT903">
            <v>1.5</v>
          </cell>
          <cell r="BU903">
            <v>2</v>
          </cell>
          <cell r="BV903">
            <v>0</v>
          </cell>
          <cell r="BW903">
            <v>12</v>
          </cell>
          <cell r="BX903">
            <v>11.5</v>
          </cell>
          <cell r="BY903">
            <v>11.5</v>
          </cell>
          <cell r="BZ903">
            <v>88.5</v>
          </cell>
          <cell r="CA903">
            <v>0</v>
          </cell>
          <cell r="CB903">
            <v>88.5</v>
          </cell>
        </row>
        <row r="904">
          <cell r="H904" t="str">
            <v>SVA-1050-WOV012</v>
          </cell>
          <cell r="I904">
            <v>10</v>
          </cell>
          <cell r="J904" t="str">
            <v>Oct</v>
          </cell>
          <cell r="K904">
            <v>2018</v>
          </cell>
          <cell r="L904" t="str">
            <v>SVA-1050-WOV01243375.5833333333</v>
          </cell>
          <cell r="M904" t="str">
            <v>BIRS #28</v>
          </cell>
          <cell r="N904" t="str">
            <v>Other</v>
          </cell>
          <cell r="O904" t="str">
            <v>ESP change</v>
          </cell>
          <cell r="P904">
            <v>-1</v>
          </cell>
          <cell r="Q904">
            <v>3</v>
          </cell>
          <cell r="R904">
            <v>5</v>
          </cell>
          <cell r="S904" t="str">
            <v/>
          </cell>
          <cell r="T904" t="str">
            <v/>
          </cell>
          <cell r="U904" t="str">
            <v/>
          </cell>
          <cell r="V904">
            <v>0</v>
          </cell>
          <cell r="W904">
            <v>9</v>
          </cell>
          <cell r="X904">
            <v>8</v>
          </cell>
          <cell r="Y904">
            <v>8</v>
          </cell>
          <cell r="Z904" t="str">
            <v/>
          </cell>
          <cell r="AB904">
            <v>11</v>
          </cell>
          <cell r="AC904" t="str">
            <v/>
          </cell>
          <cell r="AD904">
            <v>2</v>
          </cell>
          <cell r="AE904">
            <v>1</v>
          </cell>
          <cell r="AF904">
            <v>1</v>
          </cell>
          <cell r="AG904" t="str">
            <v/>
          </cell>
          <cell r="AH904">
            <v>2</v>
          </cell>
          <cell r="AI904">
            <v>0</v>
          </cell>
          <cell r="AJ904">
            <v>6</v>
          </cell>
          <cell r="AK904">
            <v>6</v>
          </cell>
          <cell r="AL904">
            <v>6</v>
          </cell>
          <cell r="AM904">
            <v>21</v>
          </cell>
          <cell r="AN904">
            <v>0</v>
          </cell>
          <cell r="AO904">
            <v>130</v>
          </cell>
          <cell r="AP904">
            <v>21</v>
          </cell>
          <cell r="AQ904">
            <v>130.71428571428572</v>
          </cell>
          <cell r="AR904">
            <v>3</v>
          </cell>
          <cell r="AT904">
            <v>6</v>
          </cell>
          <cell r="AV904">
            <v>10</v>
          </cell>
          <cell r="AW904">
            <v>3</v>
          </cell>
          <cell r="AX904">
            <v>6</v>
          </cell>
          <cell r="AY904">
            <v>9</v>
          </cell>
          <cell r="AZ904">
            <v>29.5</v>
          </cell>
          <cell r="BA904">
            <v>0</v>
          </cell>
          <cell r="BB904">
            <v>120</v>
          </cell>
          <cell r="BC904">
            <v>29.5</v>
          </cell>
          <cell r="BD904">
            <v>92.372881355932208</v>
          </cell>
          <cell r="BE904">
            <v>1</v>
          </cell>
          <cell r="BF904">
            <v>1</v>
          </cell>
          <cell r="BG904">
            <v>2</v>
          </cell>
          <cell r="BH904" t="str">
            <v/>
          </cell>
          <cell r="BI904">
            <v>2</v>
          </cell>
          <cell r="BJ904">
            <v>0</v>
          </cell>
          <cell r="BK904">
            <v>6</v>
          </cell>
          <cell r="BL904">
            <v>6</v>
          </cell>
          <cell r="BM904">
            <v>6</v>
          </cell>
          <cell r="BN904">
            <v>3</v>
          </cell>
          <cell r="BO904">
            <v>1</v>
          </cell>
          <cell r="BP904">
            <v>1</v>
          </cell>
          <cell r="BQ904">
            <v>2</v>
          </cell>
          <cell r="BR904">
            <v>4</v>
          </cell>
          <cell r="BS904" t="str">
            <v/>
          </cell>
          <cell r="BT904">
            <v>1.5</v>
          </cell>
          <cell r="BU904">
            <v>2</v>
          </cell>
          <cell r="BV904">
            <v>0</v>
          </cell>
          <cell r="BW904">
            <v>12</v>
          </cell>
          <cell r="BX904">
            <v>12.5</v>
          </cell>
          <cell r="BY904">
            <v>14.5</v>
          </cell>
          <cell r="BZ904">
            <v>92</v>
          </cell>
          <cell r="CA904">
            <v>2</v>
          </cell>
          <cell r="CB904">
            <v>94</v>
          </cell>
        </row>
        <row r="905">
          <cell r="H905" t="str">
            <v>WS-7222-WOV006</v>
          </cell>
          <cell r="I905">
            <v>10</v>
          </cell>
          <cell r="J905" t="str">
            <v>Oct</v>
          </cell>
          <cell r="K905">
            <v>2018</v>
          </cell>
          <cell r="L905" t="str">
            <v>WS-7222-WOV00643376.0833333333</v>
          </cell>
          <cell r="M905" t="str">
            <v>ONR #9</v>
          </cell>
          <cell r="N905" t="str">
            <v>Other</v>
          </cell>
          <cell r="O905" t="str">
            <v>ESP change</v>
          </cell>
          <cell r="P905">
            <v>0</v>
          </cell>
          <cell r="Q905">
            <v>3</v>
          </cell>
          <cell r="R905">
            <v>5</v>
          </cell>
          <cell r="S905">
            <v>1</v>
          </cell>
          <cell r="T905" t="str">
            <v/>
          </cell>
          <cell r="U905">
            <v>1</v>
          </cell>
          <cell r="V905">
            <v>0</v>
          </cell>
          <cell r="W905">
            <v>9</v>
          </cell>
          <cell r="X905">
            <v>10</v>
          </cell>
          <cell r="Y905">
            <v>10</v>
          </cell>
          <cell r="Z905">
            <v>10</v>
          </cell>
          <cell r="AB905">
            <v>11</v>
          </cell>
          <cell r="AC905">
            <v>10</v>
          </cell>
          <cell r="AD905">
            <v>2</v>
          </cell>
          <cell r="AE905">
            <v>1</v>
          </cell>
          <cell r="AF905">
            <v>1</v>
          </cell>
          <cell r="AG905" t="str">
            <v/>
          </cell>
          <cell r="AH905">
            <v>2</v>
          </cell>
          <cell r="AI905">
            <v>0</v>
          </cell>
          <cell r="AJ905">
            <v>6</v>
          </cell>
          <cell r="AK905">
            <v>6</v>
          </cell>
          <cell r="AL905">
            <v>6</v>
          </cell>
          <cell r="AM905">
            <v>20</v>
          </cell>
          <cell r="AN905">
            <v>0</v>
          </cell>
          <cell r="AO905">
            <v>130</v>
          </cell>
          <cell r="AP905">
            <v>20</v>
          </cell>
          <cell r="AQ905">
            <v>123.15</v>
          </cell>
          <cell r="AR905">
            <v>4</v>
          </cell>
          <cell r="AT905">
            <v>5</v>
          </cell>
          <cell r="AV905">
            <v>10</v>
          </cell>
          <cell r="AW905">
            <v>4</v>
          </cell>
          <cell r="AX905">
            <v>5</v>
          </cell>
          <cell r="AY905">
            <v>9</v>
          </cell>
          <cell r="AZ905">
            <v>22</v>
          </cell>
          <cell r="BA905">
            <v>0</v>
          </cell>
          <cell r="BB905">
            <v>120</v>
          </cell>
          <cell r="BC905">
            <v>22</v>
          </cell>
          <cell r="BD905">
            <v>112.40909090909091</v>
          </cell>
          <cell r="BE905">
            <v>1</v>
          </cell>
          <cell r="BF905">
            <v>1</v>
          </cell>
          <cell r="BG905">
            <v>1</v>
          </cell>
          <cell r="BH905" t="str">
            <v/>
          </cell>
          <cell r="BI905">
            <v>2</v>
          </cell>
          <cell r="BJ905">
            <v>0</v>
          </cell>
          <cell r="BK905">
            <v>6</v>
          </cell>
          <cell r="BL905">
            <v>5</v>
          </cell>
          <cell r="BM905">
            <v>5</v>
          </cell>
          <cell r="BN905">
            <v>3</v>
          </cell>
          <cell r="BO905">
            <v>1</v>
          </cell>
          <cell r="BP905">
            <v>1</v>
          </cell>
          <cell r="BQ905">
            <v>0</v>
          </cell>
          <cell r="BR905">
            <v>2.5</v>
          </cell>
          <cell r="BS905" t="str">
            <v/>
          </cell>
          <cell r="BT905">
            <v>1.5</v>
          </cell>
          <cell r="BU905">
            <v>2</v>
          </cell>
          <cell r="BV905">
            <v>0</v>
          </cell>
          <cell r="BW905">
            <v>12</v>
          </cell>
          <cell r="BX905">
            <v>11</v>
          </cell>
          <cell r="BY905">
            <v>11</v>
          </cell>
          <cell r="BZ905">
            <v>93</v>
          </cell>
          <cell r="CA905">
            <v>0</v>
          </cell>
          <cell r="CB905">
            <v>93</v>
          </cell>
        </row>
        <row r="906">
          <cell r="H906" t="str">
            <v>US-8150-WOV008</v>
          </cell>
          <cell r="I906">
            <v>10</v>
          </cell>
          <cell r="J906" t="str">
            <v>Oct</v>
          </cell>
          <cell r="K906">
            <v>2018</v>
          </cell>
          <cell r="L906" t="str">
            <v>US-8150-WOV00843377.5</v>
          </cell>
          <cell r="M906" t="str">
            <v>BIRS #30</v>
          </cell>
          <cell r="N906" t="str">
            <v>Simple ESP c/o</v>
          </cell>
          <cell r="O906" t="str">
            <v>ESP change</v>
          </cell>
          <cell r="P906">
            <v>1</v>
          </cell>
          <cell r="Q906">
            <v>3</v>
          </cell>
          <cell r="R906">
            <v>5</v>
          </cell>
          <cell r="S906" t="str">
            <v/>
          </cell>
          <cell r="T906" t="str">
            <v/>
          </cell>
          <cell r="U906" t="str">
            <v/>
          </cell>
          <cell r="V906">
            <v>0</v>
          </cell>
          <cell r="W906">
            <v>9</v>
          </cell>
          <cell r="X906">
            <v>8</v>
          </cell>
          <cell r="Y906">
            <v>8</v>
          </cell>
          <cell r="Z906" t="str">
            <v/>
          </cell>
          <cell r="AB906">
            <v>11</v>
          </cell>
          <cell r="AC906" t="str">
            <v/>
          </cell>
          <cell r="AD906">
            <v>3</v>
          </cell>
          <cell r="AE906">
            <v>1</v>
          </cell>
          <cell r="AF906">
            <v>1</v>
          </cell>
          <cell r="AG906" t="str">
            <v/>
          </cell>
          <cell r="AH906">
            <v>2</v>
          </cell>
          <cell r="AI906">
            <v>0</v>
          </cell>
          <cell r="AJ906">
            <v>6</v>
          </cell>
          <cell r="AK906">
            <v>7</v>
          </cell>
          <cell r="AL906">
            <v>7</v>
          </cell>
          <cell r="AM906">
            <v>24.5</v>
          </cell>
          <cell r="AN906">
            <v>1</v>
          </cell>
          <cell r="AO906">
            <v>130</v>
          </cell>
          <cell r="AP906">
            <v>25.5</v>
          </cell>
          <cell r="AQ906">
            <v>133.63265306122449</v>
          </cell>
          <cell r="AR906">
            <v>4</v>
          </cell>
          <cell r="AT906">
            <v>4.5</v>
          </cell>
          <cell r="AV906">
            <v>10</v>
          </cell>
          <cell r="AW906">
            <v>4</v>
          </cell>
          <cell r="AX906">
            <v>4.5</v>
          </cell>
          <cell r="AY906">
            <v>8.5</v>
          </cell>
          <cell r="AZ906">
            <v>27</v>
          </cell>
          <cell r="BA906">
            <v>0</v>
          </cell>
          <cell r="BB906">
            <v>120</v>
          </cell>
          <cell r="BC906">
            <v>27</v>
          </cell>
          <cell r="BD906">
            <v>121.48148148148148</v>
          </cell>
          <cell r="BE906">
            <v>1</v>
          </cell>
          <cell r="BF906">
            <v>1.5</v>
          </cell>
          <cell r="BG906">
            <v>1.5</v>
          </cell>
          <cell r="BH906" t="str">
            <v/>
          </cell>
          <cell r="BI906">
            <v>2</v>
          </cell>
          <cell r="BJ906">
            <v>0</v>
          </cell>
          <cell r="BK906">
            <v>6</v>
          </cell>
          <cell r="BL906">
            <v>6</v>
          </cell>
          <cell r="BM906">
            <v>6</v>
          </cell>
          <cell r="BN906">
            <v>3</v>
          </cell>
          <cell r="BO906">
            <v>1</v>
          </cell>
          <cell r="BP906">
            <v>1</v>
          </cell>
          <cell r="BQ906">
            <v>0</v>
          </cell>
          <cell r="BR906">
            <v>12</v>
          </cell>
          <cell r="BS906" t="str">
            <v/>
          </cell>
          <cell r="BT906">
            <v>1.5</v>
          </cell>
          <cell r="BU906">
            <v>2</v>
          </cell>
          <cell r="BV906">
            <v>0</v>
          </cell>
          <cell r="BW906">
            <v>12</v>
          </cell>
          <cell r="BX906">
            <v>20.5</v>
          </cell>
          <cell r="BY906">
            <v>20.5</v>
          </cell>
          <cell r="BZ906">
            <v>101.5</v>
          </cell>
          <cell r="CA906">
            <v>1</v>
          </cell>
          <cell r="CB906">
            <v>102.5</v>
          </cell>
        </row>
        <row r="907">
          <cell r="H907" t="str">
            <v>SVA-51165-WOV004</v>
          </cell>
          <cell r="I907">
            <v>10</v>
          </cell>
          <cell r="J907" t="str">
            <v>Oct</v>
          </cell>
          <cell r="K907">
            <v>2018</v>
          </cell>
          <cell r="L907" t="str">
            <v>SVA-51165-WOV00443378.75</v>
          </cell>
          <cell r="M907" t="str">
            <v>ONR #27</v>
          </cell>
          <cell r="N907" t="str">
            <v>Other</v>
          </cell>
          <cell r="O907" t="str">
            <v>ESP change</v>
          </cell>
          <cell r="P907">
            <v>3</v>
          </cell>
          <cell r="Q907">
            <v>3</v>
          </cell>
          <cell r="R907">
            <v>5</v>
          </cell>
          <cell r="S907">
            <v>1</v>
          </cell>
          <cell r="T907" t="str">
            <v/>
          </cell>
          <cell r="U907" t="str">
            <v/>
          </cell>
          <cell r="V907">
            <v>0</v>
          </cell>
          <cell r="W907">
            <v>9</v>
          </cell>
          <cell r="X907">
            <v>9</v>
          </cell>
          <cell r="Y907">
            <v>9</v>
          </cell>
          <cell r="Z907">
            <v>7.5</v>
          </cell>
          <cell r="AB907">
            <v>11</v>
          </cell>
          <cell r="AC907">
            <v>7.5</v>
          </cell>
          <cell r="AD907">
            <v>2</v>
          </cell>
          <cell r="AE907">
            <v>1</v>
          </cell>
          <cell r="AF907">
            <v>1</v>
          </cell>
          <cell r="AG907" t="str">
            <v/>
          </cell>
          <cell r="AH907">
            <v>2</v>
          </cell>
          <cell r="AI907">
            <v>0</v>
          </cell>
          <cell r="AJ907">
            <v>6</v>
          </cell>
          <cell r="AK907">
            <v>6</v>
          </cell>
          <cell r="AL907">
            <v>6</v>
          </cell>
          <cell r="AM907">
            <v>22</v>
          </cell>
          <cell r="AN907">
            <v>0</v>
          </cell>
          <cell r="AO907">
            <v>130</v>
          </cell>
          <cell r="AP907">
            <v>22</v>
          </cell>
          <cell r="AQ907">
            <v>136.22727272727272</v>
          </cell>
          <cell r="AR907">
            <v>5.5</v>
          </cell>
          <cell r="AT907">
            <v>6</v>
          </cell>
          <cell r="AV907">
            <v>10</v>
          </cell>
          <cell r="AW907">
            <v>5.5</v>
          </cell>
          <cell r="AX907">
            <v>6</v>
          </cell>
          <cell r="AY907">
            <v>11.5</v>
          </cell>
          <cell r="AZ907">
            <v>25</v>
          </cell>
          <cell r="BA907">
            <v>0</v>
          </cell>
          <cell r="BB907">
            <v>120</v>
          </cell>
          <cell r="BC907">
            <v>25</v>
          </cell>
          <cell r="BD907">
            <v>119.92</v>
          </cell>
          <cell r="BE907">
            <v>1</v>
          </cell>
          <cell r="BF907">
            <v>1.5</v>
          </cell>
          <cell r="BG907">
            <v>1.5</v>
          </cell>
          <cell r="BH907" t="str">
            <v/>
          </cell>
          <cell r="BI907">
            <v>2</v>
          </cell>
          <cell r="BJ907">
            <v>0</v>
          </cell>
          <cell r="BK907">
            <v>6</v>
          </cell>
          <cell r="BL907">
            <v>6</v>
          </cell>
          <cell r="BM907">
            <v>6</v>
          </cell>
          <cell r="BN907">
            <v>3</v>
          </cell>
          <cell r="BO907">
            <v>1</v>
          </cell>
          <cell r="BP907">
            <v>1</v>
          </cell>
          <cell r="BQ907">
            <v>0</v>
          </cell>
          <cell r="BR907">
            <v>3.5</v>
          </cell>
          <cell r="BS907">
            <v>13</v>
          </cell>
          <cell r="BT907">
            <v>1.5</v>
          </cell>
          <cell r="BU907">
            <v>2</v>
          </cell>
          <cell r="BV907">
            <v>0</v>
          </cell>
          <cell r="BW907">
            <v>12</v>
          </cell>
          <cell r="BX907">
            <v>25</v>
          </cell>
          <cell r="BY907">
            <v>25</v>
          </cell>
          <cell r="BZ907">
            <v>112</v>
          </cell>
          <cell r="CA907">
            <v>0</v>
          </cell>
          <cell r="CB907">
            <v>112</v>
          </cell>
        </row>
        <row r="908">
          <cell r="H908" t="str">
            <v>WS-1365-WOV009</v>
          </cell>
          <cell r="I908">
            <v>10</v>
          </cell>
          <cell r="J908" t="str">
            <v>Oct</v>
          </cell>
          <cell r="K908">
            <v>2018</v>
          </cell>
          <cell r="L908" t="str">
            <v>WS-1365-WOV00943379.9166666667</v>
          </cell>
          <cell r="M908" t="str">
            <v>ONR #8</v>
          </cell>
          <cell r="N908" t="str">
            <v>Other</v>
          </cell>
          <cell r="O908" t="str">
            <v>ESP change</v>
          </cell>
          <cell r="P908">
            <v>1</v>
          </cell>
          <cell r="Q908">
            <v>3</v>
          </cell>
          <cell r="R908">
            <v>5</v>
          </cell>
          <cell r="S908" t="str">
            <v/>
          </cell>
          <cell r="T908" t="str">
            <v/>
          </cell>
          <cell r="U908" t="str">
            <v/>
          </cell>
          <cell r="V908">
            <v>0</v>
          </cell>
          <cell r="W908">
            <v>9</v>
          </cell>
          <cell r="X908">
            <v>8</v>
          </cell>
          <cell r="Y908">
            <v>8</v>
          </cell>
          <cell r="Z908" t="str">
            <v/>
          </cell>
          <cell r="AB908">
            <v>11</v>
          </cell>
          <cell r="AC908" t="str">
            <v/>
          </cell>
          <cell r="AD908">
            <v>2</v>
          </cell>
          <cell r="AE908">
            <v>1</v>
          </cell>
          <cell r="AF908">
            <v>1</v>
          </cell>
          <cell r="AG908" t="str">
            <v/>
          </cell>
          <cell r="AH908">
            <v>2</v>
          </cell>
          <cell r="AI908">
            <v>0</v>
          </cell>
          <cell r="AJ908">
            <v>6</v>
          </cell>
          <cell r="AK908">
            <v>6</v>
          </cell>
          <cell r="AL908">
            <v>6</v>
          </cell>
          <cell r="AM908">
            <v>17</v>
          </cell>
          <cell r="AN908">
            <v>0</v>
          </cell>
          <cell r="AO908">
            <v>130</v>
          </cell>
          <cell r="AP908">
            <v>17</v>
          </cell>
          <cell r="AQ908">
            <v>135.1764705882353</v>
          </cell>
          <cell r="AR908">
            <v>3</v>
          </cell>
          <cell r="AT908">
            <v>8</v>
          </cell>
          <cell r="AV908">
            <v>10</v>
          </cell>
          <cell r="AW908">
            <v>3</v>
          </cell>
          <cell r="AX908">
            <v>8</v>
          </cell>
          <cell r="AY908">
            <v>11</v>
          </cell>
          <cell r="AZ908">
            <v>21.25</v>
          </cell>
          <cell r="BA908">
            <v>0</v>
          </cell>
          <cell r="BB908">
            <v>120</v>
          </cell>
          <cell r="BC908">
            <v>21.25</v>
          </cell>
          <cell r="BD908">
            <v>106.4</v>
          </cell>
          <cell r="BE908">
            <v>1</v>
          </cell>
          <cell r="BF908">
            <v>1</v>
          </cell>
          <cell r="BG908">
            <v>1.5</v>
          </cell>
          <cell r="BH908" t="str">
            <v/>
          </cell>
          <cell r="BI908">
            <v>2</v>
          </cell>
          <cell r="BJ908">
            <v>0</v>
          </cell>
          <cell r="BK908">
            <v>6</v>
          </cell>
          <cell r="BL908">
            <v>5.5</v>
          </cell>
          <cell r="BM908">
            <v>5.5</v>
          </cell>
          <cell r="BN908">
            <v>3</v>
          </cell>
          <cell r="BO908">
            <v>1</v>
          </cell>
          <cell r="BP908">
            <v>1</v>
          </cell>
          <cell r="BQ908">
            <v>0</v>
          </cell>
          <cell r="BR908">
            <v>3</v>
          </cell>
          <cell r="BS908" t="str">
            <v/>
          </cell>
          <cell r="BT908">
            <v>1.5</v>
          </cell>
          <cell r="BU908">
            <v>2</v>
          </cell>
          <cell r="BV908">
            <v>0</v>
          </cell>
          <cell r="BW908">
            <v>12</v>
          </cell>
          <cell r="BX908">
            <v>11.5</v>
          </cell>
          <cell r="BY908">
            <v>11.5</v>
          </cell>
          <cell r="BZ908">
            <v>80.25</v>
          </cell>
          <cell r="CA908">
            <v>0</v>
          </cell>
          <cell r="CB908">
            <v>80.25</v>
          </cell>
        </row>
        <row r="909">
          <cell r="H909" t="str">
            <v>US-151-WOV003</v>
          </cell>
          <cell r="I909">
            <v>10</v>
          </cell>
          <cell r="J909" t="str">
            <v>Oct</v>
          </cell>
          <cell r="K909">
            <v>2018</v>
          </cell>
          <cell r="L909" t="str">
            <v>US-151-WOV00343380.125</v>
          </cell>
          <cell r="M909" t="str">
            <v>ONR #6</v>
          </cell>
          <cell r="N909" t="str">
            <v>Other</v>
          </cell>
          <cell r="O909" t="str">
            <v>ESP change</v>
          </cell>
          <cell r="P909">
            <v>0</v>
          </cell>
          <cell r="Q909">
            <v>4</v>
          </cell>
          <cell r="R909">
            <v>5</v>
          </cell>
          <cell r="S909">
            <v>0.5</v>
          </cell>
          <cell r="T909" t="str">
            <v/>
          </cell>
          <cell r="U909">
            <v>1.5</v>
          </cell>
          <cell r="V909">
            <v>0</v>
          </cell>
          <cell r="W909">
            <v>9</v>
          </cell>
          <cell r="X909">
            <v>11</v>
          </cell>
          <cell r="Y909">
            <v>11</v>
          </cell>
          <cell r="Z909">
            <v>8</v>
          </cell>
          <cell r="AB909">
            <v>11</v>
          </cell>
          <cell r="AC909">
            <v>8</v>
          </cell>
          <cell r="AD909">
            <v>1.5</v>
          </cell>
          <cell r="AE909">
            <v>1</v>
          </cell>
          <cell r="AF909">
            <v>1</v>
          </cell>
          <cell r="AG909" t="str">
            <v/>
          </cell>
          <cell r="AH909">
            <v>1.5</v>
          </cell>
          <cell r="AI909">
            <v>0</v>
          </cell>
          <cell r="AJ909">
            <v>6</v>
          </cell>
          <cell r="AK909">
            <v>5</v>
          </cell>
          <cell r="AL909">
            <v>5</v>
          </cell>
          <cell r="AM909">
            <v>18.75</v>
          </cell>
          <cell r="AN909">
            <v>1.5</v>
          </cell>
          <cell r="AO909">
            <v>130</v>
          </cell>
          <cell r="AP909">
            <v>20.25</v>
          </cell>
          <cell r="AQ909">
            <v>144.10666666666665</v>
          </cell>
          <cell r="AR909">
            <v>3</v>
          </cell>
          <cell r="AT909">
            <v>4</v>
          </cell>
          <cell r="AV909">
            <v>10</v>
          </cell>
          <cell r="AW909">
            <v>3</v>
          </cell>
          <cell r="AX909">
            <v>4</v>
          </cell>
          <cell r="AY909">
            <v>7</v>
          </cell>
          <cell r="AZ909">
            <v>21.5</v>
          </cell>
          <cell r="BA909">
            <v>0</v>
          </cell>
          <cell r="BB909">
            <v>120</v>
          </cell>
          <cell r="BC909">
            <v>21.5</v>
          </cell>
          <cell r="BD909">
            <v>125.58139534883721</v>
          </cell>
          <cell r="BE909">
            <v>1</v>
          </cell>
          <cell r="BF909">
            <v>1</v>
          </cell>
          <cell r="BG909">
            <v>2</v>
          </cell>
          <cell r="BH909" t="str">
            <v/>
          </cell>
          <cell r="BI909">
            <v>2</v>
          </cell>
          <cell r="BJ909">
            <v>0</v>
          </cell>
          <cell r="BK909">
            <v>6</v>
          </cell>
          <cell r="BL909">
            <v>6</v>
          </cell>
          <cell r="BM909">
            <v>6</v>
          </cell>
          <cell r="BN909">
            <v>3</v>
          </cell>
          <cell r="BO909">
            <v>1</v>
          </cell>
          <cell r="BP909">
            <v>1</v>
          </cell>
          <cell r="BQ909">
            <v>0</v>
          </cell>
          <cell r="BR909">
            <v>3</v>
          </cell>
          <cell r="BS909" t="str">
            <v/>
          </cell>
          <cell r="BT909">
            <v>1.5</v>
          </cell>
          <cell r="BU909">
            <v>2</v>
          </cell>
          <cell r="BV909">
            <v>0</v>
          </cell>
          <cell r="BW909">
            <v>12</v>
          </cell>
          <cell r="BX909">
            <v>11.5</v>
          </cell>
          <cell r="BY909">
            <v>11.5</v>
          </cell>
          <cell r="BZ909">
            <v>88.75</v>
          </cell>
          <cell r="CA909">
            <v>1.5</v>
          </cell>
          <cell r="CB909">
            <v>90.25</v>
          </cell>
        </row>
        <row r="910">
          <cell r="H910" t="str">
            <v>WS-7374-WOV009</v>
          </cell>
          <cell r="I910">
            <v>10</v>
          </cell>
          <cell r="J910" t="str">
            <v>Oct</v>
          </cell>
          <cell r="K910">
            <v>2018</v>
          </cell>
          <cell r="L910" t="str">
            <v>WS-7374-WOV00943380.4166666667</v>
          </cell>
          <cell r="M910" t="str">
            <v>ONR #9</v>
          </cell>
          <cell r="N910" t="str">
            <v>Simple ESP c/o</v>
          </cell>
          <cell r="O910" t="str">
            <v>ESP change</v>
          </cell>
          <cell r="P910">
            <v>1</v>
          </cell>
          <cell r="Q910">
            <v>3</v>
          </cell>
          <cell r="R910">
            <v>5</v>
          </cell>
          <cell r="S910" t="str">
            <v/>
          </cell>
          <cell r="T910" t="str">
            <v/>
          </cell>
          <cell r="U910" t="str">
            <v/>
          </cell>
          <cell r="V910">
            <v>0</v>
          </cell>
          <cell r="W910">
            <v>9</v>
          </cell>
          <cell r="X910">
            <v>8</v>
          </cell>
          <cell r="Y910">
            <v>8</v>
          </cell>
          <cell r="Z910" t="str">
            <v/>
          </cell>
          <cell r="AB910">
            <v>11</v>
          </cell>
          <cell r="AC910" t="str">
            <v/>
          </cell>
          <cell r="AD910">
            <v>2</v>
          </cell>
          <cell r="AE910">
            <v>1</v>
          </cell>
          <cell r="AF910">
            <v>1</v>
          </cell>
          <cell r="AG910" t="str">
            <v/>
          </cell>
          <cell r="AH910">
            <v>2</v>
          </cell>
          <cell r="AI910">
            <v>0</v>
          </cell>
          <cell r="AJ910">
            <v>6</v>
          </cell>
          <cell r="AK910">
            <v>6</v>
          </cell>
          <cell r="AL910">
            <v>6</v>
          </cell>
          <cell r="AM910">
            <v>23.5</v>
          </cell>
          <cell r="AN910">
            <v>1.5</v>
          </cell>
          <cell r="AO910">
            <v>130</v>
          </cell>
          <cell r="AP910">
            <v>25</v>
          </cell>
          <cell r="AQ910">
            <v>124.34042553191489</v>
          </cell>
          <cell r="AR910">
            <v>3</v>
          </cell>
          <cell r="AT910">
            <v>5</v>
          </cell>
          <cell r="AV910">
            <v>10</v>
          </cell>
          <cell r="AW910">
            <v>3</v>
          </cell>
          <cell r="AX910">
            <v>5</v>
          </cell>
          <cell r="AY910">
            <v>8</v>
          </cell>
          <cell r="AZ910">
            <v>26.5</v>
          </cell>
          <cell r="BA910">
            <v>0</v>
          </cell>
          <cell r="BB910">
            <v>120</v>
          </cell>
          <cell r="BC910">
            <v>26.5</v>
          </cell>
          <cell r="BD910">
            <v>110.15094339622641</v>
          </cell>
          <cell r="BE910">
            <v>1</v>
          </cell>
          <cell r="BF910">
            <v>1</v>
          </cell>
          <cell r="BG910">
            <v>1</v>
          </cell>
          <cell r="BH910" t="str">
            <v/>
          </cell>
          <cell r="BI910">
            <v>1.5</v>
          </cell>
          <cell r="BJ910">
            <v>0</v>
          </cell>
          <cell r="BK910">
            <v>6</v>
          </cell>
          <cell r="BL910">
            <v>4.5</v>
          </cell>
          <cell r="BM910">
            <v>4.5</v>
          </cell>
          <cell r="BN910">
            <v>3</v>
          </cell>
          <cell r="BO910">
            <v>1</v>
          </cell>
          <cell r="BP910">
            <v>1</v>
          </cell>
          <cell r="BQ910">
            <v>0</v>
          </cell>
          <cell r="BR910">
            <v>2.5</v>
          </cell>
          <cell r="BS910" t="str">
            <v/>
          </cell>
          <cell r="BT910">
            <v>1.5</v>
          </cell>
          <cell r="BU910">
            <v>2</v>
          </cell>
          <cell r="BV910">
            <v>0</v>
          </cell>
          <cell r="BW910">
            <v>12</v>
          </cell>
          <cell r="BX910">
            <v>11</v>
          </cell>
          <cell r="BY910">
            <v>11</v>
          </cell>
          <cell r="BZ910">
            <v>87.5</v>
          </cell>
          <cell r="CA910">
            <v>1.5</v>
          </cell>
          <cell r="CB910">
            <v>89</v>
          </cell>
        </row>
        <row r="911">
          <cell r="H911" t="str">
            <v>SVA-51089-WOV003</v>
          </cell>
          <cell r="I911">
            <v>10</v>
          </cell>
          <cell r="J911" t="str">
            <v>Oct</v>
          </cell>
          <cell r="K911">
            <v>2018</v>
          </cell>
          <cell r="L911" t="str">
            <v>SVA-51089-WOV00343381.3125</v>
          </cell>
          <cell r="M911" t="str">
            <v>BIRS #24</v>
          </cell>
          <cell r="N911" t="str">
            <v>Other</v>
          </cell>
          <cell r="O911" t="str">
            <v>ESP change</v>
          </cell>
          <cell r="P911">
            <v>0</v>
          </cell>
          <cell r="Q911">
            <v>3</v>
          </cell>
          <cell r="R911">
            <v>5</v>
          </cell>
          <cell r="S911" t="str">
            <v/>
          </cell>
          <cell r="T911" t="str">
            <v/>
          </cell>
          <cell r="U911">
            <v>0.5</v>
          </cell>
          <cell r="V911">
            <v>0</v>
          </cell>
          <cell r="W911">
            <v>9</v>
          </cell>
          <cell r="X911">
            <v>8.5</v>
          </cell>
          <cell r="Y911">
            <v>8.5</v>
          </cell>
          <cell r="Z911">
            <v>8.5</v>
          </cell>
          <cell r="AB911">
            <v>11</v>
          </cell>
          <cell r="AC911">
            <v>8.5</v>
          </cell>
          <cell r="AD911">
            <v>2</v>
          </cell>
          <cell r="AE911">
            <v>1</v>
          </cell>
          <cell r="AF911">
            <v>1</v>
          </cell>
          <cell r="AG911" t="str">
            <v/>
          </cell>
          <cell r="AH911">
            <v>2</v>
          </cell>
          <cell r="AI911">
            <v>0</v>
          </cell>
          <cell r="AJ911">
            <v>6</v>
          </cell>
          <cell r="AK911">
            <v>6</v>
          </cell>
          <cell r="AL911">
            <v>6</v>
          </cell>
          <cell r="AM911">
            <v>20.5</v>
          </cell>
          <cell r="AN911">
            <v>0</v>
          </cell>
          <cell r="AO911">
            <v>130</v>
          </cell>
          <cell r="AP911">
            <v>20.5</v>
          </cell>
          <cell r="AQ911">
            <v>127.46341463414635</v>
          </cell>
          <cell r="AR911">
            <v>4</v>
          </cell>
          <cell r="AT911">
            <v>4</v>
          </cell>
          <cell r="AV911">
            <v>10</v>
          </cell>
          <cell r="AW911">
            <v>4</v>
          </cell>
          <cell r="AX911">
            <v>4</v>
          </cell>
          <cell r="AY911">
            <v>8</v>
          </cell>
          <cell r="AZ911">
            <v>25</v>
          </cell>
          <cell r="BA911">
            <v>0</v>
          </cell>
          <cell r="BB911">
            <v>120</v>
          </cell>
          <cell r="BC911">
            <v>25</v>
          </cell>
          <cell r="BD911">
            <v>104.84</v>
          </cell>
          <cell r="BE911">
            <v>1</v>
          </cell>
          <cell r="BF911">
            <v>1.5</v>
          </cell>
          <cell r="BG911">
            <v>1.5</v>
          </cell>
          <cell r="BH911" t="str">
            <v/>
          </cell>
          <cell r="BI911">
            <v>2</v>
          </cell>
          <cell r="BJ911">
            <v>0</v>
          </cell>
          <cell r="BK911">
            <v>6</v>
          </cell>
          <cell r="BL911">
            <v>6</v>
          </cell>
          <cell r="BM911">
            <v>6</v>
          </cell>
          <cell r="BN911">
            <v>3</v>
          </cell>
          <cell r="BO911">
            <v>1</v>
          </cell>
          <cell r="BP911">
            <v>1</v>
          </cell>
          <cell r="BQ911">
            <v>0</v>
          </cell>
          <cell r="BR911">
            <v>3.5</v>
          </cell>
          <cell r="BS911" t="str">
            <v/>
          </cell>
          <cell r="BT911">
            <v>1.5</v>
          </cell>
          <cell r="BU911">
            <v>2</v>
          </cell>
          <cell r="BV911">
            <v>0</v>
          </cell>
          <cell r="BW911">
            <v>12</v>
          </cell>
          <cell r="BX911">
            <v>12</v>
          </cell>
          <cell r="BY911">
            <v>12</v>
          </cell>
          <cell r="BZ911">
            <v>94.5</v>
          </cell>
          <cell r="CA911">
            <v>0</v>
          </cell>
          <cell r="CB911">
            <v>94.5</v>
          </cell>
        </row>
        <row r="912">
          <cell r="H912" t="str">
            <v>US-23101-WOV004</v>
          </cell>
          <cell r="I912">
            <v>10</v>
          </cell>
          <cell r="J912" t="str">
            <v>Oct</v>
          </cell>
          <cell r="K912">
            <v>2018</v>
          </cell>
          <cell r="L912" t="str">
            <v>US-23101-WOV00443382.4583333333</v>
          </cell>
          <cell r="M912" t="str">
            <v>BIRS #30</v>
          </cell>
          <cell r="N912" t="str">
            <v>Simple ESP c/o</v>
          </cell>
          <cell r="O912" t="str">
            <v>ESP change</v>
          </cell>
          <cell r="P912">
            <v>1</v>
          </cell>
          <cell r="Q912">
            <v>7</v>
          </cell>
          <cell r="R912" t="str">
            <v/>
          </cell>
          <cell r="S912" t="str">
            <v/>
          </cell>
          <cell r="T912" t="str">
            <v/>
          </cell>
          <cell r="U912" t="str">
            <v/>
          </cell>
          <cell r="V912">
            <v>0</v>
          </cell>
          <cell r="W912">
            <v>9</v>
          </cell>
          <cell r="X912">
            <v>7</v>
          </cell>
          <cell r="Y912">
            <v>7</v>
          </cell>
          <cell r="Z912" t="str">
            <v/>
          </cell>
          <cell r="AB912">
            <v>11</v>
          </cell>
          <cell r="AC912" t="str">
            <v/>
          </cell>
          <cell r="AD912">
            <v>3.5</v>
          </cell>
          <cell r="AE912">
            <v>1</v>
          </cell>
          <cell r="AF912">
            <v>1</v>
          </cell>
          <cell r="AG912" t="str">
            <v/>
          </cell>
          <cell r="AH912">
            <v>2</v>
          </cell>
          <cell r="AI912">
            <v>0</v>
          </cell>
          <cell r="AJ912">
            <v>6</v>
          </cell>
          <cell r="AK912">
            <v>7.5</v>
          </cell>
          <cell r="AL912">
            <v>7.5</v>
          </cell>
          <cell r="AM912">
            <v>24</v>
          </cell>
          <cell r="AN912">
            <v>0</v>
          </cell>
          <cell r="AO912">
            <v>130</v>
          </cell>
          <cell r="AP912">
            <v>24</v>
          </cell>
          <cell r="AQ912">
            <v>127.41666666666667</v>
          </cell>
          <cell r="AR912">
            <v>3</v>
          </cell>
          <cell r="AT912">
            <v>3</v>
          </cell>
          <cell r="AV912">
            <v>10</v>
          </cell>
          <cell r="AW912">
            <v>3</v>
          </cell>
          <cell r="AX912">
            <v>3</v>
          </cell>
          <cell r="AY912">
            <v>6</v>
          </cell>
          <cell r="AZ912">
            <v>34</v>
          </cell>
          <cell r="BA912">
            <v>0</v>
          </cell>
          <cell r="BB912">
            <v>120</v>
          </cell>
          <cell r="BC912">
            <v>34</v>
          </cell>
          <cell r="BD912">
            <v>89.911764705882348</v>
          </cell>
          <cell r="BE912">
            <v>1</v>
          </cell>
          <cell r="BF912">
            <v>1.5</v>
          </cell>
          <cell r="BG912">
            <v>1.5</v>
          </cell>
          <cell r="BH912">
            <v>1</v>
          </cell>
          <cell r="BI912">
            <v>2</v>
          </cell>
          <cell r="BJ912">
            <v>0</v>
          </cell>
          <cell r="BK912">
            <v>6</v>
          </cell>
          <cell r="BL912">
            <v>7</v>
          </cell>
          <cell r="BM912">
            <v>7</v>
          </cell>
          <cell r="BN912">
            <v>3</v>
          </cell>
          <cell r="BO912">
            <v>1</v>
          </cell>
          <cell r="BP912">
            <v>1</v>
          </cell>
          <cell r="BQ912">
            <v>0</v>
          </cell>
          <cell r="BR912">
            <v>3</v>
          </cell>
          <cell r="BS912" t="str">
            <v/>
          </cell>
          <cell r="BT912">
            <v>1</v>
          </cell>
          <cell r="BU912">
            <v>2</v>
          </cell>
          <cell r="BV912">
            <v>0</v>
          </cell>
          <cell r="BW912">
            <v>12</v>
          </cell>
          <cell r="BX912">
            <v>11</v>
          </cell>
          <cell r="BY912">
            <v>11</v>
          </cell>
          <cell r="BZ912">
            <v>96.5</v>
          </cell>
          <cell r="CA912">
            <v>0</v>
          </cell>
          <cell r="CB912">
            <v>96.5</v>
          </cell>
        </row>
        <row r="913">
          <cell r="H913" t="str">
            <v>US-109-WOV008</v>
          </cell>
          <cell r="I913">
            <v>10</v>
          </cell>
          <cell r="J913" t="str">
            <v>Oct</v>
          </cell>
          <cell r="K913">
            <v>2018</v>
          </cell>
          <cell r="L913" t="str">
            <v>US-109-WOV00843384.6666666667</v>
          </cell>
          <cell r="M913" t="str">
            <v>ONR #27</v>
          </cell>
          <cell r="N913" t="str">
            <v>Other</v>
          </cell>
          <cell r="O913" t="str">
            <v>ESP change</v>
          </cell>
          <cell r="P913">
            <v>0</v>
          </cell>
          <cell r="Q913">
            <v>3</v>
          </cell>
          <cell r="R913">
            <v>5</v>
          </cell>
          <cell r="S913" t="str">
            <v/>
          </cell>
          <cell r="T913" t="str">
            <v/>
          </cell>
          <cell r="U913">
            <v>1</v>
          </cell>
          <cell r="V913">
            <v>0</v>
          </cell>
          <cell r="W913">
            <v>9</v>
          </cell>
          <cell r="X913">
            <v>9</v>
          </cell>
          <cell r="Y913">
            <v>9</v>
          </cell>
          <cell r="Z913">
            <v>12</v>
          </cell>
          <cell r="AB913">
            <v>11</v>
          </cell>
          <cell r="AC913">
            <v>12</v>
          </cell>
          <cell r="AD913">
            <v>2</v>
          </cell>
          <cell r="AE913">
            <v>1</v>
          </cell>
          <cell r="AF913">
            <v>1</v>
          </cell>
          <cell r="AG913" t="str">
            <v/>
          </cell>
          <cell r="AH913">
            <v>2</v>
          </cell>
          <cell r="AI913">
            <v>0</v>
          </cell>
          <cell r="AJ913">
            <v>6</v>
          </cell>
          <cell r="AK913">
            <v>6</v>
          </cell>
          <cell r="AL913">
            <v>6</v>
          </cell>
          <cell r="AM913">
            <v>18</v>
          </cell>
          <cell r="AN913">
            <v>0</v>
          </cell>
          <cell r="AO913">
            <v>130</v>
          </cell>
          <cell r="AP913">
            <v>18</v>
          </cell>
          <cell r="AQ913">
            <v>136.38888888888889</v>
          </cell>
          <cell r="AR913">
            <v>3</v>
          </cell>
          <cell r="AT913">
            <v>6</v>
          </cell>
          <cell r="AV913">
            <v>10</v>
          </cell>
          <cell r="AW913">
            <v>3</v>
          </cell>
          <cell r="AX913">
            <v>6</v>
          </cell>
          <cell r="AY913">
            <v>9</v>
          </cell>
          <cell r="AZ913">
            <v>19</v>
          </cell>
          <cell r="BA913">
            <v>0</v>
          </cell>
          <cell r="BB913">
            <v>120</v>
          </cell>
          <cell r="BC913">
            <v>19</v>
          </cell>
          <cell r="BD913">
            <v>129.10526315789474</v>
          </cell>
          <cell r="BE913">
            <v>1</v>
          </cell>
          <cell r="BF913">
            <v>1.5</v>
          </cell>
          <cell r="BG913">
            <v>1.5</v>
          </cell>
          <cell r="BH913" t="str">
            <v/>
          </cell>
          <cell r="BI913">
            <v>2</v>
          </cell>
          <cell r="BJ913">
            <v>0</v>
          </cell>
          <cell r="BK913">
            <v>6</v>
          </cell>
          <cell r="BL913">
            <v>6</v>
          </cell>
          <cell r="BM913">
            <v>6</v>
          </cell>
          <cell r="BN913">
            <v>3</v>
          </cell>
          <cell r="BO913">
            <v>1</v>
          </cell>
          <cell r="BP913">
            <v>1</v>
          </cell>
          <cell r="BQ913">
            <v>0</v>
          </cell>
          <cell r="BR913">
            <v>3.5</v>
          </cell>
          <cell r="BS913" t="str">
            <v/>
          </cell>
          <cell r="BT913">
            <v>1.5</v>
          </cell>
          <cell r="BU913">
            <v>2</v>
          </cell>
          <cell r="BV913">
            <v>0</v>
          </cell>
          <cell r="BW913">
            <v>12</v>
          </cell>
          <cell r="BX913">
            <v>12</v>
          </cell>
          <cell r="BY913">
            <v>12</v>
          </cell>
          <cell r="BZ913">
            <v>91</v>
          </cell>
          <cell r="CA913">
            <v>0</v>
          </cell>
          <cell r="CB913">
            <v>91</v>
          </cell>
        </row>
        <row r="914">
          <cell r="H914" t="str">
            <v>WS-7054-WOV004</v>
          </cell>
          <cell r="I914">
            <v>10</v>
          </cell>
          <cell r="J914" t="str">
            <v>Oct</v>
          </cell>
          <cell r="K914">
            <v>2018</v>
          </cell>
          <cell r="L914" t="str">
            <v>WS-7054-WOV00443385.0833333333</v>
          </cell>
          <cell r="M914" t="str">
            <v>ONR #5</v>
          </cell>
          <cell r="N914" t="str">
            <v>Other</v>
          </cell>
          <cell r="O914" t="str">
            <v>ESP change</v>
          </cell>
          <cell r="P914">
            <v>1</v>
          </cell>
          <cell r="Q914">
            <v>3</v>
          </cell>
          <cell r="R914">
            <v>5</v>
          </cell>
          <cell r="S914" t="str">
            <v/>
          </cell>
          <cell r="T914" t="str">
            <v/>
          </cell>
          <cell r="U914" t="str">
            <v/>
          </cell>
          <cell r="V914">
            <v>0</v>
          </cell>
          <cell r="W914">
            <v>9</v>
          </cell>
          <cell r="X914">
            <v>8</v>
          </cell>
          <cell r="Y914">
            <v>8</v>
          </cell>
          <cell r="Z914" t="str">
            <v/>
          </cell>
          <cell r="AB914">
            <v>11</v>
          </cell>
          <cell r="AC914" t="str">
            <v/>
          </cell>
          <cell r="AD914">
            <v>2</v>
          </cell>
          <cell r="AE914">
            <v>1</v>
          </cell>
          <cell r="AF914">
            <v>1</v>
          </cell>
          <cell r="AG914" t="str">
            <v/>
          </cell>
          <cell r="AH914">
            <v>2</v>
          </cell>
          <cell r="AI914">
            <v>0</v>
          </cell>
          <cell r="AJ914">
            <v>6</v>
          </cell>
          <cell r="AK914">
            <v>6</v>
          </cell>
          <cell r="AL914">
            <v>6</v>
          </cell>
          <cell r="AM914">
            <v>31.5</v>
          </cell>
          <cell r="AN914">
            <v>2.5</v>
          </cell>
          <cell r="AO914">
            <v>130</v>
          </cell>
          <cell r="AP914">
            <v>34</v>
          </cell>
          <cell r="AQ914">
            <v>106</v>
          </cell>
          <cell r="AR914">
            <v>5.5</v>
          </cell>
          <cell r="AT914">
            <v>5.5</v>
          </cell>
          <cell r="AV914">
            <v>10</v>
          </cell>
          <cell r="AW914">
            <v>5.5</v>
          </cell>
          <cell r="AX914">
            <v>5.5</v>
          </cell>
          <cell r="AY914">
            <v>11</v>
          </cell>
          <cell r="AZ914">
            <v>29</v>
          </cell>
          <cell r="BA914">
            <v>0</v>
          </cell>
          <cell r="BB914">
            <v>120</v>
          </cell>
          <cell r="BC914">
            <v>29</v>
          </cell>
          <cell r="BD914">
            <v>114.58620689655173</v>
          </cell>
          <cell r="BE914">
            <v>1</v>
          </cell>
          <cell r="BF914">
            <v>1.5</v>
          </cell>
          <cell r="BG914">
            <v>1</v>
          </cell>
          <cell r="BH914" t="str">
            <v/>
          </cell>
          <cell r="BI914">
            <v>2</v>
          </cell>
          <cell r="BJ914">
            <v>0</v>
          </cell>
          <cell r="BK914">
            <v>6</v>
          </cell>
          <cell r="BL914">
            <v>5.5</v>
          </cell>
          <cell r="BM914">
            <v>5.5</v>
          </cell>
          <cell r="BN914">
            <v>3</v>
          </cell>
          <cell r="BO914">
            <v>1</v>
          </cell>
          <cell r="BP914">
            <v>1</v>
          </cell>
          <cell r="BQ914">
            <v>0</v>
          </cell>
          <cell r="BR914">
            <v>3.5</v>
          </cell>
          <cell r="BS914" t="str">
            <v/>
          </cell>
          <cell r="BT914">
            <v>1.5</v>
          </cell>
          <cell r="BU914">
            <v>2</v>
          </cell>
          <cell r="BV914">
            <v>0</v>
          </cell>
          <cell r="BW914">
            <v>12</v>
          </cell>
          <cell r="BX914">
            <v>12</v>
          </cell>
          <cell r="BY914">
            <v>12</v>
          </cell>
          <cell r="BZ914">
            <v>103</v>
          </cell>
          <cell r="CA914">
            <v>2.5</v>
          </cell>
          <cell r="CB914">
            <v>105.5</v>
          </cell>
        </row>
        <row r="915">
          <cell r="H915" t="str">
            <v>WS-7788-WOV005</v>
          </cell>
          <cell r="I915">
            <v>10</v>
          </cell>
          <cell r="J915" t="str">
            <v>Oct</v>
          </cell>
          <cell r="K915">
            <v>2018</v>
          </cell>
          <cell r="L915" t="str">
            <v>WS-7788-WOV00543385.75</v>
          </cell>
          <cell r="M915" t="str">
            <v>BIRS #26</v>
          </cell>
          <cell r="N915" t="str">
            <v>Other</v>
          </cell>
          <cell r="O915" t="str">
            <v>ESP change</v>
          </cell>
          <cell r="P915">
            <v>0</v>
          </cell>
          <cell r="Q915">
            <v>3</v>
          </cell>
          <cell r="R915">
            <v>5</v>
          </cell>
          <cell r="S915" t="str">
            <v/>
          </cell>
          <cell r="T915" t="str">
            <v/>
          </cell>
          <cell r="U915">
            <v>1</v>
          </cell>
          <cell r="V915">
            <v>0</v>
          </cell>
          <cell r="W915">
            <v>9</v>
          </cell>
          <cell r="X915">
            <v>9</v>
          </cell>
          <cell r="Y915">
            <v>9</v>
          </cell>
          <cell r="Z915">
            <v>14</v>
          </cell>
          <cell r="AB915">
            <v>11</v>
          </cell>
          <cell r="AC915">
            <v>14</v>
          </cell>
          <cell r="AD915">
            <v>2</v>
          </cell>
          <cell r="AE915">
            <v>1</v>
          </cell>
          <cell r="AF915">
            <v>1</v>
          </cell>
          <cell r="AG915" t="str">
            <v/>
          </cell>
          <cell r="AH915">
            <v>2</v>
          </cell>
          <cell r="AI915">
            <v>0</v>
          </cell>
          <cell r="AJ915">
            <v>6</v>
          </cell>
          <cell r="AK915">
            <v>6</v>
          </cell>
          <cell r="AL915">
            <v>6</v>
          </cell>
          <cell r="AM915">
            <v>16.5</v>
          </cell>
          <cell r="AN915">
            <v>0</v>
          </cell>
          <cell r="AO915">
            <v>130</v>
          </cell>
          <cell r="AP915">
            <v>16.5</v>
          </cell>
          <cell r="AQ915">
            <v>143.21212121212122</v>
          </cell>
          <cell r="AR915">
            <v>4</v>
          </cell>
          <cell r="AT915">
            <v>4</v>
          </cell>
          <cell r="AV915">
            <v>10</v>
          </cell>
          <cell r="AW915">
            <v>4</v>
          </cell>
          <cell r="AX915">
            <v>4</v>
          </cell>
          <cell r="AY915">
            <v>8</v>
          </cell>
          <cell r="AZ915">
            <v>19.5</v>
          </cell>
          <cell r="BA915">
            <v>0</v>
          </cell>
          <cell r="BB915">
            <v>120</v>
          </cell>
          <cell r="BC915">
            <v>19.5</v>
          </cell>
          <cell r="BD915">
            <v>118.76923076923077</v>
          </cell>
          <cell r="BE915">
            <v>1</v>
          </cell>
          <cell r="BF915">
            <v>1</v>
          </cell>
          <cell r="BG915">
            <v>2</v>
          </cell>
          <cell r="BH915" t="str">
            <v/>
          </cell>
          <cell r="BI915">
            <v>2</v>
          </cell>
          <cell r="BJ915">
            <v>0</v>
          </cell>
          <cell r="BK915">
            <v>6</v>
          </cell>
          <cell r="BL915">
            <v>6</v>
          </cell>
          <cell r="BM915">
            <v>6</v>
          </cell>
          <cell r="BN915">
            <v>3</v>
          </cell>
          <cell r="BO915">
            <v>1</v>
          </cell>
          <cell r="BP915">
            <v>1</v>
          </cell>
          <cell r="BQ915">
            <v>0</v>
          </cell>
          <cell r="BR915">
            <v>2.5</v>
          </cell>
          <cell r="BS915" t="str">
            <v/>
          </cell>
          <cell r="BT915">
            <v>1</v>
          </cell>
          <cell r="BU915">
            <v>2</v>
          </cell>
          <cell r="BV915">
            <v>0</v>
          </cell>
          <cell r="BW915">
            <v>12</v>
          </cell>
          <cell r="BX915">
            <v>10.5</v>
          </cell>
          <cell r="BY915">
            <v>10.5</v>
          </cell>
          <cell r="BZ915">
            <v>89.5</v>
          </cell>
          <cell r="CA915">
            <v>0</v>
          </cell>
          <cell r="CB915">
            <v>89.5</v>
          </cell>
        </row>
        <row r="916">
          <cell r="H916" t="str">
            <v>WS-1309-WOV012</v>
          </cell>
          <cell r="I916">
            <v>10</v>
          </cell>
          <cell r="J916" t="str">
            <v>Oct</v>
          </cell>
          <cell r="K916">
            <v>2018</v>
          </cell>
          <cell r="L916" t="str">
            <v>WS-1309-WOV01243385.875</v>
          </cell>
          <cell r="M916" t="str">
            <v>BIRS #24</v>
          </cell>
          <cell r="N916" t="str">
            <v>Simple ESP c/o</v>
          </cell>
          <cell r="O916" t="str">
            <v>ESP change</v>
          </cell>
          <cell r="P916">
            <v>1</v>
          </cell>
          <cell r="Q916">
            <v>3</v>
          </cell>
          <cell r="R916">
            <v>5</v>
          </cell>
          <cell r="S916" t="str">
            <v/>
          </cell>
          <cell r="T916" t="str">
            <v/>
          </cell>
          <cell r="U916" t="str">
            <v/>
          </cell>
          <cell r="V916">
            <v>0</v>
          </cell>
          <cell r="W916">
            <v>9</v>
          </cell>
          <cell r="X916">
            <v>8</v>
          </cell>
          <cell r="Y916">
            <v>8</v>
          </cell>
          <cell r="Z916" t="str">
            <v/>
          </cell>
          <cell r="AB916">
            <v>11</v>
          </cell>
          <cell r="AC916" t="str">
            <v/>
          </cell>
          <cell r="AD916">
            <v>2</v>
          </cell>
          <cell r="AE916">
            <v>1</v>
          </cell>
          <cell r="AF916">
            <v>1</v>
          </cell>
          <cell r="AG916" t="str">
            <v/>
          </cell>
          <cell r="AH916">
            <v>2</v>
          </cell>
          <cell r="AI916">
            <v>0</v>
          </cell>
          <cell r="AJ916">
            <v>6</v>
          </cell>
          <cell r="AK916">
            <v>6</v>
          </cell>
          <cell r="AL916">
            <v>6</v>
          </cell>
          <cell r="AM916">
            <v>21</v>
          </cell>
          <cell r="AN916">
            <v>0</v>
          </cell>
          <cell r="AO916">
            <v>130</v>
          </cell>
          <cell r="AP916">
            <v>21</v>
          </cell>
          <cell r="AQ916">
            <v>126.33333333333333</v>
          </cell>
          <cell r="AR916">
            <v>4.5</v>
          </cell>
          <cell r="AT916">
            <v>8</v>
          </cell>
          <cell r="AV916">
            <v>10</v>
          </cell>
          <cell r="AW916">
            <v>4.5</v>
          </cell>
          <cell r="AX916">
            <v>8</v>
          </cell>
          <cell r="AY916">
            <v>12.5</v>
          </cell>
          <cell r="AZ916">
            <v>22</v>
          </cell>
          <cell r="BA916">
            <v>0</v>
          </cell>
          <cell r="BB916">
            <v>120</v>
          </cell>
          <cell r="BC916">
            <v>22</v>
          </cell>
          <cell r="BD916">
            <v>121.09090909090909</v>
          </cell>
          <cell r="BE916">
            <v>1</v>
          </cell>
          <cell r="BF916">
            <v>1.5</v>
          </cell>
          <cell r="BG916">
            <v>1.5</v>
          </cell>
          <cell r="BH916" t="str">
            <v/>
          </cell>
          <cell r="BI916">
            <v>2</v>
          </cell>
          <cell r="BJ916">
            <v>0</v>
          </cell>
          <cell r="BK916">
            <v>6</v>
          </cell>
          <cell r="BL916">
            <v>6</v>
          </cell>
          <cell r="BM916">
            <v>6</v>
          </cell>
          <cell r="BN916">
            <v>3</v>
          </cell>
          <cell r="BO916">
            <v>1</v>
          </cell>
          <cell r="BP916">
            <v>1</v>
          </cell>
          <cell r="BQ916">
            <v>0</v>
          </cell>
          <cell r="BR916">
            <v>3.5</v>
          </cell>
          <cell r="BS916" t="str">
            <v/>
          </cell>
          <cell r="BT916">
            <v>1.5</v>
          </cell>
          <cell r="BU916">
            <v>2</v>
          </cell>
          <cell r="BV916">
            <v>0</v>
          </cell>
          <cell r="BW916">
            <v>12</v>
          </cell>
          <cell r="BX916">
            <v>12</v>
          </cell>
          <cell r="BY916">
            <v>12</v>
          </cell>
          <cell r="BZ916">
            <v>87.5</v>
          </cell>
          <cell r="CA916">
            <v>0</v>
          </cell>
          <cell r="CB916">
            <v>87.5</v>
          </cell>
        </row>
        <row r="917">
          <cell r="H917" t="str">
            <v>SVA-9051-WOV004</v>
          </cell>
          <cell r="I917">
            <v>10</v>
          </cell>
          <cell r="J917" t="str">
            <v>Oct</v>
          </cell>
          <cell r="K917">
            <v>2018</v>
          </cell>
          <cell r="L917" t="str">
            <v>SVA-9051-WOV00443387.8333333333</v>
          </cell>
          <cell r="M917" t="str">
            <v>ONR #25</v>
          </cell>
          <cell r="N917" t="str">
            <v>Other</v>
          </cell>
          <cell r="O917" t="str">
            <v>ESP change</v>
          </cell>
          <cell r="P917">
            <v>3</v>
          </cell>
          <cell r="Q917">
            <v>3</v>
          </cell>
          <cell r="R917">
            <v>5</v>
          </cell>
          <cell r="S917">
            <v>5</v>
          </cell>
          <cell r="T917" t="str">
            <v/>
          </cell>
          <cell r="U917" t="str">
            <v/>
          </cell>
          <cell r="V917">
            <v>0</v>
          </cell>
          <cell r="W917">
            <v>9</v>
          </cell>
          <cell r="X917">
            <v>13</v>
          </cell>
          <cell r="Y917">
            <v>13</v>
          </cell>
          <cell r="Z917">
            <v>8</v>
          </cell>
          <cell r="AB917">
            <v>11</v>
          </cell>
          <cell r="AC917">
            <v>8</v>
          </cell>
          <cell r="AD917">
            <v>2</v>
          </cell>
          <cell r="AE917">
            <v>1</v>
          </cell>
          <cell r="AF917">
            <v>1</v>
          </cell>
          <cell r="AG917" t="str">
            <v/>
          </cell>
          <cell r="AH917">
            <v>2</v>
          </cell>
          <cell r="AI917">
            <v>0</v>
          </cell>
          <cell r="AJ917">
            <v>6</v>
          </cell>
          <cell r="AK917">
            <v>6</v>
          </cell>
          <cell r="AL917">
            <v>6</v>
          </cell>
          <cell r="AM917">
            <v>28</v>
          </cell>
          <cell r="AN917">
            <v>0</v>
          </cell>
          <cell r="AO917">
            <v>130</v>
          </cell>
          <cell r="AP917">
            <v>28</v>
          </cell>
          <cell r="AQ917">
            <v>118.67857142857143</v>
          </cell>
          <cell r="AR917">
            <v>4</v>
          </cell>
          <cell r="AT917">
            <v>5</v>
          </cell>
          <cell r="AV917">
            <v>10</v>
          </cell>
          <cell r="AW917">
            <v>4</v>
          </cell>
          <cell r="AX917">
            <v>5</v>
          </cell>
          <cell r="AY917">
            <v>9</v>
          </cell>
          <cell r="AZ917">
            <v>33.5</v>
          </cell>
          <cell r="BA917">
            <v>0</v>
          </cell>
          <cell r="BB917">
            <v>120</v>
          </cell>
          <cell r="BC917">
            <v>33.5</v>
          </cell>
          <cell r="BD917">
            <v>99.731343283582092</v>
          </cell>
          <cell r="BE917">
            <v>1</v>
          </cell>
          <cell r="BF917">
            <v>1.5</v>
          </cell>
          <cell r="BG917">
            <v>1.5</v>
          </cell>
          <cell r="BH917" t="str">
            <v/>
          </cell>
          <cell r="BI917">
            <v>2</v>
          </cell>
          <cell r="BJ917">
            <v>0</v>
          </cell>
          <cell r="BK917">
            <v>6</v>
          </cell>
          <cell r="BL917">
            <v>6</v>
          </cell>
          <cell r="BM917">
            <v>6</v>
          </cell>
          <cell r="BN917">
            <v>3</v>
          </cell>
          <cell r="BO917">
            <v>1</v>
          </cell>
          <cell r="BP917">
            <v>1</v>
          </cell>
          <cell r="BQ917">
            <v>0</v>
          </cell>
          <cell r="BR917">
            <v>4</v>
          </cell>
          <cell r="BS917" t="str">
            <v/>
          </cell>
          <cell r="BT917">
            <v>1.5</v>
          </cell>
          <cell r="BU917">
            <v>2</v>
          </cell>
          <cell r="BV917">
            <v>0</v>
          </cell>
          <cell r="BW917">
            <v>12</v>
          </cell>
          <cell r="BX917">
            <v>12.5</v>
          </cell>
          <cell r="BY917">
            <v>12.5</v>
          </cell>
          <cell r="BZ917">
            <v>116</v>
          </cell>
          <cell r="CA917">
            <v>0</v>
          </cell>
          <cell r="CB917">
            <v>116</v>
          </cell>
        </row>
        <row r="918">
          <cell r="H918" t="str">
            <v>US-132-WOV004</v>
          </cell>
          <cell r="I918">
            <v>10</v>
          </cell>
          <cell r="J918" t="str">
            <v>Oct</v>
          </cell>
          <cell r="K918">
            <v>2018</v>
          </cell>
          <cell r="L918" t="str">
            <v>US-132-WOV00443387.9583333333</v>
          </cell>
          <cell r="M918" t="str">
            <v>BIRS #28</v>
          </cell>
          <cell r="N918" t="str">
            <v>Other</v>
          </cell>
          <cell r="O918" t="str">
            <v>ESP change</v>
          </cell>
          <cell r="P918">
            <v>0</v>
          </cell>
          <cell r="Q918">
            <v>3</v>
          </cell>
          <cell r="R918">
            <v>5</v>
          </cell>
          <cell r="S918">
            <v>1</v>
          </cell>
          <cell r="T918" t="str">
            <v/>
          </cell>
          <cell r="U918">
            <v>1</v>
          </cell>
          <cell r="V918">
            <v>0</v>
          </cell>
          <cell r="W918">
            <v>9</v>
          </cell>
          <cell r="X918">
            <v>10</v>
          </cell>
          <cell r="Y918">
            <v>10</v>
          </cell>
          <cell r="Z918">
            <v>11</v>
          </cell>
          <cell r="AB918">
            <v>11</v>
          </cell>
          <cell r="AC918">
            <v>11</v>
          </cell>
          <cell r="AD918">
            <v>2</v>
          </cell>
          <cell r="AE918">
            <v>1</v>
          </cell>
          <cell r="AF918">
            <v>1</v>
          </cell>
          <cell r="AG918" t="str">
            <v/>
          </cell>
          <cell r="AH918">
            <v>2</v>
          </cell>
          <cell r="AI918">
            <v>0</v>
          </cell>
          <cell r="AJ918">
            <v>6</v>
          </cell>
          <cell r="AK918">
            <v>6</v>
          </cell>
          <cell r="AL918">
            <v>6</v>
          </cell>
          <cell r="AM918">
            <v>21.5</v>
          </cell>
          <cell r="AN918">
            <v>0</v>
          </cell>
          <cell r="AO918">
            <v>130</v>
          </cell>
          <cell r="AP918">
            <v>21.5</v>
          </cell>
          <cell r="AQ918">
            <v>132.18604651162789</v>
          </cell>
          <cell r="AR918">
            <v>3</v>
          </cell>
          <cell r="AT918">
            <v>7</v>
          </cell>
          <cell r="AV918">
            <v>10</v>
          </cell>
          <cell r="AW918">
            <v>3</v>
          </cell>
          <cell r="AX918">
            <v>7</v>
          </cell>
          <cell r="AY918">
            <v>10</v>
          </cell>
          <cell r="AZ918">
            <v>30</v>
          </cell>
          <cell r="BA918">
            <v>0</v>
          </cell>
          <cell r="BB918">
            <v>120</v>
          </cell>
          <cell r="BC918">
            <v>30</v>
          </cell>
          <cell r="BD918">
            <v>95.63333333333334</v>
          </cell>
          <cell r="BE918">
            <v>1</v>
          </cell>
          <cell r="BF918">
            <v>1.5</v>
          </cell>
          <cell r="BG918">
            <v>1.5</v>
          </cell>
          <cell r="BH918" t="str">
            <v/>
          </cell>
          <cell r="BI918">
            <v>2</v>
          </cell>
          <cell r="BJ918">
            <v>0</v>
          </cell>
          <cell r="BK918">
            <v>6</v>
          </cell>
          <cell r="BL918">
            <v>6</v>
          </cell>
          <cell r="BM918">
            <v>6</v>
          </cell>
          <cell r="BN918">
            <v>3</v>
          </cell>
          <cell r="BO918">
            <v>1</v>
          </cell>
          <cell r="BP918">
            <v>1</v>
          </cell>
          <cell r="BQ918">
            <v>0</v>
          </cell>
          <cell r="BR918">
            <v>3.5</v>
          </cell>
          <cell r="BS918" t="str">
            <v/>
          </cell>
          <cell r="BT918">
            <v>1.5</v>
          </cell>
          <cell r="BU918">
            <v>2</v>
          </cell>
          <cell r="BV918">
            <v>0</v>
          </cell>
          <cell r="BW918">
            <v>12</v>
          </cell>
          <cell r="BX918">
            <v>12</v>
          </cell>
          <cell r="BY918">
            <v>12</v>
          </cell>
          <cell r="BZ918">
            <v>106.5</v>
          </cell>
          <cell r="CA918">
            <v>0</v>
          </cell>
          <cell r="CB918">
            <v>106.5</v>
          </cell>
        </row>
        <row r="919">
          <cell r="H919" t="str">
            <v>WS-7388-WOV006</v>
          </cell>
          <cell r="I919">
            <v>10</v>
          </cell>
          <cell r="J919" t="str">
            <v>Oct</v>
          </cell>
          <cell r="K919">
            <v>2018</v>
          </cell>
          <cell r="L919" t="str">
            <v>WS-7388-WOV00643390.1666666667</v>
          </cell>
          <cell r="M919" t="str">
            <v>BIRS #26</v>
          </cell>
          <cell r="N919" t="str">
            <v>Simple ESP c/o</v>
          </cell>
          <cell r="O919" t="str">
            <v>ESP change</v>
          </cell>
          <cell r="P919">
            <v>1</v>
          </cell>
          <cell r="Q919">
            <v>8</v>
          </cell>
          <cell r="R919" t="str">
            <v/>
          </cell>
          <cell r="S919" t="str">
            <v/>
          </cell>
          <cell r="T919" t="str">
            <v/>
          </cell>
          <cell r="U919" t="str">
            <v/>
          </cell>
          <cell r="V919">
            <v>0</v>
          </cell>
          <cell r="W919">
            <v>9</v>
          </cell>
          <cell r="X919">
            <v>8</v>
          </cell>
          <cell r="Y919">
            <v>8</v>
          </cell>
          <cell r="Z919" t="str">
            <v/>
          </cell>
          <cell r="AB919">
            <v>11</v>
          </cell>
          <cell r="AC919" t="str">
            <v/>
          </cell>
          <cell r="AD919">
            <v>2</v>
          </cell>
          <cell r="AE919">
            <v>1</v>
          </cell>
          <cell r="AF919">
            <v>1</v>
          </cell>
          <cell r="AG919" t="str">
            <v/>
          </cell>
          <cell r="AH919">
            <v>2</v>
          </cell>
          <cell r="AI919">
            <v>0</v>
          </cell>
          <cell r="AJ919">
            <v>6</v>
          </cell>
          <cell r="AK919">
            <v>6</v>
          </cell>
          <cell r="AL919">
            <v>6</v>
          </cell>
          <cell r="AM919">
            <v>21.5</v>
          </cell>
          <cell r="AN919">
            <v>0</v>
          </cell>
          <cell r="AO919">
            <v>130</v>
          </cell>
          <cell r="AP919">
            <v>21.5</v>
          </cell>
          <cell r="AQ919">
            <v>129.53488372093022</v>
          </cell>
          <cell r="AR919">
            <v>3</v>
          </cell>
          <cell r="AT919">
            <v>4</v>
          </cell>
          <cell r="AV919">
            <v>10</v>
          </cell>
          <cell r="AW919">
            <v>3</v>
          </cell>
          <cell r="AX919">
            <v>4</v>
          </cell>
          <cell r="AY919">
            <v>7</v>
          </cell>
          <cell r="AZ919">
            <v>24.5</v>
          </cell>
          <cell r="BA919">
            <v>0</v>
          </cell>
          <cell r="BB919">
            <v>120</v>
          </cell>
          <cell r="BC919">
            <v>24.5</v>
          </cell>
          <cell r="BD919">
            <v>113.95918367346938</v>
          </cell>
          <cell r="BE919">
            <v>1</v>
          </cell>
          <cell r="BF919">
            <v>1</v>
          </cell>
          <cell r="BG919">
            <v>2</v>
          </cell>
          <cell r="BH919" t="str">
            <v/>
          </cell>
          <cell r="BI919">
            <v>2</v>
          </cell>
          <cell r="BJ919">
            <v>0</v>
          </cell>
          <cell r="BK919">
            <v>6</v>
          </cell>
          <cell r="BL919">
            <v>6</v>
          </cell>
          <cell r="BM919">
            <v>6</v>
          </cell>
          <cell r="BN919">
            <v>3</v>
          </cell>
          <cell r="BO919">
            <v>1</v>
          </cell>
          <cell r="BP919">
            <v>1</v>
          </cell>
          <cell r="BQ919">
            <v>0</v>
          </cell>
          <cell r="BR919">
            <v>3</v>
          </cell>
          <cell r="BS919" t="str">
            <v/>
          </cell>
          <cell r="BT919">
            <v>0.5</v>
          </cell>
          <cell r="BU919">
            <v>2</v>
          </cell>
          <cell r="BV919">
            <v>0</v>
          </cell>
          <cell r="BW919">
            <v>12</v>
          </cell>
          <cell r="BX919">
            <v>10.5</v>
          </cell>
          <cell r="BY919">
            <v>10.5</v>
          </cell>
          <cell r="BZ919">
            <v>83.5</v>
          </cell>
          <cell r="CA919">
            <v>0</v>
          </cell>
          <cell r="CB919">
            <v>83.5</v>
          </cell>
        </row>
        <row r="920">
          <cell r="H920" t="str">
            <v>WS-7559-WOV004</v>
          </cell>
          <cell r="I920">
            <v>10</v>
          </cell>
          <cell r="J920" t="str">
            <v>Oct</v>
          </cell>
          <cell r="K920">
            <v>2018</v>
          </cell>
          <cell r="L920" t="str">
            <v>WS-7559-WOV00443390.25</v>
          </cell>
          <cell r="M920" t="str">
            <v>ONR #9</v>
          </cell>
          <cell r="N920" t="str">
            <v>Other</v>
          </cell>
          <cell r="O920" t="str">
            <v>ESP change</v>
          </cell>
          <cell r="P920">
            <v>-1</v>
          </cell>
          <cell r="Q920">
            <v>3</v>
          </cell>
          <cell r="R920">
            <v>5</v>
          </cell>
          <cell r="S920" t="str">
            <v/>
          </cell>
          <cell r="T920" t="str">
            <v/>
          </cell>
          <cell r="U920" t="str">
            <v/>
          </cell>
          <cell r="V920">
            <v>0</v>
          </cell>
          <cell r="W920">
            <v>9</v>
          </cell>
          <cell r="X920">
            <v>8</v>
          </cell>
          <cell r="Y920">
            <v>8</v>
          </cell>
          <cell r="Z920" t="str">
            <v/>
          </cell>
          <cell r="AB920">
            <v>11</v>
          </cell>
          <cell r="AC920" t="str">
            <v/>
          </cell>
          <cell r="AD920">
            <v>2</v>
          </cell>
          <cell r="AE920">
            <v>1</v>
          </cell>
          <cell r="AF920">
            <v>1</v>
          </cell>
          <cell r="AG920" t="str">
            <v/>
          </cell>
          <cell r="AH920">
            <v>2</v>
          </cell>
          <cell r="AI920">
            <v>0</v>
          </cell>
          <cell r="AJ920">
            <v>6</v>
          </cell>
          <cell r="AK920">
            <v>6</v>
          </cell>
          <cell r="AL920">
            <v>6</v>
          </cell>
          <cell r="AM920">
            <v>20</v>
          </cell>
          <cell r="AN920">
            <v>0</v>
          </cell>
          <cell r="AO920">
            <v>130</v>
          </cell>
          <cell r="AP920">
            <v>20</v>
          </cell>
          <cell r="AQ920">
            <v>133.5</v>
          </cell>
          <cell r="AR920">
            <v>3</v>
          </cell>
          <cell r="AT920">
            <v>4</v>
          </cell>
          <cell r="AV920">
            <v>10</v>
          </cell>
          <cell r="AW920">
            <v>3</v>
          </cell>
          <cell r="AX920">
            <v>4</v>
          </cell>
          <cell r="AY920">
            <v>7</v>
          </cell>
          <cell r="AZ920">
            <v>25</v>
          </cell>
          <cell r="BA920">
            <v>2</v>
          </cell>
          <cell r="BB920">
            <v>120</v>
          </cell>
          <cell r="BC920">
            <v>27</v>
          </cell>
          <cell r="BD920">
            <v>108.72</v>
          </cell>
          <cell r="BE920">
            <v>1</v>
          </cell>
          <cell r="BF920">
            <v>1</v>
          </cell>
          <cell r="BG920">
            <v>1</v>
          </cell>
          <cell r="BH920" t="str">
            <v/>
          </cell>
          <cell r="BI920">
            <v>2</v>
          </cell>
          <cell r="BJ920">
            <v>0</v>
          </cell>
          <cell r="BK920">
            <v>6</v>
          </cell>
          <cell r="BL920">
            <v>5</v>
          </cell>
          <cell r="BM920">
            <v>5</v>
          </cell>
          <cell r="BN920">
            <v>3</v>
          </cell>
          <cell r="BO920">
            <v>1</v>
          </cell>
          <cell r="BP920">
            <v>1</v>
          </cell>
          <cell r="BQ920">
            <v>0</v>
          </cell>
          <cell r="BR920">
            <v>2.5</v>
          </cell>
          <cell r="BS920" t="str">
            <v/>
          </cell>
          <cell r="BT920">
            <v>1.5</v>
          </cell>
          <cell r="BU920">
            <v>2</v>
          </cell>
          <cell r="BV920">
            <v>0</v>
          </cell>
          <cell r="BW920">
            <v>12</v>
          </cell>
          <cell r="BX920">
            <v>11</v>
          </cell>
          <cell r="BY920">
            <v>11</v>
          </cell>
          <cell r="BZ920">
            <v>82</v>
          </cell>
          <cell r="CA920">
            <v>2</v>
          </cell>
          <cell r="CB920">
            <v>84</v>
          </cell>
        </row>
        <row r="921">
          <cell r="H921" t="str">
            <v>WS-7143-WOV004</v>
          </cell>
          <cell r="I921">
            <v>10</v>
          </cell>
          <cell r="J921" t="str">
            <v>Oct</v>
          </cell>
          <cell r="K921">
            <v>2018</v>
          </cell>
          <cell r="L921" t="str">
            <v>WS-7143-WOV00443393.25</v>
          </cell>
          <cell r="M921" t="str">
            <v>ONR #5</v>
          </cell>
          <cell r="N921" t="str">
            <v>Other</v>
          </cell>
          <cell r="O921" t="str">
            <v>ESP change</v>
          </cell>
          <cell r="P921">
            <v>0</v>
          </cell>
          <cell r="Q921">
            <v>4</v>
          </cell>
          <cell r="R921" t="str">
            <v/>
          </cell>
          <cell r="S921">
            <v>1</v>
          </cell>
          <cell r="T921" t="str">
            <v/>
          </cell>
          <cell r="U921">
            <v>1</v>
          </cell>
          <cell r="V921">
            <v>0</v>
          </cell>
          <cell r="W921">
            <v>9</v>
          </cell>
          <cell r="X921">
            <v>6</v>
          </cell>
          <cell r="Y921">
            <v>6</v>
          </cell>
          <cell r="Z921">
            <v>13</v>
          </cell>
          <cell r="AB921">
            <v>11</v>
          </cell>
          <cell r="AC921">
            <v>13</v>
          </cell>
          <cell r="AD921">
            <v>2</v>
          </cell>
          <cell r="AE921">
            <v>1</v>
          </cell>
          <cell r="AF921">
            <v>1</v>
          </cell>
          <cell r="AG921" t="str">
            <v/>
          </cell>
          <cell r="AH921">
            <v>2</v>
          </cell>
          <cell r="AI921">
            <v>0</v>
          </cell>
          <cell r="AJ921">
            <v>6</v>
          </cell>
          <cell r="AK921">
            <v>6</v>
          </cell>
          <cell r="AL921">
            <v>6</v>
          </cell>
          <cell r="AM921">
            <v>15.5</v>
          </cell>
          <cell r="AN921">
            <v>0</v>
          </cell>
          <cell r="AO921">
            <v>130</v>
          </cell>
          <cell r="AP921">
            <v>15.5</v>
          </cell>
          <cell r="AQ921">
            <v>158</v>
          </cell>
          <cell r="AR921">
            <v>4</v>
          </cell>
          <cell r="AT921">
            <v>5</v>
          </cell>
          <cell r="AV921">
            <v>10</v>
          </cell>
          <cell r="AW921">
            <v>4</v>
          </cell>
          <cell r="AX921">
            <v>5</v>
          </cell>
          <cell r="AY921">
            <v>9</v>
          </cell>
          <cell r="AZ921">
            <v>28</v>
          </cell>
          <cell r="BA921">
            <v>0</v>
          </cell>
          <cell r="BB921">
            <v>120</v>
          </cell>
          <cell r="BC921">
            <v>28</v>
          </cell>
          <cell r="BD921">
            <v>86.392857142857139</v>
          </cell>
          <cell r="BE921">
            <v>1</v>
          </cell>
          <cell r="BF921">
            <v>1</v>
          </cell>
          <cell r="BG921">
            <v>1</v>
          </cell>
          <cell r="BH921" t="str">
            <v/>
          </cell>
          <cell r="BI921">
            <v>1.5</v>
          </cell>
          <cell r="BJ921">
            <v>0</v>
          </cell>
          <cell r="BK921">
            <v>6</v>
          </cell>
          <cell r="BL921">
            <v>4.5</v>
          </cell>
          <cell r="BM921">
            <v>4.5</v>
          </cell>
          <cell r="BN921">
            <v>3</v>
          </cell>
          <cell r="BO921">
            <v>1</v>
          </cell>
          <cell r="BP921">
            <v>1</v>
          </cell>
          <cell r="BQ921">
            <v>0</v>
          </cell>
          <cell r="BR921">
            <v>2.5</v>
          </cell>
          <cell r="BS921" t="str">
            <v/>
          </cell>
          <cell r="BT921">
            <v>1</v>
          </cell>
          <cell r="BU921">
            <v>2</v>
          </cell>
          <cell r="BV921">
            <v>0</v>
          </cell>
          <cell r="BW921">
            <v>12</v>
          </cell>
          <cell r="BX921">
            <v>10.5</v>
          </cell>
          <cell r="BY921">
            <v>10.5</v>
          </cell>
          <cell r="BZ921">
            <v>92.5</v>
          </cell>
          <cell r="CA921">
            <v>0</v>
          </cell>
          <cell r="CB921">
            <v>92.5</v>
          </cell>
        </row>
        <row r="922">
          <cell r="H922" t="str">
            <v>WS-7813-WOV005</v>
          </cell>
          <cell r="I922">
            <v>10</v>
          </cell>
          <cell r="J922" t="str">
            <v>Oct</v>
          </cell>
          <cell r="K922">
            <v>2018</v>
          </cell>
          <cell r="L922" t="str">
            <v>WS-7813-WOV00543394</v>
          </cell>
          <cell r="M922" t="str">
            <v>ONR #8</v>
          </cell>
          <cell r="N922" t="str">
            <v>Other</v>
          </cell>
          <cell r="O922" t="str">
            <v>ESP change</v>
          </cell>
          <cell r="P922">
            <v>1</v>
          </cell>
          <cell r="Q922">
            <v>9</v>
          </cell>
          <cell r="R922" t="str">
            <v/>
          </cell>
          <cell r="S922" t="str">
            <v/>
          </cell>
          <cell r="T922" t="str">
            <v/>
          </cell>
          <cell r="U922" t="str">
            <v/>
          </cell>
          <cell r="V922">
            <v>0</v>
          </cell>
          <cell r="W922">
            <v>9</v>
          </cell>
          <cell r="X922">
            <v>9</v>
          </cell>
          <cell r="Y922">
            <v>9</v>
          </cell>
          <cell r="Z922" t="str">
            <v/>
          </cell>
          <cell r="AB922">
            <v>11</v>
          </cell>
          <cell r="AC922" t="str">
            <v/>
          </cell>
          <cell r="AD922">
            <v>2</v>
          </cell>
          <cell r="AE922">
            <v>1</v>
          </cell>
          <cell r="AF922">
            <v>1</v>
          </cell>
          <cell r="AG922" t="str">
            <v/>
          </cell>
          <cell r="AH922">
            <v>2</v>
          </cell>
          <cell r="AI922">
            <v>0</v>
          </cell>
          <cell r="AJ922">
            <v>6</v>
          </cell>
          <cell r="AK922">
            <v>6</v>
          </cell>
          <cell r="AL922">
            <v>6</v>
          </cell>
          <cell r="AM922">
            <v>27</v>
          </cell>
          <cell r="AN922">
            <v>0</v>
          </cell>
          <cell r="AO922">
            <v>130</v>
          </cell>
          <cell r="AP922">
            <v>27</v>
          </cell>
          <cell r="AQ922">
            <v>122.66666666666667</v>
          </cell>
          <cell r="AR922">
            <v>3</v>
          </cell>
          <cell r="AT922">
            <v>3</v>
          </cell>
          <cell r="AV922">
            <v>10</v>
          </cell>
          <cell r="AW922">
            <v>3</v>
          </cell>
          <cell r="AX922">
            <v>3</v>
          </cell>
          <cell r="AY922">
            <v>6</v>
          </cell>
          <cell r="AZ922">
            <v>31</v>
          </cell>
          <cell r="BA922">
            <v>1.5</v>
          </cell>
          <cell r="BB922">
            <v>120</v>
          </cell>
          <cell r="BC922">
            <v>32.5</v>
          </cell>
          <cell r="BD922">
            <v>106.83870967741936</v>
          </cell>
          <cell r="BE922">
            <v>1</v>
          </cell>
          <cell r="BF922">
            <v>1</v>
          </cell>
          <cell r="BG922">
            <v>1</v>
          </cell>
          <cell r="BH922" t="str">
            <v/>
          </cell>
          <cell r="BI922">
            <v>1</v>
          </cell>
          <cell r="BJ922">
            <v>0</v>
          </cell>
          <cell r="BK922">
            <v>6</v>
          </cell>
          <cell r="BL922">
            <v>4</v>
          </cell>
          <cell r="BM922">
            <v>4</v>
          </cell>
          <cell r="BN922">
            <v>3</v>
          </cell>
          <cell r="BO922">
            <v>1</v>
          </cell>
          <cell r="BP922">
            <v>2</v>
          </cell>
          <cell r="BQ922">
            <v>1.5</v>
          </cell>
          <cell r="BR922">
            <v>4</v>
          </cell>
          <cell r="BS922" t="str">
            <v/>
          </cell>
          <cell r="BT922">
            <v>2</v>
          </cell>
          <cell r="BU922">
            <v>1.5</v>
          </cell>
          <cell r="BV922">
            <v>0</v>
          </cell>
          <cell r="BW922">
            <v>12</v>
          </cell>
          <cell r="BX922">
            <v>13.5</v>
          </cell>
          <cell r="BY922">
            <v>15</v>
          </cell>
          <cell r="BZ922">
            <v>96.5</v>
          </cell>
          <cell r="CA922">
            <v>3</v>
          </cell>
          <cell r="CB922">
            <v>99.5</v>
          </cell>
        </row>
        <row r="923">
          <cell r="H923" t="str">
            <v>US-146-WOV004</v>
          </cell>
          <cell r="I923">
            <v>10</v>
          </cell>
          <cell r="J923" t="str">
            <v>Oct</v>
          </cell>
          <cell r="K923">
            <v>2018</v>
          </cell>
          <cell r="L923" t="str">
            <v>US-146-WOV00443394.1666666667</v>
          </cell>
          <cell r="M923" t="str">
            <v>ONR #6</v>
          </cell>
          <cell r="N923" t="str">
            <v>Other</v>
          </cell>
          <cell r="O923" t="str">
            <v>ESP change</v>
          </cell>
          <cell r="P923">
            <v>1</v>
          </cell>
          <cell r="Q923">
            <v>10</v>
          </cell>
          <cell r="R923" t="str">
            <v/>
          </cell>
          <cell r="S923" t="str">
            <v/>
          </cell>
          <cell r="T923" t="str">
            <v/>
          </cell>
          <cell r="U923" t="str">
            <v/>
          </cell>
          <cell r="V923">
            <v>0</v>
          </cell>
          <cell r="W923">
            <v>9</v>
          </cell>
          <cell r="X923">
            <v>10</v>
          </cell>
          <cell r="Y923">
            <v>10</v>
          </cell>
          <cell r="Z923" t="str">
            <v/>
          </cell>
          <cell r="AB923">
            <v>11</v>
          </cell>
          <cell r="AC923" t="str">
            <v/>
          </cell>
          <cell r="AD923">
            <v>2</v>
          </cell>
          <cell r="AE923">
            <v>1</v>
          </cell>
          <cell r="AF923">
            <v>1</v>
          </cell>
          <cell r="AG923" t="str">
            <v/>
          </cell>
          <cell r="AH923">
            <v>2</v>
          </cell>
          <cell r="AI923">
            <v>0</v>
          </cell>
          <cell r="AJ923">
            <v>6</v>
          </cell>
          <cell r="AK923">
            <v>6</v>
          </cell>
          <cell r="AL923">
            <v>6</v>
          </cell>
          <cell r="AM923">
            <v>20.75</v>
          </cell>
          <cell r="AN923">
            <v>0</v>
          </cell>
          <cell r="AO923">
            <v>130</v>
          </cell>
          <cell r="AP923">
            <v>20.75</v>
          </cell>
          <cell r="AQ923">
            <v>158.6987951807229</v>
          </cell>
          <cell r="AR923">
            <v>4</v>
          </cell>
          <cell r="AT923">
            <v>5</v>
          </cell>
          <cell r="AV923">
            <v>10</v>
          </cell>
          <cell r="AW923">
            <v>4</v>
          </cell>
          <cell r="AX923">
            <v>5</v>
          </cell>
          <cell r="AY923">
            <v>9</v>
          </cell>
          <cell r="AZ923">
            <v>29</v>
          </cell>
          <cell r="BA923">
            <v>0</v>
          </cell>
          <cell r="BB923">
            <v>120</v>
          </cell>
          <cell r="BC923">
            <v>29</v>
          </cell>
          <cell r="BD923">
            <v>117.37931034482759</v>
          </cell>
          <cell r="BE923">
            <v>1</v>
          </cell>
          <cell r="BF923">
            <v>1.5</v>
          </cell>
          <cell r="BG923">
            <v>1.5</v>
          </cell>
          <cell r="BH923" t="str">
            <v/>
          </cell>
          <cell r="BI923">
            <v>2</v>
          </cell>
          <cell r="BJ923">
            <v>0</v>
          </cell>
          <cell r="BK923">
            <v>6</v>
          </cell>
          <cell r="BL923">
            <v>6</v>
          </cell>
          <cell r="BM923">
            <v>6</v>
          </cell>
          <cell r="BN923">
            <v>3</v>
          </cell>
          <cell r="BO923">
            <v>1</v>
          </cell>
          <cell r="BP923">
            <v>1</v>
          </cell>
          <cell r="BQ923">
            <v>0</v>
          </cell>
          <cell r="BR923">
            <v>3</v>
          </cell>
          <cell r="BS923" t="str">
            <v/>
          </cell>
          <cell r="BT923">
            <v>1</v>
          </cell>
          <cell r="BU923">
            <v>2</v>
          </cell>
          <cell r="BV923">
            <v>0</v>
          </cell>
          <cell r="BW923">
            <v>12</v>
          </cell>
          <cell r="BX923">
            <v>11</v>
          </cell>
          <cell r="BY923">
            <v>11</v>
          </cell>
          <cell r="BZ923">
            <v>91.75</v>
          </cell>
          <cell r="CA923">
            <v>0</v>
          </cell>
          <cell r="CB923">
            <v>91.75</v>
          </cell>
        </row>
        <row r="924">
          <cell r="H924" t="str">
            <v>US-24062-WMA001</v>
          </cell>
          <cell r="I924">
            <v>10</v>
          </cell>
          <cell r="J924" t="str">
            <v>Oct</v>
          </cell>
          <cell r="K924">
            <v>2018</v>
          </cell>
          <cell r="L924" t="str">
            <v>US-24062-WMA00143395.1666666667</v>
          </cell>
          <cell r="M924" t="str">
            <v>BIRS #28</v>
          </cell>
          <cell r="N924" t="str">
            <v>Other</v>
          </cell>
          <cell r="O924" t="str">
            <v>Other</v>
          </cell>
          <cell r="Q924" t="str">
            <v/>
          </cell>
          <cell r="R924" t="str">
            <v/>
          </cell>
          <cell r="S924" t="str">
            <v/>
          </cell>
          <cell r="T924" t="str">
            <v/>
          </cell>
          <cell r="U924" t="str">
            <v/>
          </cell>
          <cell r="V924" t="str">
            <v/>
          </cell>
          <cell r="W924">
            <v>9</v>
          </cell>
          <cell r="X924" t="str">
            <v/>
          </cell>
          <cell r="Y924" t="str">
            <v/>
          </cell>
          <cell r="Z924" t="str">
            <v/>
          </cell>
          <cell r="AB924">
            <v>11</v>
          </cell>
          <cell r="AC924" t="str">
            <v/>
          </cell>
          <cell r="AD924" t="str">
            <v/>
          </cell>
          <cell r="AE924" t="str">
            <v/>
          </cell>
          <cell r="AF924" t="str">
            <v/>
          </cell>
          <cell r="AG924" t="str">
            <v/>
          </cell>
          <cell r="AH924" t="str">
            <v/>
          </cell>
          <cell r="AI924" t="str">
            <v/>
          </cell>
          <cell r="AJ924">
            <v>6</v>
          </cell>
          <cell r="AK924" t="str">
            <v/>
          </cell>
          <cell r="AL924" t="str">
            <v/>
          </cell>
          <cell r="AM924" t="str">
            <v/>
          </cell>
          <cell r="AN924" t="str">
            <v/>
          </cell>
          <cell r="AO924">
            <v>130</v>
          </cell>
          <cell r="AP924" t="str">
            <v/>
          </cell>
          <cell r="AQ924" t="str">
            <v/>
          </cell>
          <cell r="AR924" t="str">
            <v/>
          </cell>
          <cell r="AT924" t="str">
            <v/>
          </cell>
          <cell r="AV924">
            <v>10</v>
          </cell>
          <cell r="AW924" t="str">
            <v/>
          </cell>
          <cell r="AX924" t="str">
            <v/>
          </cell>
          <cell r="AY924" t="str">
            <v/>
          </cell>
          <cell r="AZ924" t="str">
            <v/>
          </cell>
          <cell r="BA924" t="str">
            <v/>
          </cell>
          <cell r="BB924">
            <v>120</v>
          </cell>
          <cell r="BC924" t="str">
            <v/>
          </cell>
          <cell r="BD924" t="str">
            <v/>
          </cell>
          <cell r="BE924" t="str">
            <v/>
          </cell>
          <cell r="BF924" t="str">
            <v/>
          </cell>
          <cell r="BG924" t="str">
            <v/>
          </cell>
          <cell r="BH924" t="str">
            <v/>
          </cell>
          <cell r="BI924" t="str">
            <v/>
          </cell>
          <cell r="BJ924" t="str">
            <v/>
          </cell>
          <cell r="BK924">
            <v>6</v>
          </cell>
          <cell r="BL924" t="str">
            <v/>
          </cell>
          <cell r="BM924" t="str">
            <v/>
          </cell>
          <cell r="BN924" t="str">
            <v/>
          </cell>
          <cell r="BO924" t="str">
            <v/>
          </cell>
          <cell r="BP924" t="str">
            <v/>
          </cell>
          <cell r="BQ924" t="str">
            <v/>
          </cell>
          <cell r="BR924" t="str">
            <v/>
          </cell>
          <cell r="BS924" t="str">
            <v/>
          </cell>
          <cell r="BT924" t="str">
            <v/>
          </cell>
          <cell r="BU924" t="str">
            <v/>
          </cell>
          <cell r="BV924" t="str">
            <v/>
          </cell>
          <cell r="BW924">
            <v>12</v>
          </cell>
          <cell r="BX924" t="str">
            <v/>
          </cell>
          <cell r="BY924" t="str">
            <v/>
          </cell>
          <cell r="BZ924" t="str">
            <v/>
          </cell>
          <cell r="CA924" t="str">
            <v/>
          </cell>
          <cell r="CB924" t="str">
            <v/>
          </cell>
        </row>
        <row r="925">
          <cell r="H925" t="str">
            <v>SVA-6168-WOV003</v>
          </cell>
          <cell r="I925">
            <v>10</v>
          </cell>
          <cell r="J925" t="str">
            <v>Oct</v>
          </cell>
          <cell r="K925">
            <v>2018</v>
          </cell>
          <cell r="L925" t="str">
            <v>SVA-6168-WOV00343395.5</v>
          </cell>
          <cell r="M925" t="str">
            <v>BIRS #30</v>
          </cell>
          <cell r="N925" t="str">
            <v>Other</v>
          </cell>
          <cell r="O925" t="str">
            <v>Other</v>
          </cell>
          <cell r="P925">
            <v>0</v>
          </cell>
          <cell r="Q925">
            <v>3</v>
          </cell>
          <cell r="R925">
            <v>5</v>
          </cell>
          <cell r="S925" t="str">
            <v/>
          </cell>
          <cell r="T925" t="str">
            <v/>
          </cell>
          <cell r="U925">
            <v>1</v>
          </cell>
          <cell r="V925">
            <v>0</v>
          </cell>
          <cell r="W925">
            <v>9</v>
          </cell>
          <cell r="X925">
            <v>9</v>
          </cell>
          <cell r="Y925">
            <v>9</v>
          </cell>
          <cell r="Z925">
            <v>7</v>
          </cell>
          <cell r="AB925">
            <v>11</v>
          </cell>
          <cell r="AC925">
            <v>7</v>
          </cell>
          <cell r="AD925">
            <v>2</v>
          </cell>
          <cell r="AE925">
            <v>1</v>
          </cell>
          <cell r="AF925">
            <v>1</v>
          </cell>
          <cell r="AG925" t="str">
            <v/>
          </cell>
          <cell r="AH925">
            <v>2</v>
          </cell>
          <cell r="AI925">
            <v>0</v>
          </cell>
          <cell r="AJ925">
            <v>6</v>
          </cell>
          <cell r="AK925">
            <v>6</v>
          </cell>
          <cell r="AL925">
            <v>6</v>
          </cell>
          <cell r="AM925">
            <v>18.5</v>
          </cell>
          <cell r="AN925">
            <v>2.5</v>
          </cell>
          <cell r="AO925">
            <v>130</v>
          </cell>
          <cell r="AP925">
            <v>21</v>
          </cell>
          <cell r="AQ925">
            <v>125.89189189189189</v>
          </cell>
          <cell r="AR925">
            <v>2.5</v>
          </cell>
          <cell r="AT925" t="str">
            <v/>
          </cell>
          <cell r="AV925">
            <v>10</v>
          </cell>
          <cell r="AW925">
            <v>2.5</v>
          </cell>
          <cell r="AX925" t="str">
            <v/>
          </cell>
          <cell r="AY925" t="str">
            <v/>
          </cell>
          <cell r="AZ925" t="str">
            <v/>
          </cell>
          <cell r="BA925" t="str">
            <v/>
          </cell>
          <cell r="BB925">
            <v>120</v>
          </cell>
          <cell r="BC925" t="str">
            <v/>
          </cell>
          <cell r="BD925" t="str">
            <v/>
          </cell>
          <cell r="BE925">
            <v>1</v>
          </cell>
          <cell r="BF925">
            <v>1</v>
          </cell>
          <cell r="BG925">
            <v>1</v>
          </cell>
          <cell r="BH925" t="str">
            <v/>
          </cell>
          <cell r="BI925">
            <v>2</v>
          </cell>
          <cell r="BJ925">
            <v>0</v>
          </cell>
          <cell r="BK925">
            <v>6</v>
          </cell>
          <cell r="BL925">
            <v>5</v>
          </cell>
          <cell r="BM925">
            <v>5</v>
          </cell>
          <cell r="BN925">
            <v>3</v>
          </cell>
          <cell r="BO925">
            <v>1</v>
          </cell>
          <cell r="BP925">
            <v>1</v>
          </cell>
          <cell r="BQ925">
            <v>0</v>
          </cell>
          <cell r="BR925" t="str">
            <v/>
          </cell>
          <cell r="BS925" t="str">
            <v/>
          </cell>
          <cell r="BT925" t="str">
            <v/>
          </cell>
          <cell r="BU925">
            <v>2</v>
          </cell>
          <cell r="BV925">
            <v>0</v>
          </cell>
          <cell r="BW925">
            <v>12</v>
          </cell>
          <cell r="BX925">
            <v>7</v>
          </cell>
          <cell r="BY925">
            <v>7</v>
          </cell>
          <cell r="BZ925" t="str">
            <v/>
          </cell>
          <cell r="CA925" t="str">
            <v/>
          </cell>
          <cell r="CB925" t="str">
            <v/>
          </cell>
        </row>
        <row r="926">
          <cell r="H926" t="str">
            <v>US-383-WOV007</v>
          </cell>
          <cell r="I926">
            <v>10</v>
          </cell>
          <cell r="J926" t="str">
            <v>Oct</v>
          </cell>
          <cell r="K926">
            <v>2018</v>
          </cell>
          <cell r="L926" t="str">
            <v>US-383-WOV00743373</v>
          </cell>
          <cell r="M926" t="str">
            <v>BIRS #24</v>
          </cell>
          <cell r="N926" t="str">
            <v>Other</v>
          </cell>
          <cell r="O926" t="str">
            <v>Other</v>
          </cell>
          <cell r="P926">
            <v>-1</v>
          </cell>
          <cell r="Q926">
            <v>7.5</v>
          </cell>
          <cell r="R926" t="str">
            <v/>
          </cell>
          <cell r="S926" t="str">
            <v/>
          </cell>
          <cell r="T926" t="str">
            <v/>
          </cell>
          <cell r="U926">
            <v>1</v>
          </cell>
          <cell r="V926">
            <v>0</v>
          </cell>
          <cell r="W926">
            <v>9</v>
          </cell>
          <cell r="X926">
            <v>8.5</v>
          </cell>
          <cell r="Y926">
            <v>8.5</v>
          </cell>
          <cell r="Z926" t="str">
            <v/>
          </cell>
          <cell r="AB926">
            <v>11</v>
          </cell>
          <cell r="AC926" t="str">
            <v/>
          </cell>
          <cell r="AD926" t="str">
            <v/>
          </cell>
          <cell r="AE926" t="str">
            <v/>
          </cell>
          <cell r="AF926" t="str">
            <v/>
          </cell>
          <cell r="AG926" t="str">
            <v/>
          </cell>
          <cell r="AH926" t="str">
            <v/>
          </cell>
          <cell r="AI926" t="str">
            <v/>
          </cell>
          <cell r="AJ926">
            <v>6</v>
          </cell>
          <cell r="AK926" t="str">
            <v/>
          </cell>
          <cell r="AL926" t="str">
            <v/>
          </cell>
          <cell r="AM926" t="str">
            <v/>
          </cell>
          <cell r="AN926" t="str">
            <v/>
          </cell>
          <cell r="AO926">
            <v>130</v>
          </cell>
          <cell r="AP926" t="str">
            <v/>
          </cell>
          <cell r="AQ926" t="str">
            <v/>
          </cell>
          <cell r="AR926" t="str">
            <v/>
          </cell>
          <cell r="AT926" t="str">
            <v/>
          </cell>
          <cell r="AV926">
            <v>10</v>
          </cell>
          <cell r="AW926" t="str">
            <v/>
          </cell>
          <cell r="AX926" t="str">
            <v/>
          </cell>
          <cell r="AY926" t="str">
            <v/>
          </cell>
          <cell r="AZ926" t="str">
            <v/>
          </cell>
          <cell r="BA926" t="str">
            <v/>
          </cell>
          <cell r="BB926">
            <v>120</v>
          </cell>
          <cell r="BC926" t="str">
            <v/>
          </cell>
          <cell r="BD926" t="str">
            <v/>
          </cell>
          <cell r="BE926" t="str">
            <v/>
          </cell>
          <cell r="BF926" t="str">
            <v/>
          </cell>
          <cell r="BG926" t="str">
            <v/>
          </cell>
          <cell r="BH926" t="str">
            <v/>
          </cell>
          <cell r="BI926" t="str">
            <v/>
          </cell>
          <cell r="BJ926" t="str">
            <v/>
          </cell>
          <cell r="BK926">
            <v>6</v>
          </cell>
          <cell r="BL926" t="str">
            <v/>
          </cell>
          <cell r="BM926" t="str">
            <v/>
          </cell>
          <cell r="BN926">
            <v>3</v>
          </cell>
          <cell r="BO926" t="str">
            <v/>
          </cell>
          <cell r="BP926" t="str">
            <v/>
          </cell>
          <cell r="BQ926">
            <v>0</v>
          </cell>
          <cell r="BR926" t="str">
            <v/>
          </cell>
          <cell r="BS926" t="str">
            <v/>
          </cell>
          <cell r="BT926" t="str">
            <v/>
          </cell>
          <cell r="BU926" t="str">
            <v/>
          </cell>
          <cell r="BV926">
            <v>0</v>
          </cell>
          <cell r="BW926">
            <v>12</v>
          </cell>
          <cell r="BX926" t="str">
            <v/>
          </cell>
          <cell r="BY926">
            <v>3</v>
          </cell>
          <cell r="BZ926" t="str">
            <v/>
          </cell>
          <cell r="CA926" t="str">
            <v/>
          </cell>
          <cell r="CB926" t="str">
            <v/>
          </cell>
        </row>
        <row r="927">
          <cell r="H927" t="str">
            <v>US-383-WOV007</v>
          </cell>
          <cell r="I927">
            <v>10</v>
          </cell>
          <cell r="J927" t="str">
            <v>Oct</v>
          </cell>
          <cell r="K927">
            <v>2018</v>
          </cell>
          <cell r="L927" t="str">
            <v>US-383-WOV00743393.5833333333</v>
          </cell>
          <cell r="M927" t="str">
            <v>ONR #27</v>
          </cell>
          <cell r="N927" t="str">
            <v>Other</v>
          </cell>
          <cell r="O927" t="str">
            <v>Other</v>
          </cell>
          <cell r="P927">
            <v>-1</v>
          </cell>
          <cell r="Q927" t="str">
            <v/>
          </cell>
          <cell r="R927" t="str">
            <v/>
          </cell>
          <cell r="S927" t="str">
            <v/>
          </cell>
          <cell r="T927" t="str">
            <v/>
          </cell>
          <cell r="U927" t="str">
            <v/>
          </cell>
          <cell r="V927" t="str">
            <v/>
          </cell>
          <cell r="W927">
            <v>9</v>
          </cell>
          <cell r="X927" t="str">
            <v/>
          </cell>
          <cell r="Y927" t="str">
            <v/>
          </cell>
          <cell r="Z927" t="str">
            <v/>
          </cell>
          <cell r="AB927">
            <v>11</v>
          </cell>
          <cell r="AC927" t="str">
            <v/>
          </cell>
          <cell r="AD927">
            <v>2</v>
          </cell>
          <cell r="AE927">
            <v>1</v>
          </cell>
          <cell r="AF927">
            <v>1</v>
          </cell>
          <cell r="AG927" t="str">
            <v/>
          </cell>
          <cell r="AH927">
            <v>2</v>
          </cell>
          <cell r="AI927">
            <v>0</v>
          </cell>
          <cell r="AJ927">
            <v>6</v>
          </cell>
          <cell r="AK927">
            <v>6</v>
          </cell>
          <cell r="AL927">
            <v>6</v>
          </cell>
          <cell r="AM927">
            <v>20.5</v>
          </cell>
          <cell r="AN927">
            <v>0</v>
          </cell>
          <cell r="AO927">
            <v>130</v>
          </cell>
          <cell r="AP927">
            <v>20.5</v>
          </cell>
          <cell r="AQ927">
            <v>127.26829268292683</v>
          </cell>
          <cell r="AR927">
            <v>4.5</v>
          </cell>
          <cell r="AT927">
            <v>5</v>
          </cell>
          <cell r="AV927">
            <v>10</v>
          </cell>
          <cell r="AW927">
            <v>4.5</v>
          </cell>
          <cell r="AX927">
            <v>5</v>
          </cell>
          <cell r="AY927">
            <v>9.5</v>
          </cell>
          <cell r="AZ927">
            <v>22</v>
          </cell>
          <cell r="BA927">
            <v>2</v>
          </cell>
          <cell r="BB927">
            <v>120</v>
          </cell>
          <cell r="BC927">
            <v>24</v>
          </cell>
          <cell r="BD927">
            <v>120.90909090909091</v>
          </cell>
          <cell r="BE927">
            <v>1</v>
          </cell>
          <cell r="BF927">
            <v>1.5</v>
          </cell>
          <cell r="BG927">
            <v>1.5</v>
          </cell>
          <cell r="BH927" t="str">
            <v/>
          </cell>
          <cell r="BI927">
            <v>2</v>
          </cell>
          <cell r="BJ927">
            <v>0</v>
          </cell>
          <cell r="BK927">
            <v>6</v>
          </cell>
          <cell r="BL927">
            <v>6</v>
          </cell>
          <cell r="BM927">
            <v>6</v>
          </cell>
          <cell r="BN927" t="str">
            <v/>
          </cell>
          <cell r="BO927">
            <v>1</v>
          </cell>
          <cell r="BP927">
            <v>1</v>
          </cell>
          <cell r="BQ927">
            <v>0</v>
          </cell>
          <cell r="BR927">
            <v>3.5</v>
          </cell>
          <cell r="BS927" t="str">
            <v/>
          </cell>
          <cell r="BT927">
            <v>1.5</v>
          </cell>
          <cell r="BU927">
            <v>2</v>
          </cell>
          <cell r="BV927">
            <v>0</v>
          </cell>
          <cell r="BW927">
            <v>12</v>
          </cell>
          <cell r="BX927">
            <v>9</v>
          </cell>
          <cell r="BY927">
            <v>9</v>
          </cell>
          <cell r="BZ927" t="str">
            <v/>
          </cell>
          <cell r="CA927" t="str">
            <v/>
          </cell>
          <cell r="CB927" t="str">
            <v/>
          </cell>
        </row>
        <row r="928">
          <cell r="H928" t="str">
            <v>SVA-51103-WOV004</v>
          </cell>
          <cell r="I928">
            <v>10</v>
          </cell>
          <cell r="J928" t="str">
            <v>Oct</v>
          </cell>
          <cell r="K928">
            <v>2018</v>
          </cell>
          <cell r="L928" t="str">
            <v>SVA-51103-WOV00443395.9166666667</v>
          </cell>
          <cell r="M928" t="str">
            <v>BIRS #26</v>
          </cell>
          <cell r="N928" t="str">
            <v>Simple ESP c/o</v>
          </cell>
          <cell r="O928" t="str">
            <v>ESP change</v>
          </cell>
          <cell r="P928">
            <v>0</v>
          </cell>
          <cell r="Q928">
            <v>3</v>
          </cell>
          <cell r="R928">
            <v>5</v>
          </cell>
          <cell r="S928" t="str">
            <v/>
          </cell>
          <cell r="T928" t="str">
            <v/>
          </cell>
          <cell r="U928">
            <v>2.5</v>
          </cell>
          <cell r="V928">
            <v>0</v>
          </cell>
          <cell r="W928">
            <v>9</v>
          </cell>
          <cell r="X928">
            <v>10.5</v>
          </cell>
          <cell r="Y928">
            <v>10.5</v>
          </cell>
          <cell r="Z928">
            <v>12</v>
          </cell>
          <cell r="AB928">
            <v>11</v>
          </cell>
          <cell r="AC928">
            <v>12</v>
          </cell>
          <cell r="AD928">
            <v>2</v>
          </cell>
          <cell r="AE928">
            <v>1</v>
          </cell>
          <cell r="AF928">
            <v>1</v>
          </cell>
          <cell r="AG928" t="str">
            <v/>
          </cell>
          <cell r="AH928">
            <v>2</v>
          </cell>
          <cell r="AI928">
            <v>0</v>
          </cell>
          <cell r="AJ928">
            <v>6</v>
          </cell>
          <cell r="AK928">
            <v>6</v>
          </cell>
          <cell r="AL928">
            <v>6</v>
          </cell>
          <cell r="AM928">
            <v>22.5</v>
          </cell>
          <cell r="AN928">
            <v>0</v>
          </cell>
          <cell r="AO928">
            <v>130</v>
          </cell>
          <cell r="AP928">
            <v>22.5</v>
          </cell>
          <cell r="AQ928">
            <v>128</v>
          </cell>
          <cell r="AR928">
            <v>2</v>
          </cell>
          <cell r="AT928">
            <v>5</v>
          </cell>
          <cell r="AV928">
            <v>10</v>
          </cell>
          <cell r="AW928">
            <v>2</v>
          </cell>
          <cell r="AX928">
            <v>5</v>
          </cell>
          <cell r="AY928">
            <v>7</v>
          </cell>
          <cell r="AZ928">
            <v>33</v>
          </cell>
          <cell r="BA928">
            <v>0</v>
          </cell>
          <cell r="BB928">
            <v>120</v>
          </cell>
          <cell r="BC928">
            <v>33</v>
          </cell>
          <cell r="BD928">
            <v>87.272727272727266</v>
          </cell>
          <cell r="BE928">
            <v>1</v>
          </cell>
          <cell r="BF928">
            <v>2</v>
          </cell>
          <cell r="BG928">
            <v>2</v>
          </cell>
          <cell r="BH928" t="str">
            <v/>
          </cell>
          <cell r="BI928">
            <v>2</v>
          </cell>
          <cell r="BJ928">
            <v>0</v>
          </cell>
          <cell r="BK928">
            <v>6</v>
          </cell>
          <cell r="BL928">
            <v>7</v>
          </cell>
          <cell r="BM928">
            <v>7</v>
          </cell>
          <cell r="BN928">
            <v>3</v>
          </cell>
          <cell r="BO928">
            <v>1</v>
          </cell>
          <cell r="BP928">
            <v>1</v>
          </cell>
          <cell r="BQ928">
            <v>0</v>
          </cell>
          <cell r="BR928">
            <v>4</v>
          </cell>
          <cell r="BS928" t="str">
            <v/>
          </cell>
          <cell r="BT928">
            <v>1</v>
          </cell>
          <cell r="BU928">
            <v>2</v>
          </cell>
          <cell r="BV928">
            <v>0</v>
          </cell>
          <cell r="BW928">
            <v>12</v>
          </cell>
          <cell r="BX928">
            <v>12</v>
          </cell>
          <cell r="BY928">
            <v>12</v>
          </cell>
          <cell r="BZ928">
            <v>110</v>
          </cell>
          <cell r="CA928">
            <v>0</v>
          </cell>
          <cell r="CB928">
            <v>110</v>
          </cell>
        </row>
        <row r="929">
          <cell r="H929" t="str">
            <v>WS-1303-WOV007</v>
          </cell>
          <cell r="I929">
            <v>10</v>
          </cell>
          <cell r="J929" t="str">
            <v>Oct</v>
          </cell>
          <cell r="K929">
            <v>2018</v>
          </cell>
          <cell r="L929" t="str">
            <v>WS-1303-WOV00743396.3333333333</v>
          </cell>
          <cell r="M929" t="str">
            <v>ONR #9</v>
          </cell>
          <cell r="N929" t="str">
            <v>Other</v>
          </cell>
          <cell r="O929" t="str">
            <v>ESP change</v>
          </cell>
          <cell r="P929">
            <v>1</v>
          </cell>
          <cell r="Q929">
            <v>4</v>
          </cell>
          <cell r="R929">
            <v>4</v>
          </cell>
          <cell r="S929" t="str">
            <v/>
          </cell>
          <cell r="T929" t="str">
            <v/>
          </cell>
          <cell r="U929" t="str">
            <v/>
          </cell>
          <cell r="V929">
            <v>0</v>
          </cell>
          <cell r="W929">
            <v>9</v>
          </cell>
          <cell r="X929">
            <v>8</v>
          </cell>
          <cell r="Y929">
            <v>8</v>
          </cell>
          <cell r="Z929" t="str">
            <v/>
          </cell>
          <cell r="AB929">
            <v>11</v>
          </cell>
          <cell r="AC929" t="str">
            <v/>
          </cell>
          <cell r="AD929">
            <v>2</v>
          </cell>
          <cell r="AE929">
            <v>1</v>
          </cell>
          <cell r="AF929">
            <v>1</v>
          </cell>
          <cell r="AG929" t="str">
            <v/>
          </cell>
          <cell r="AH929">
            <v>2</v>
          </cell>
          <cell r="AI929">
            <v>0</v>
          </cell>
          <cell r="AJ929">
            <v>6</v>
          </cell>
          <cell r="AK929">
            <v>6</v>
          </cell>
          <cell r="AL929">
            <v>6</v>
          </cell>
          <cell r="AM929">
            <v>19.5</v>
          </cell>
          <cell r="AN929">
            <v>0</v>
          </cell>
          <cell r="AO929">
            <v>130</v>
          </cell>
          <cell r="AP929">
            <v>19.5</v>
          </cell>
          <cell r="AQ929">
            <v>127.53846153846153</v>
          </cell>
          <cell r="AR929">
            <v>4</v>
          </cell>
          <cell r="AT929">
            <v>4</v>
          </cell>
          <cell r="AV929">
            <v>10</v>
          </cell>
          <cell r="AW929">
            <v>4</v>
          </cell>
          <cell r="AX929">
            <v>4</v>
          </cell>
          <cell r="AY929">
            <v>8</v>
          </cell>
          <cell r="AZ929">
            <v>23</v>
          </cell>
          <cell r="BA929">
            <v>0</v>
          </cell>
          <cell r="BB929">
            <v>120</v>
          </cell>
          <cell r="BC929">
            <v>23</v>
          </cell>
          <cell r="BD929">
            <v>108.17391304347827</v>
          </cell>
          <cell r="BE929">
            <v>1</v>
          </cell>
          <cell r="BF929">
            <v>1</v>
          </cell>
          <cell r="BG929">
            <v>1</v>
          </cell>
          <cell r="BH929" t="str">
            <v/>
          </cell>
          <cell r="BI929">
            <v>2</v>
          </cell>
          <cell r="BJ929">
            <v>0</v>
          </cell>
          <cell r="BK929">
            <v>6</v>
          </cell>
          <cell r="BL929">
            <v>5</v>
          </cell>
          <cell r="BM929">
            <v>5</v>
          </cell>
          <cell r="BN929">
            <v>3</v>
          </cell>
          <cell r="BO929">
            <v>1</v>
          </cell>
          <cell r="BP929">
            <v>1.5</v>
          </cell>
          <cell r="BQ929">
            <v>0</v>
          </cell>
          <cell r="BR929">
            <v>2.5</v>
          </cell>
          <cell r="BS929" t="str">
            <v/>
          </cell>
          <cell r="BT929">
            <v>1</v>
          </cell>
          <cell r="BU929">
            <v>2</v>
          </cell>
          <cell r="BV929">
            <v>0</v>
          </cell>
          <cell r="BW929">
            <v>12</v>
          </cell>
          <cell r="BX929">
            <v>11</v>
          </cell>
          <cell r="BY929">
            <v>11</v>
          </cell>
          <cell r="BZ929">
            <v>80.5</v>
          </cell>
          <cell r="CA929">
            <v>0</v>
          </cell>
          <cell r="CB929">
            <v>80.5</v>
          </cell>
        </row>
        <row r="930">
          <cell r="H930" t="str">
            <v>WS-5661-WMA001</v>
          </cell>
          <cell r="I930">
            <v>10</v>
          </cell>
          <cell r="J930" t="str">
            <v>Oct</v>
          </cell>
          <cell r="K930">
            <v>2018</v>
          </cell>
          <cell r="L930" t="str">
            <v>WS-5661-WMA00143396.7708333333</v>
          </cell>
          <cell r="M930" t="str">
            <v>BIRS #28</v>
          </cell>
          <cell r="N930" t="str">
            <v>Other</v>
          </cell>
          <cell r="O930" t="str">
            <v>Other</v>
          </cell>
          <cell r="P930">
            <v>-1</v>
          </cell>
          <cell r="Q930" t="str">
            <v/>
          </cell>
          <cell r="R930">
            <v>17</v>
          </cell>
          <cell r="S930" t="str">
            <v/>
          </cell>
          <cell r="T930" t="str">
            <v/>
          </cell>
          <cell r="U930" t="str">
            <v/>
          </cell>
          <cell r="V930">
            <v>0</v>
          </cell>
          <cell r="W930">
            <v>9</v>
          </cell>
          <cell r="X930">
            <v>17</v>
          </cell>
          <cell r="Y930">
            <v>17</v>
          </cell>
          <cell r="Z930">
            <v>12</v>
          </cell>
          <cell r="AB930">
            <v>11</v>
          </cell>
          <cell r="AC930">
            <v>12</v>
          </cell>
          <cell r="AD930" t="str">
            <v/>
          </cell>
          <cell r="AE930" t="str">
            <v/>
          </cell>
          <cell r="AF930" t="str">
            <v/>
          </cell>
          <cell r="AG930" t="str">
            <v/>
          </cell>
          <cell r="AH930" t="str">
            <v/>
          </cell>
          <cell r="AI930" t="str">
            <v/>
          </cell>
          <cell r="AJ930">
            <v>6</v>
          </cell>
          <cell r="AK930" t="str">
            <v/>
          </cell>
          <cell r="AL930" t="str">
            <v/>
          </cell>
          <cell r="AM930" t="str">
            <v/>
          </cell>
          <cell r="AN930" t="str">
            <v/>
          </cell>
          <cell r="AO930">
            <v>130</v>
          </cell>
          <cell r="AP930" t="str">
            <v/>
          </cell>
          <cell r="AQ930" t="str">
            <v/>
          </cell>
          <cell r="AR930" t="str">
            <v/>
          </cell>
          <cell r="AT930" t="str">
            <v/>
          </cell>
          <cell r="AV930">
            <v>10</v>
          </cell>
          <cell r="AW930" t="str">
            <v/>
          </cell>
          <cell r="AX930" t="str">
            <v/>
          </cell>
          <cell r="AY930" t="str">
            <v/>
          </cell>
          <cell r="AZ930" t="str">
            <v/>
          </cell>
          <cell r="BA930" t="str">
            <v/>
          </cell>
          <cell r="BB930">
            <v>120</v>
          </cell>
          <cell r="BC930" t="str">
            <v/>
          </cell>
          <cell r="BD930" t="str">
            <v/>
          </cell>
          <cell r="BE930" t="str">
            <v/>
          </cell>
          <cell r="BF930" t="str">
            <v/>
          </cell>
          <cell r="BG930" t="str">
            <v/>
          </cell>
          <cell r="BH930" t="str">
            <v/>
          </cell>
          <cell r="BI930" t="str">
            <v/>
          </cell>
          <cell r="BJ930" t="str">
            <v/>
          </cell>
          <cell r="BK930">
            <v>6</v>
          </cell>
          <cell r="BL930" t="str">
            <v/>
          </cell>
          <cell r="BM930" t="str">
            <v/>
          </cell>
          <cell r="BN930" t="str">
            <v/>
          </cell>
          <cell r="BO930" t="str">
            <v/>
          </cell>
          <cell r="BP930" t="str">
            <v/>
          </cell>
          <cell r="BQ930" t="str">
            <v/>
          </cell>
          <cell r="BR930" t="str">
            <v/>
          </cell>
          <cell r="BS930" t="str">
            <v/>
          </cell>
          <cell r="BT930" t="str">
            <v/>
          </cell>
          <cell r="BU930" t="str">
            <v/>
          </cell>
          <cell r="BV930" t="str">
            <v/>
          </cell>
          <cell r="BW930">
            <v>12</v>
          </cell>
          <cell r="BX930" t="str">
            <v/>
          </cell>
          <cell r="BY930" t="str">
            <v/>
          </cell>
          <cell r="BZ930" t="str">
            <v/>
          </cell>
          <cell r="CA930" t="str">
            <v/>
          </cell>
          <cell r="CB930" t="str">
            <v/>
          </cell>
        </row>
        <row r="931">
          <cell r="H931" t="str">
            <v>WS-1365-WOV010</v>
          </cell>
          <cell r="I931">
            <v>10</v>
          </cell>
          <cell r="J931" t="str">
            <v>Oct</v>
          </cell>
          <cell r="K931">
            <v>2018</v>
          </cell>
          <cell r="L931" t="str">
            <v>WS-1365-WOV01043397.75</v>
          </cell>
          <cell r="M931" t="str">
            <v>ONR #8</v>
          </cell>
          <cell r="N931" t="str">
            <v>Simple ESP c/o</v>
          </cell>
          <cell r="O931" t="str">
            <v>ESP change</v>
          </cell>
          <cell r="P931">
            <v>1</v>
          </cell>
          <cell r="Q931">
            <v>3</v>
          </cell>
          <cell r="R931">
            <v>5</v>
          </cell>
          <cell r="S931" t="str">
            <v/>
          </cell>
          <cell r="T931" t="str">
            <v/>
          </cell>
          <cell r="U931" t="str">
            <v/>
          </cell>
          <cell r="V931">
            <v>0</v>
          </cell>
          <cell r="W931">
            <v>9</v>
          </cell>
          <cell r="X931">
            <v>8</v>
          </cell>
          <cell r="Y931">
            <v>8</v>
          </cell>
          <cell r="Z931" t="str">
            <v/>
          </cell>
          <cell r="AB931">
            <v>11</v>
          </cell>
          <cell r="AC931" t="str">
            <v/>
          </cell>
          <cell r="AD931">
            <v>2</v>
          </cell>
          <cell r="AE931">
            <v>1</v>
          </cell>
          <cell r="AF931">
            <v>1</v>
          </cell>
          <cell r="AG931" t="str">
            <v/>
          </cell>
          <cell r="AH931">
            <v>2</v>
          </cell>
          <cell r="AI931">
            <v>0</v>
          </cell>
          <cell r="AJ931">
            <v>6</v>
          </cell>
          <cell r="AK931">
            <v>6</v>
          </cell>
          <cell r="AL931">
            <v>6</v>
          </cell>
          <cell r="AM931">
            <v>16</v>
          </cell>
          <cell r="AN931">
            <v>0</v>
          </cell>
          <cell r="AO931">
            <v>130</v>
          </cell>
          <cell r="AP931">
            <v>16</v>
          </cell>
          <cell r="AQ931">
            <v>141.375</v>
          </cell>
          <cell r="AR931">
            <v>4</v>
          </cell>
          <cell r="AT931">
            <v>3</v>
          </cell>
          <cell r="AV931">
            <v>10</v>
          </cell>
          <cell r="AW931">
            <v>4</v>
          </cell>
          <cell r="AX931">
            <v>3</v>
          </cell>
          <cell r="AY931">
            <v>7</v>
          </cell>
          <cell r="AZ931">
            <v>18</v>
          </cell>
          <cell r="BA931">
            <v>0</v>
          </cell>
          <cell r="BB931">
            <v>120</v>
          </cell>
          <cell r="BC931">
            <v>18</v>
          </cell>
          <cell r="BD931">
            <v>123.27777777777777</v>
          </cell>
          <cell r="BE931">
            <v>1</v>
          </cell>
          <cell r="BF931">
            <v>2</v>
          </cell>
          <cell r="BG931">
            <v>1.5</v>
          </cell>
          <cell r="BH931" t="str">
            <v/>
          </cell>
          <cell r="BI931">
            <v>1.5</v>
          </cell>
          <cell r="BJ931">
            <v>0</v>
          </cell>
          <cell r="BK931">
            <v>6</v>
          </cell>
          <cell r="BL931">
            <v>6</v>
          </cell>
          <cell r="BM931">
            <v>6</v>
          </cell>
          <cell r="BN931">
            <v>2.5</v>
          </cell>
          <cell r="BO931">
            <v>1</v>
          </cell>
          <cell r="BP931">
            <v>1</v>
          </cell>
          <cell r="BQ931">
            <v>0</v>
          </cell>
          <cell r="BR931">
            <v>5</v>
          </cell>
          <cell r="BS931" t="str">
            <v/>
          </cell>
          <cell r="BT931">
            <v>1</v>
          </cell>
          <cell r="BU931">
            <v>2</v>
          </cell>
          <cell r="BV931">
            <v>0</v>
          </cell>
          <cell r="BW931">
            <v>12</v>
          </cell>
          <cell r="BX931">
            <v>12.5</v>
          </cell>
          <cell r="BY931">
            <v>12.5</v>
          </cell>
          <cell r="BZ931">
            <v>73.5</v>
          </cell>
          <cell r="CA931">
            <v>0</v>
          </cell>
          <cell r="CB931">
            <v>73.5</v>
          </cell>
        </row>
        <row r="932">
          <cell r="H932" t="str">
            <v>WS-7181-WOV006</v>
          </cell>
          <cell r="I932">
            <v>10</v>
          </cell>
          <cell r="J932" t="str">
            <v>Oct</v>
          </cell>
          <cell r="K932">
            <v>2018</v>
          </cell>
          <cell r="L932" t="str">
            <v>WS-7181-WOV00643398.625</v>
          </cell>
          <cell r="M932" t="str">
            <v>ONR #6</v>
          </cell>
          <cell r="N932" t="str">
            <v>Simple ESP c/o</v>
          </cell>
          <cell r="O932" t="str">
            <v>ESP change</v>
          </cell>
          <cell r="P932">
            <v>0</v>
          </cell>
          <cell r="Q932">
            <v>3</v>
          </cell>
          <cell r="R932">
            <v>5</v>
          </cell>
          <cell r="S932" t="str">
            <v/>
          </cell>
          <cell r="T932" t="str">
            <v/>
          </cell>
          <cell r="U932">
            <v>1</v>
          </cell>
          <cell r="V932">
            <v>0</v>
          </cell>
          <cell r="W932">
            <v>9</v>
          </cell>
          <cell r="X932">
            <v>9</v>
          </cell>
          <cell r="Y932">
            <v>9</v>
          </cell>
          <cell r="Z932">
            <v>7</v>
          </cell>
          <cell r="AB932">
            <v>11</v>
          </cell>
          <cell r="AC932">
            <v>7</v>
          </cell>
          <cell r="AD932">
            <v>2</v>
          </cell>
          <cell r="AE932">
            <v>1</v>
          </cell>
          <cell r="AF932">
            <v>1</v>
          </cell>
          <cell r="AG932" t="str">
            <v/>
          </cell>
          <cell r="AH932">
            <v>2</v>
          </cell>
          <cell r="AI932">
            <v>0</v>
          </cell>
          <cell r="AJ932">
            <v>6</v>
          </cell>
          <cell r="AK932">
            <v>6</v>
          </cell>
          <cell r="AL932">
            <v>6</v>
          </cell>
          <cell r="AM932">
            <v>23.5</v>
          </cell>
          <cell r="AN932">
            <v>0</v>
          </cell>
          <cell r="AO932">
            <v>130</v>
          </cell>
          <cell r="AP932">
            <v>23.5</v>
          </cell>
          <cell r="AQ932">
            <v>129.02127659574469</v>
          </cell>
          <cell r="AR932">
            <v>2</v>
          </cell>
          <cell r="AT932">
            <v>4</v>
          </cell>
          <cell r="AV932">
            <v>10</v>
          </cell>
          <cell r="AW932">
            <v>2</v>
          </cell>
          <cell r="AX932">
            <v>4</v>
          </cell>
          <cell r="AY932">
            <v>6</v>
          </cell>
          <cell r="AZ932">
            <v>24</v>
          </cell>
          <cell r="BA932">
            <v>0</v>
          </cell>
          <cell r="BB932">
            <v>120</v>
          </cell>
          <cell r="BC932">
            <v>24</v>
          </cell>
          <cell r="BD932">
            <v>125.16666666666667</v>
          </cell>
          <cell r="BE932">
            <v>1</v>
          </cell>
          <cell r="BF932">
            <v>1.5</v>
          </cell>
          <cell r="BG932">
            <v>1.5</v>
          </cell>
          <cell r="BH932" t="str">
            <v/>
          </cell>
          <cell r="BI932">
            <v>2</v>
          </cell>
          <cell r="BJ932">
            <v>0</v>
          </cell>
          <cell r="BK932">
            <v>6</v>
          </cell>
          <cell r="BL932">
            <v>6</v>
          </cell>
          <cell r="BM932">
            <v>6</v>
          </cell>
          <cell r="BN932">
            <v>3</v>
          </cell>
          <cell r="BO932">
            <v>1</v>
          </cell>
          <cell r="BP932">
            <v>0.75</v>
          </cell>
          <cell r="BQ932">
            <v>0</v>
          </cell>
          <cell r="BR932">
            <v>3</v>
          </cell>
          <cell r="BS932" t="str">
            <v/>
          </cell>
          <cell r="BT932">
            <v>1.5</v>
          </cell>
          <cell r="BU932">
            <v>1.5</v>
          </cell>
          <cell r="BV932">
            <v>0</v>
          </cell>
          <cell r="BW932">
            <v>12</v>
          </cell>
          <cell r="BX932">
            <v>10.75</v>
          </cell>
          <cell r="BY932">
            <v>10.75</v>
          </cell>
          <cell r="BZ932">
            <v>92.25</v>
          </cell>
          <cell r="CA932">
            <v>0</v>
          </cell>
          <cell r="CB932">
            <v>92.25</v>
          </cell>
        </row>
        <row r="933">
          <cell r="H933" t="str">
            <v>WS-1357-WOV009</v>
          </cell>
          <cell r="I933">
            <v>10</v>
          </cell>
          <cell r="J933" t="str">
            <v>Oct</v>
          </cell>
          <cell r="K933">
            <v>2018</v>
          </cell>
          <cell r="L933" t="str">
            <v>WS-1357-WOV00943400.2083333333</v>
          </cell>
          <cell r="M933" t="str">
            <v>BIRS #29</v>
          </cell>
          <cell r="N933" t="str">
            <v>Simple ESP c/o</v>
          </cell>
          <cell r="O933" t="str">
            <v>ESP change</v>
          </cell>
          <cell r="P933">
            <v>0</v>
          </cell>
          <cell r="Q933">
            <v>3</v>
          </cell>
          <cell r="R933">
            <v>5</v>
          </cell>
          <cell r="S933">
            <v>2</v>
          </cell>
          <cell r="T933" t="str">
            <v/>
          </cell>
          <cell r="U933">
            <v>0.5</v>
          </cell>
          <cell r="V933">
            <v>0</v>
          </cell>
          <cell r="W933">
            <v>9</v>
          </cell>
          <cell r="X933">
            <v>10.5</v>
          </cell>
          <cell r="Y933">
            <v>10.5</v>
          </cell>
          <cell r="Z933">
            <v>11.5</v>
          </cell>
          <cell r="AB933">
            <v>11</v>
          </cell>
          <cell r="AC933">
            <v>11.5</v>
          </cell>
          <cell r="AD933">
            <v>2</v>
          </cell>
          <cell r="AE933">
            <v>1</v>
          </cell>
          <cell r="AF933">
            <v>1</v>
          </cell>
          <cell r="AG933" t="str">
            <v/>
          </cell>
          <cell r="AH933">
            <v>1.5</v>
          </cell>
          <cell r="AI933">
            <v>0</v>
          </cell>
          <cell r="AJ933">
            <v>6</v>
          </cell>
          <cell r="AK933">
            <v>5.5</v>
          </cell>
          <cell r="AL933">
            <v>5.5</v>
          </cell>
          <cell r="AM933">
            <v>22.5</v>
          </cell>
          <cell r="AN933">
            <v>1</v>
          </cell>
          <cell r="AO933">
            <v>130</v>
          </cell>
          <cell r="AP933">
            <v>23.5</v>
          </cell>
          <cell r="AQ933">
            <v>120.31111111111112</v>
          </cell>
          <cell r="AR933">
            <v>4</v>
          </cell>
          <cell r="AT933">
            <v>5</v>
          </cell>
          <cell r="AV933">
            <v>10</v>
          </cell>
          <cell r="AW933">
            <v>4</v>
          </cell>
          <cell r="AX933">
            <v>5</v>
          </cell>
          <cell r="AY933">
            <v>9</v>
          </cell>
          <cell r="AZ933">
            <v>25</v>
          </cell>
          <cell r="BA933">
            <v>0</v>
          </cell>
          <cell r="BB933">
            <v>120</v>
          </cell>
          <cell r="BC933">
            <v>25</v>
          </cell>
          <cell r="BD933">
            <v>108.24</v>
          </cell>
          <cell r="BE933">
            <v>1</v>
          </cell>
          <cell r="BF933">
            <v>1</v>
          </cell>
          <cell r="BG933">
            <v>1</v>
          </cell>
          <cell r="BH933" t="str">
            <v/>
          </cell>
          <cell r="BI933">
            <v>2</v>
          </cell>
          <cell r="BJ933">
            <v>0</v>
          </cell>
          <cell r="BK933">
            <v>6</v>
          </cell>
          <cell r="BL933">
            <v>5</v>
          </cell>
          <cell r="BM933">
            <v>5</v>
          </cell>
          <cell r="BN933">
            <v>3</v>
          </cell>
          <cell r="BO933">
            <v>1</v>
          </cell>
          <cell r="BP933">
            <v>1</v>
          </cell>
          <cell r="BQ933">
            <v>0</v>
          </cell>
          <cell r="BR933">
            <v>2.5</v>
          </cell>
          <cell r="BS933" t="str">
            <v/>
          </cell>
          <cell r="BT933">
            <v>1.5</v>
          </cell>
          <cell r="BU933">
            <v>2</v>
          </cell>
          <cell r="BV933">
            <v>0</v>
          </cell>
          <cell r="BW933">
            <v>12</v>
          </cell>
          <cell r="BX933">
            <v>11</v>
          </cell>
          <cell r="BY933">
            <v>11</v>
          </cell>
          <cell r="BZ933">
            <v>100</v>
          </cell>
          <cell r="CA933">
            <v>1</v>
          </cell>
          <cell r="CB933">
            <v>101</v>
          </cell>
        </row>
        <row r="934">
          <cell r="H934" t="str">
            <v>WS-1445-WOV006</v>
          </cell>
          <cell r="I934">
            <v>10</v>
          </cell>
          <cell r="J934" t="str">
            <v>Oct</v>
          </cell>
          <cell r="K934">
            <v>2018</v>
          </cell>
          <cell r="L934" t="str">
            <v>WS-1445-WOV00643400.5416666667</v>
          </cell>
          <cell r="M934" t="str">
            <v>BIRS #23</v>
          </cell>
          <cell r="N934" t="str">
            <v>Other</v>
          </cell>
          <cell r="O934" t="str">
            <v>ESP change</v>
          </cell>
          <cell r="P934">
            <v>0</v>
          </cell>
          <cell r="Q934">
            <v>4.5</v>
          </cell>
          <cell r="R934">
            <v>6</v>
          </cell>
          <cell r="S934">
            <v>1</v>
          </cell>
          <cell r="T934" t="str">
            <v/>
          </cell>
          <cell r="U934">
            <v>0.5</v>
          </cell>
          <cell r="V934">
            <v>0</v>
          </cell>
          <cell r="W934">
            <v>9</v>
          </cell>
          <cell r="X934">
            <v>12</v>
          </cell>
          <cell r="Y934">
            <v>12</v>
          </cell>
          <cell r="Z934">
            <v>9.5</v>
          </cell>
          <cell r="AB934">
            <v>11</v>
          </cell>
          <cell r="AC934">
            <v>9.5</v>
          </cell>
          <cell r="AD934">
            <v>5</v>
          </cell>
          <cell r="AE934">
            <v>0.5</v>
          </cell>
          <cell r="AF934">
            <v>1</v>
          </cell>
          <cell r="AG934" t="str">
            <v/>
          </cell>
          <cell r="AH934">
            <v>2</v>
          </cell>
          <cell r="AI934">
            <v>0</v>
          </cell>
          <cell r="AJ934">
            <v>6</v>
          </cell>
          <cell r="AK934">
            <v>8.5</v>
          </cell>
          <cell r="AL934">
            <v>8.5</v>
          </cell>
          <cell r="AM934">
            <v>19.5</v>
          </cell>
          <cell r="AN934">
            <v>0</v>
          </cell>
          <cell r="AO934">
            <v>130</v>
          </cell>
          <cell r="AP934">
            <v>19.5</v>
          </cell>
          <cell r="AQ934">
            <v>115.8974358974359</v>
          </cell>
          <cell r="AR934">
            <v>5</v>
          </cell>
          <cell r="AT934">
            <v>10</v>
          </cell>
          <cell r="AV934">
            <v>10</v>
          </cell>
          <cell r="AW934">
            <v>5</v>
          </cell>
          <cell r="AX934">
            <v>10</v>
          </cell>
          <cell r="AY934">
            <v>15</v>
          </cell>
          <cell r="AZ934">
            <v>24</v>
          </cell>
          <cell r="BA934">
            <v>0</v>
          </cell>
          <cell r="BB934">
            <v>120</v>
          </cell>
          <cell r="BC934">
            <v>24</v>
          </cell>
          <cell r="BD934">
            <v>95.75</v>
          </cell>
          <cell r="BE934">
            <v>1</v>
          </cell>
          <cell r="BF934">
            <v>1</v>
          </cell>
          <cell r="BG934">
            <v>2</v>
          </cell>
          <cell r="BH934" t="str">
            <v/>
          </cell>
          <cell r="BI934">
            <v>2</v>
          </cell>
          <cell r="BJ934">
            <v>0</v>
          </cell>
          <cell r="BK934">
            <v>6</v>
          </cell>
          <cell r="BL934">
            <v>6</v>
          </cell>
          <cell r="BM934">
            <v>6</v>
          </cell>
          <cell r="BN934" t="str">
            <v/>
          </cell>
          <cell r="BO934">
            <v>1</v>
          </cell>
          <cell r="BP934">
            <v>1</v>
          </cell>
          <cell r="BQ934">
            <v>0</v>
          </cell>
          <cell r="BR934">
            <v>4</v>
          </cell>
          <cell r="BS934" t="str">
            <v/>
          </cell>
          <cell r="BT934">
            <v>2</v>
          </cell>
          <cell r="BU934">
            <v>2</v>
          </cell>
          <cell r="BV934">
            <v>0</v>
          </cell>
          <cell r="BW934">
            <v>12</v>
          </cell>
          <cell r="BX934">
            <v>10</v>
          </cell>
          <cell r="BY934">
            <v>10</v>
          </cell>
          <cell r="BZ934">
            <v>104.5</v>
          </cell>
          <cell r="CA934">
            <v>0</v>
          </cell>
          <cell r="CB934">
            <v>104.5</v>
          </cell>
        </row>
        <row r="935">
          <cell r="H935" t="str">
            <v>WS-7287-WOV002</v>
          </cell>
          <cell r="I935">
            <v>10</v>
          </cell>
          <cell r="J935" t="str">
            <v>Oct</v>
          </cell>
          <cell r="K935">
            <v>2018</v>
          </cell>
          <cell r="L935" t="str">
            <v>WS-7287-WOV00243400.875</v>
          </cell>
          <cell r="M935" t="str">
            <v>BIRS #30</v>
          </cell>
          <cell r="N935" t="str">
            <v>Simple ESP c/o</v>
          </cell>
          <cell r="O935" t="str">
            <v>ESP change</v>
          </cell>
          <cell r="P935">
            <v>0</v>
          </cell>
          <cell r="Q935">
            <v>3</v>
          </cell>
          <cell r="R935">
            <v>5</v>
          </cell>
          <cell r="S935">
            <v>1</v>
          </cell>
          <cell r="T935" t="str">
            <v/>
          </cell>
          <cell r="U935">
            <v>1</v>
          </cell>
          <cell r="V935">
            <v>0</v>
          </cell>
          <cell r="W935">
            <v>9</v>
          </cell>
          <cell r="X935">
            <v>10</v>
          </cell>
          <cell r="Y935">
            <v>10</v>
          </cell>
          <cell r="Z935">
            <v>10.5</v>
          </cell>
          <cell r="AB935">
            <v>11</v>
          </cell>
          <cell r="AC935">
            <v>10.5</v>
          </cell>
          <cell r="AD935">
            <v>2</v>
          </cell>
          <cell r="AE935">
            <v>1</v>
          </cell>
          <cell r="AF935">
            <v>1</v>
          </cell>
          <cell r="AG935" t="str">
            <v/>
          </cell>
          <cell r="AH935">
            <v>1</v>
          </cell>
          <cell r="AI935">
            <v>0</v>
          </cell>
          <cell r="AJ935">
            <v>6</v>
          </cell>
          <cell r="AK935">
            <v>5</v>
          </cell>
          <cell r="AL935">
            <v>5</v>
          </cell>
          <cell r="AM935">
            <v>24.5</v>
          </cell>
          <cell r="AN935">
            <v>2</v>
          </cell>
          <cell r="AO935">
            <v>130</v>
          </cell>
          <cell r="AP935">
            <v>26.5</v>
          </cell>
          <cell r="AQ935">
            <v>128.28571428571428</v>
          </cell>
          <cell r="AR935">
            <v>2.5</v>
          </cell>
          <cell r="AT935">
            <v>4.5</v>
          </cell>
          <cell r="AV935">
            <v>10</v>
          </cell>
          <cell r="AW935">
            <v>2.5</v>
          </cell>
          <cell r="AX935">
            <v>4.5</v>
          </cell>
          <cell r="AY935">
            <v>7</v>
          </cell>
          <cell r="AZ935">
            <v>34.5</v>
          </cell>
          <cell r="BA935">
            <v>0</v>
          </cell>
          <cell r="BB935">
            <v>120</v>
          </cell>
          <cell r="BC935">
            <v>34.5</v>
          </cell>
          <cell r="BD935">
            <v>90.898550724637687</v>
          </cell>
          <cell r="BE935">
            <v>1</v>
          </cell>
          <cell r="BF935">
            <v>1</v>
          </cell>
          <cell r="BG935">
            <v>1</v>
          </cell>
          <cell r="BH935" t="str">
            <v/>
          </cell>
          <cell r="BI935">
            <v>1</v>
          </cell>
          <cell r="BJ935">
            <v>0</v>
          </cell>
          <cell r="BK935">
            <v>6</v>
          </cell>
          <cell r="BL935">
            <v>4</v>
          </cell>
          <cell r="BM935">
            <v>4</v>
          </cell>
          <cell r="BN935">
            <v>3</v>
          </cell>
          <cell r="BO935">
            <v>1</v>
          </cell>
          <cell r="BP935">
            <v>1</v>
          </cell>
          <cell r="BQ935">
            <v>0</v>
          </cell>
          <cell r="BR935">
            <v>3</v>
          </cell>
          <cell r="BS935" t="str">
            <v/>
          </cell>
          <cell r="BT935">
            <v>1</v>
          </cell>
          <cell r="BU935">
            <v>1.5</v>
          </cell>
          <cell r="BV935">
            <v>0</v>
          </cell>
          <cell r="BW935">
            <v>12</v>
          </cell>
          <cell r="BX935">
            <v>10.5</v>
          </cell>
          <cell r="BY935">
            <v>10.5</v>
          </cell>
          <cell r="BZ935">
            <v>106</v>
          </cell>
          <cell r="CA935">
            <v>2</v>
          </cell>
          <cell r="CB935">
            <v>108</v>
          </cell>
        </row>
        <row r="936">
          <cell r="H936" t="str">
            <v>SVA-53022-WOV003</v>
          </cell>
          <cell r="I936">
            <v>10</v>
          </cell>
          <cell r="J936" t="str">
            <v>Oct</v>
          </cell>
          <cell r="K936">
            <v>2018</v>
          </cell>
          <cell r="L936" t="str">
            <v>SVA-53022-WOV00343404.25</v>
          </cell>
          <cell r="M936" t="str">
            <v>BIRS #28</v>
          </cell>
          <cell r="N936" t="str">
            <v>Other</v>
          </cell>
          <cell r="O936" t="str">
            <v>ESP change</v>
          </cell>
          <cell r="P936">
            <v>0</v>
          </cell>
          <cell r="Q936">
            <v>3</v>
          </cell>
          <cell r="R936">
            <v>5</v>
          </cell>
          <cell r="S936" t="str">
            <v/>
          </cell>
          <cell r="T936" t="str">
            <v/>
          </cell>
          <cell r="U936">
            <v>1</v>
          </cell>
          <cell r="V936">
            <v>0</v>
          </cell>
          <cell r="W936">
            <v>9</v>
          </cell>
          <cell r="X936">
            <v>9</v>
          </cell>
          <cell r="Y936">
            <v>9</v>
          </cell>
          <cell r="Z936">
            <v>10</v>
          </cell>
          <cell r="AB936">
            <v>11</v>
          </cell>
          <cell r="AC936">
            <v>10</v>
          </cell>
          <cell r="AD936">
            <v>2</v>
          </cell>
          <cell r="AE936">
            <v>1</v>
          </cell>
          <cell r="AF936">
            <v>1</v>
          </cell>
          <cell r="AG936" t="str">
            <v/>
          </cell>
          <cell r="AH936">
            <v>2</v>
          </cell>
          <cell r="AI936">
            <v>0</v>
          </cell>
          <cell r="AJ936">
            <v>6</v>
          </cell>
          <cell r="AK936">
            <v>6</v>
          </cell>
          <cell r="AL936">
            <v>6</v>
          </cell>
          <cell r="AM936">
            <v>25</v>
          </cell>
          <cell r="AN936">
            <v>0</v>
          </cell>
          <cell r="AO936">
            <v>130</v>
          </cell>
          <cell r="AP936">
            <v>25</v>
          </cell>
          <cell r="AQ936">
            <v>125.08</v>
          </cell>
          <cell r="AR936">
            <v>3</v>
          </cell>
          <cell r="AT936">
            <v>2</v>
          </cell>
          <cell r="AV936">
            <v>10</v>
          </cell>
          <cell r="AW936">
            <v>3</v>
          </cell>
          <cell r="AX936">
            <v>2</v>
          </cell>
          <cell r="AY936">
            <v>5</v>
          </cell>
          <cell r="AZ936">
            <v>31</v>
          </cell>
          <cell r="BA936">
            <v>0</v>
          </cell>
          <cell r="BB936">
            <v>120</v>
          </cell>
          <cell r="BC936">
            <v>31</v>
          </cell>
          <cell r="BD936">
            <v>101.41935483870968</v>
          </cell>
          <cell r="BE936">
            <v>1</v>
          </cell>
          <cell r="BF936">
            <v>1</v>
          </cell>
          <cell r="BG936">
            <v>1</v>
          </cell>
          <cell r="BH936" t="str">
            <v/>
          </cell>
          <cell r="BI936">
            <v>2</v>
          </cell>
          <cell r="BJ936">
            <v>0</v>
          </cell>
          <cell r="BK936">
            <v>6</v>
          </cell>
          <cell r="BL936">
            <v>5</v>
          </cell>
          <cell r="BM936">
            <v>5</v>
          </cell>
          <cell r="BN936">
            <v>3</v>
          </cell>
          <cell r="BO936">
            <v>1</v>
          </cell>
          <cell r="BP936">
            <v>1</v>
          </cell>
          <cell r="BQ936">
            <v>0</v>
          </cell>
          <cell r="BR936">
            <v>3</v>
          </cell>
          <cell r="BS936" t="str">
            <v/>
          </cell>
          <cell r="BT936">
            <v>0.5</v>
          </cell>
          <cell r="BU936">
            <v>2</v>
          </cell>
          <cell r="BV936">
            <v>0</v>
          </cell>
          <cell r="BW936">
            <v>12</v>
          </cell>
          <cell r="BX936">
            <v>10.5</v>
          </cell>
          <cell r="BY936">
            <v>10.5</v>
          </cell>
          <cell r="BZ936">
            <v>101.5</v>
          </cell>
          <cell r="CA936">
            <v>0</v>
          </cell>
          <cell r="CB936">
            <v>101.5</v>
          </cell>
        </row>
        <row r="937">
          <cell r="H937" t="str">
            <v>WS-1122-WOV010</v>
          </cell>
          <cell r="I937">
            <v>11</v>
          </cell>
          <cell r="J937" t="str">
            <v>Nov</v>
          </cell>
          <cell r="K937">
            <v>2018</v>
          </cell>
          <cell r="L937" t="str">
            <v>WS-1122-WOV01043405.5833333333</v>
          </cell>
          <cell r="M937" t="str">
            <v>ONR #6</v>
          </cell>
          <cell r="N937" t="str">
            <v>Other</v>
          </cell>
          <cell r="O937" t="str">
            <v>ESP change</v>
          </cell>
          <cell r="P937">
            <v>1</v>
          </cell>
          <cell r="Q937">
            <v>4</v>
          </cell>
          <cell r="R937">
            <v>5</v>
          </cell>
          <cell r="S937" t="str">
            <v/>
          </cell>
          <cell r="T937" t="str">
            <v/>
          </cell>
          <cell r="U937" t="str">
            <v/>
          </cell>
          <cell r="V937">
            <v>0</v>
          </cell>
          <cell r="W937">
            <v>9</v>
          </cell>
          <cell r="X937">
            <v>9</v>
          </cell>
          <cell r="Y937">
            <v>9</v>
          </cell>
          <cell r="Z937" t="str">
            <v/>
          </cell>
          <cell r="AB937">
            <v>11</v>
          </cell>
          <cell r="AC937" t="str">
            <v/>
          </cell>
          <cell r="AD937">
            <v>2</v>
          </cell>
          <cell r="AE937">
            <v>1</v>
          </cell>
          <cell r="AF937">
            <v>1</v>
          </cell>
          <cell r="AG937" t="str">
            <v/>
          </cell>
          <cell r="AH937">
            <v>2</v>
          </cell>
          <cell r="AI937">
            <v>0</v>
          </cell>
          <cell r="AJ937">
            <v>6</v>
          </cell>
          <cell r="AK937">
            <v>6</v>
          </cell>
          <cell r="AL937">
            <v>6</v>
          </cell>
          <cell r="AM937">
            <v>20.75</v>
          </cell>
          <cell r="AN937">
            <v>9.25</v>
          </cell>
          <cell r="AO937">
            <v>130</v>
          </cell>
          <cell r="AP937">
            <v>30</v>
          </cell>
          <cell r="AQ937">
            <v>135.22891566265059</v>
          </cell>
          <cell r="AR937">
            <v>4</v>
          </cell>
          <cell r="AT937">
            <v>7</v>
          </cell>
          <cell r="AV937">
            <v>10</v>
          </cell>
          <cell r="AW937">
            <v>4</v>
          </cell>
          <cell r="AX937">
            <v>7</v>
          </cell>
          <cell r="AY937">
            <v>11</v>
          </cell>
          <cell r="AZ937">
            <v>23</v>
          </cell>
          <cell r="BA937">
            <v>0</v>
          </cell>
          <cell r="BB937">
            <v>120</v>
          </cell>
          <cell r="BC937">
            <v>23</v>
          </cell>
          <cell r="BD937">
            <v>122.08695652173913</v>
          </cell>
          <cell r="BE937">
            <v>1</v>
          </cell>
          <cell r="BF937">
            <v>1.5</v>
          </cell>
          <cell r="BG937">
            <v>1.5</v>
          </cell>
          <cell r="BH937" t="str">
            <v/>
          </cell>
          <cell r="BI937">
            <v>2</v>
          </cell>
          <cell r="BJ937">
            <v>0</v>
          </cell>
          <cell r="BK937">
            <v>6</v>
          </cell>
          <cell r="BL937">
            <v>6</v>
          </cell>
          <cell r="BM937">
            <v>6</v>
          </cell>
          <cell r="BN937">
            <v>3</v>
          </cell>
          <cell r="BO937">
            <v>1</v>
          </cell>
          <cell r="BP937">
            <v>1</v>
          </cell>
          <cell r="BQ937">
            <v>0</v>
          </cell>
          <cell r="BR937">
            <v>3</v>
          </cell>
          <cell r="BS937" t="str">
            <v/>
          </cell>
          <cell r="BT937">
            <v>1</v>
          </cell>
          <cell r="BU937">
            <v>2</v>
          </cell>
          <cell r="BV937">
            <v>0</v>
          </cell>
          <cell r="BW937">
            <v>12</v>
          </cell>
          <cell r="BX937">
            <v>11</v>
          </cell>
          <cell r="BY937">
            <v>11</v>
          </cell>
          <cell r="BZ937">
            <v>86.75</v>
          </cell>
          <cell r="CA937">
            <v>9.25</v>
          </cell>
          <cell r="CB937">
            <v>96</v>
          </cell>
        </row>
        <row r="938">
          <cell r="H938" t="str">
            <v>WS-1446-WOV007</v>
          </cell>
          <cell r="I938">
            <v>11</v>
          </cell>
          <cell r="J938" t="str">
            <v>Nov</v>
          </cell>
          <cell r="K938">
            <v>2018</v>
          </cell>
          <cell r="L938" t="str">
            <v>WS-1446-WOV00743407.25</v>
          </cell>
          <cell r="M938" t="str">
            <v>BIRS #23</v>
          </cell>
          <cell r="N938" t="str">
            <v>Other</v>
          </cell>
          <cell r="O938" t="str">
            <v>ESP change</v>
          </cell>
          <cell r="P938">
            <v>1</v>
          </cell>
          <cell r="Q938">
            <v>11</v>
          </cell>
          <cell r="R938" t="str">
            <v/>
          </cell>
          <cell r="S938" t="str">
            <v/>
          </cell>
          <cell r="T938" t="str">
            <v/>
          </cell>
          <cell r="U938" t="str">
            <v/>
          </cell>
          <cell r="V938">
            <v>0</v>
          </cell>
          <cell r="W938">
            <v>9</v>
          </cell>
          <cell r="X938">
            <v>11</v>
          </cell>
          <cell r="Y938">
            <v>11</v>
          </cell>
          <cell r="Z938" t="str">
            <v/>
          </cell>
          <cell r="AB938">
            <v>11</v>
          </cell>
          <cell r="AC938" t="str">
            <v/>
          </cell>
          <cell r="AD938">
            <v>2</v>
          </cell>
          <cell r="AE938">
            <v>1</v>
          </cell>
          <cell r="AF938">
            <v>1</v>
          </cell>
          <cell r="AG938" t="str">
            <v/>
          </cell>
          <cell r="AH938">
            <v>2</v>
          </cell>
          <cell r="AI938">
            <v>0</v>
          </cell>
          <cell r="AJ938">
            <v>6</v>
          </cell>
          <cell r="AK938">
            <v>6</v>
          </cell>
          <cell r="AL938">
            <v>6</v>
          </cell>
          <cell r="AM938">
            <v>20</v>
          </cell>
          <cell r="AN938">
            <v>1</v>
          </cell>
          <cell r="AO938">
            <v>130</v>
          </cell>
          <cell r="AP938">
            <v>21</v>
          </cell>
          <cell r="AQ938">
            <v>132.35</v>
          </cell>
          <cell r="AR938">
            <v>4</v>
          </cell>
          <cell r="AT938">
            <v>6.5</v>
          </cell>
          <cell r="AV938">
            <v>10</v>
          </cell>
          <cell r="AW938">
            <v>4</v>
          </cell>
          <cell r="AX938">
            <v>6.5</v>
          </cell>
          <cell r="AY938">
            <v>10.5</v>
          </cell>
          <cell r="AZ938">
            <v>28.5</v>
          </cell>
          <cell r="BA938">
            <v>0</v>
          </cell>
          <cell r="BB938">
            <v>120</v>
          </cell>
          <cell r="BC938">
            <v>28.5</v>
          </cell>
          <cell r="BD938">
            <v>92.561403508771932</v>
          </cell>
          <cell r="BE938">
            <v>1</v>
          </cell>
          <cell r="BF938">
            <v>1.5</v>
          </cell>
          <cell r="BG938">
            <v>1.5</v>
          </cell>
          <cell r="BH938" t="str">
            <v/>
          </cell>
          <cell r="BI938">
            <v>2</v>
          </cell>
          <cell r="BJ938">
            <v>0</v>
          </cell>
          <cell r="BK938">
            <v>6</v>
          </cell>
          <cell r="BL938">
            <v>6</v>
          </cell>
          <cell r="BM938">
            <v>6</v>
          </cell>
          <cell r="BN938">
            <v>2.5</v>
          </cell>
          <cell r="BO938">
            <v>1</v>
          </cell>
          <cell r="BP938">
            <v>1</v>
          </cell>
          <cell r="BQ938">
            <v>0</v>
          </cell>
          <cell r="BR938">
            <v>3</v>
          </cell>
          <cell r="BS938" t="str">
            <v/>
          </cell>
          <cell r="BT938">
            <v>2</v>
          </cell>
          <cell r="BU938">
            <v>2</v>
          </cell>
          <cell r="BV938">
            <v>0</v>
          </cell>
          <cell r="BW938">
            <v>12</v>
          </cell>
          <cell r="BX938">
            <v>11.5</v>
          </cell>
          <cell r="BY938">
            <v>11.5</v>
          </cell>
          <cell r="BZ938">
            <v>93.5</v>
          </cell>
          <cell r="CA938">
            <v>1</v>
          </cell>
          <cell r="CB938">
            <v>94.5</v>
          </cell>
        </row>
        <row r="939">
          <cell r="H939" t="str">
            <v>WS-7832-WOV002</v>
          </cell>
          <cell r="I939">
            <v>11</v>
          </cell>
          <cell r="J939" t="str">
            <v>Nov</v>
          </cell>
          <cell r="K939">
            <v>2018</v>
          </cell>
          <cell r="L939" t="str">
            <v>WS-7832-WOV00243407.5</v>
          </cell>
          <cell r="M939" t="str">
            <v>BIRS #26</v>
          </cell>
          <cell r="N939" t="str">
            <v>Other</v>
          </cell>
          <cell r="O939" t="str">
            <v>ESP change</v>
          </cell>
          <cell r="P939">
            <v>0</v>
          </cell>
          <cell r="Q939">
            <v>3</v>
          </cell>
          <cell r="R939">
            <v>5</v>
          </cell>
          <cell r="S939">
            <v>1</v>
          </cell>
          <cell r="T939" t="str">
            <v/>
          </cell>
          <cell r="U939">
            <v>0.5</v>
          </cell>
          <cell r="V939">
            <v>0</v>
          </cell>
          <cell r="W939">
            <v>9</v>
          </cell>
          <cell r="X939">
            <v>9.5</v>
          </cell>
          <cell r="Y939">
            <v>9.5</v>
          </cell>
          <cell r="Z939">
            <v>11.5</v>
          </cell>
          <cell r="AB939">
            <v>11</v>
          </cell>
          <cell r="AC939">
            <v>11.5</v>
          </cell>
          <cell r="AD939">
            <v>2</v>
          </cell>
          <cell r="AE939">
            <v>1</v>
          </cell>
          <cell r="AF939">
            <v>1</v>
          </cell>
          <cell r="AG939" t="str">
            <v/>
          </cell>
          <cell r="AH939">
            <v>2</v>
          </cell>
          <cell r="AI939">
            <v>0</v>
          </cell>
          <cell r="AJ939">
            <v>6</v>
          </cell>
          <cell r="AK939">
            <v>6</v>
          </cell>
          <cell r="AL939">
            <v>6</v>
          </cell>
          <cell r="AM939">
            <v>19.5</v>
          </cell>
          <cell r="AN939">
            <v>0</v>
          </cell>
          <cell r="AO939">
            <v>130</v>
          </cell>
          <cell r="AP939">
            <v>19.5</v>
          </cell>
          <cell r="AQ939">
            <v>119.69230769230769</v>
          </cell>
          <cell r="AR939">
            <v>3</v>
          </cell>
          <cell r="AT939">
            <v>2</v>
          </cell>
          <cell r="AV939">
            <v>10</v>
          </cell>
          <cell r="AW939">
            <v>3</v>
          </cell>
          <cell r="AX939">
            <v>2</v>
          </cell>
          <cell r="AY939">
            <v>5</v>
          </cell>
          <cell r="AZ939">
            <v>26</v>
          </cell>
          <cell r="BA939">
            <v>0</v>
          </cell>
          <cell r="BB939">
            <v>120</v>
          </cell>
          <cell r="BC939">
            <v>26</v>
          </cell>
          <cell r="BD939">
            <v>90.615384615384613</v>
          </cell>
          <cell r="BE939">
            <v>1</v>
          </cell>
          <cell r="BF939">
            <v>1</v>
          </cell>
          <cell r="BG939">
            <v>2</v>
          </cell>
          <cell r="BH939" t="str">
            <v/>
          </cell>
          <cell r="BI939">
            <v>2</v>
          </cell>
          <cell r="BJ939">
            <v>0</v>
          </cell>
          <cell r="BK939">
            <v>6</v>
          </cell>
          <cell r="BL939">
            <v>6</v>
          </cell>
          <cell r="BM939">
            <v>6</v>
          </cell>
          <cell r="BN939">
            <v>3</v>
          </cell>
          <cell r="BO939">
            <v>1</v>
          </cell>
          <cell r="BP939">
            <v>1</v>
          </cell>
          <cell r="BQ939">
            <v>0</v>
          </cell>
          <cell r="BR939">
            <v>4</v>
          </cell>
          <cell r="BS939" t="str">
            <v/>
          </cell>
          <cell r="BT939">
            <v>1.5</v>
          </cell>
          <cell r="BU939">
            <v>2</v>
          </cell>
          <cell r="BV939">
            <v>0</v>
          </cell>
          <cell r="BW939">
            <v>12</v>
          </cell>
          <cell r="BX939">
            <v>12.5</v>
          </cell>
          <cell r="BY939">
            <v>12.5</v>
          </cell>
          <cell r="BZ939">
            <v>96</v>
          </cell>
          <cell r="CA939">
            <v>0</v>
          </cell>
          <cell r="CB939">
            <v>96</v>
          </cell>
        </row>
        <row r="940">
          <cell r="H940" t="str">
            <v>SVA-1066-WOV015</v>
          </cell>
          <cell r="I940">
            <v>11</v>
          </cell>
          <cell r="J940" t="str">
            <v>Nov</v>
          </cell>
          <cell r="K940">
            <v>2018</v>
          </cell>
          <cell r="L940" t="str">
            <v>SVA-1066-WOV01543407.6666666667</v>
          </cell>
          <cell r="M940" t="str">
            <v>BIRS #24</v>
          </cell>
          <cell r="N940" t="str">
            <v>Simple ESP c/o</v>
          </cell>
          <cell r="O940" t="str">
            <v>ESP change</v>
          </cell>
          <cell r="P940">
            <v>0</v>
          </cell>
          <cell r="Q940">
            <v>3</v>
          </cell>
          <cell r="R940">
            <v>5</v>
          </cell>
          <cell r="S940">
            <v>1</v>
          </cell>
          <cell r="T940" t="str">
            <v/>
          </cell>
          <cell r="U940">
            <v>2</v>
          </cell>
          <cell r="V940">
            <v>0</v>
          </cell>
          <cell r="W940">
            <v>9</v>
          </cell>
          <cell r="X940">
            <v>11</v>
          </cell>
          <cell r="Y940">
            <v>11</v>
          </cell>
          <cell r="Z940">
            <v>7.5</v>
          </cell>
          <cell r="AB940">
            <v>11</v>
          </cell>
          <cell r="AC940">
            <v>7.5</v>
          </cell>
          <cell r="AD940">
            <v>2</v>
          </cell>
          <cell r="AE940">
            <v>1</v>
          </cell>
          <cell r="AF940">
            <v>1</v>
          </cell>
          <cell r="AG940" t="str">
            <v/>
          </cell>
          <cell r="AH940">
            <v>2</v>
          </cell>
          <cell r="AI940">
            <v>4</v>
          </cell>
          <cell r="AJ940">
            <v>6</v>
          </cell>
          <cell r="AK940">
            <v>6</v>
          </cell>
          <cell r="AL940">
            <v>10</v>
          </cell>
          <cell r="AM940">
            <v>16</v>
          </cell>
          <cell r="AN940">
            <v>0</v>
          </cell>
          <cell r="AO940">
            <v>130</v>
          </cell>
          <cell r="AP940">
            <v>16</v>
          </cell>
          <cell r="AQ940">
            <v>142.4375</v>
          </cell>
          <cell r="AR940">
            <v>4</v>
          </cell>
          <cell r="AT940">
            <v>5</v>
          </cell>
          <cell r="AV940">
            <v>10</v>
          </cell>
          <cell r="AW940">
            <v>4</v>
          </cell>
          <cell r="AX940">
            <v>5</v>
          </cell>
          <cell r="AY940">
            <v>9</v>
          </cell>
          <cell r="AZ940">
            <v>23</v>
          </cell>
          <cell r="BA940">
            <v>0</v>
          </cell>
          <cell r="BB940">
            <v>120</v>
          </cell>
          <cell r="BC940">
            <v>23</v>
          </cell>
          <cell r="BD940">
            <v>99.043478260869563</v>
          </cell>
          <cell r="BE940">
            <v>1</v>
          </cell>
          <cell r="BF940">
            <v>1.5</v>
          </cell>
          <cell r="BG940">
            <v>1.5</v>
          </cell>
          <cell r="BH940" t="str">
            <v/>
          </cell>
          <cell r="BI940">
            <v>2</v>
          </cell>
          <cell r="BJ940">
            <v>0</v>
          </cell>
          <cell r="BK940">
            <v>6</v>
          </cell>
          <cell r="BL940">
            <v>6</v>
          </cell>
          <cell r="BM940">
            <v>6</v>
          </cell>
          <cell r="BN940">
            <v>3</v>
          </cell>
          <cell r="BO940">
            <v>1</v>
          </cell>
          <cell r="BP940">
            <v>1</v>
          </cell>
          <cell r="BQ940">
            <v>0</v>
          </cell>
          <cell r="BR940">
            <v>3.5</v>
          </cell>
          <cell r="BS940" t="str">
            <v/>
          </cell>
          <cell r="BT940">
            <v>1.5</v>
          </cell>
          <cell r="BU940">
            <v>2</v>
          </cell>
          <cell r="BV940">
            <v>0</v>
          </cell>
          <cell r="BW940">
            <v>12</v>
          </cell>
          <cell r="BX940">
            <v>12</v>
          </cell>
          <cell r="BY940">
            <v>12</v>
          </cell>
          <cell r="BZ940">
            <v>90.5</v>
          </cell>
          <cell r="CA940">
            <v>4</v>
          </cell>
          <cell r="CB940">
            <v>94.5</v>
          </cell>
        </row>
        <row r="941">
          <cell r="H941" t="str">
            <v>SVA-9070-WOV013</v>
          </cell>
          <cell r="I941">
            <v>11</v>
          </cell>
          <cell r="J941" t="str">
            <v>Nov</v>
          </cell>
          <cell r="K941">
            <v>2018</v>
          </cell>
          <cell r="L941" t="str">
            <v>SVA-9070-WOV01343408.375</v>
          </cell>
          <cell r="M941" t="str">
            <v>ONR #6</v>
          </cell>
          <cell r="N941" t="str">
            <v>Other</v>
          </cell>
          <cell r="O941" t="str">
            <v>Other</v>
          </cell>
          <cell r="P941">
            <v>1</v>
          </cell>
          <cell r="Q941">
            <v>3</v>
          </cell>
          <cell r="R941">
            <v>5</v>
          </cell>
          <cell r="S941" t="str">
            <v/>
          </cell>
          <cell r="T941" t="str">
            <v/>
          </cell>
          <cell r="U941" t="str">
            <v/>
          </cell>
          <cell r="V941">
            <v>0</v>
          </cell>
          <cell r="W941">
            <v>9</v>
          </cell>
          <cell r="X941">
            <v>8</v>
          </cell>
          <cell r="Y941">
            <v>8</v>
          </cell>
          <cell r="Z941" t="str">
            <v/>
          </cell>
          <cell r="AB941">
            <v>11</v>
          </cell>
          <cell r="AC941" t="str">
            <v/>
          </cell>
          <cell r="AD941">
            <v>1.5</v>
          </cell>
          <cell r="AE941">
            <v>2</v>
          </cell>
          <cell r="AF941">
            <v>1</v>
          </cell>
          <cell r="AG941" t="str">
            <v/>
          </cell>
          <cell r="AH941">
            <v>1.5</v>
          </cell>
          <cell r="AI941">
            <v>0</v>
          </cell>
          <cell r="AJ941">
            <v>6</v>
          </cell>
          <cell r="AK941">
            <v>6</v>
          </cell>
          <cell r="AL941">
            <v>6</v>
          </cell>
          <cell r="AM941">
            <v>7</v>
          </cell>
          <cell r="AN941">
            <v>0</v>
          </cell>
          <cell r="AO941">
            <v>130</v>
          </cell>
          <cell r="AP941">
            <v>7</v>
          </cell>
          <cell r="AQ941">
            <v>139.14285714285714</v>
          </cell>
          <cell r="AR941">
            <v>6</v>
          </cell>
          <cell r="AT941">
            <v>10.5</v>
          </cell>
          <cell r="AV941">
            <v>10</v>
          </cell>
          <cell r="AW941">
            <v>6</v>
          </cell>
          <cell r="AX941">
            <v>10.5</v>
          </cell>
          <cell r="AY941">
            <v>16.5</v>
          </cell>
          <cell r="AZ941">
            <v>8</v>
          </cell>
          <cell r="BA941">
            <v>0</v>
          </cell>
          <cell r="BB941">
            <v>120</v>
          </cell>
          <cell r="BC941">
            <v>8</v>
          </cell>
          <cell r="BD941">
            <v>120.5</v>
          </cell>
          <cell r="BE941">
            <v>1</v>
          </cell>
          <cell r="BF941">
            <v>1.5</v>
          </cell>
          <cell r="BG941">
            <v>1</v>
          </cell>
          <cell r="BH941" t="str">
            <v/>
          </cell>
          <cell r="BI941">
            <v>1.5</v>
          </cell>
          <cell r="BJ941">
            <v>0</v>
          </cell>
          <cell r="BK941">
            <v>6</v>
          </cell>
          <cell r="BL941">
            <v>5</v>
          </cell>
          <cell r="BM941">
            <v>5</v>
          </cell>
          <cell r="BN941">
            <v>3</v>
          </cell>
          <cell r="BO941">
            <v>1</v>
          </cell>
          <cell r="BP941">
            <v>1</v>
          </cell>
          <cell r="BQ941">
            <v>0</v>
          </cell>
          <cell r="BR941">
            <v>1</v>
          </cell>
          <cell r="BS941" t="str">
            <v/>
          </cell>
          <cell r="BT941">
            <v>1.5</v>
          </cell>
          <cell r="BU941">
            <v>1.5</v>
          </cell>
          <cell r="BV941">
            <v>0</v>
          </cell>
          <cell r="BW941">
            <v>12</v>
          </cell>
          <cell r="BX941">
            <v>9</v>
          </cell>
          <cell r="BY941">
            <v>9</v>
          </cell>
          <cell r="BZ941" t="str">
            <v/>
          </cell>
          <cell r="CA941" t="str">
            <v/>
          </cell>
          <cell r="CB941" t="str">
            <v/>
          </cell>
        </row>
        <row r="942">
          <cell r="H942" t="str">
            <v>WS-1449-WOV014</v>
          </cell>
          <cell r="I942">
            <v>11</v>
          </cell>
          <cell r="J942" t="str">
            <v>Nov</v>
          </cell>
          <cell r="K942">
            <v>2018</v>
          </cell>
          <cell r="L942" t="str">
            <v>WS-1449-WOV01443409.0416666667</v>
          </cell>
          <cell r="M942" t="str">
            <v>BIRS #28</v>
          </cell>
          <cell r="N942" t="str">
            <v>Simple ESP c/o</v>
          </cell>
          <cell r="O942" t="str">
            <v>ESP change</v>
          </cell>
          <cell r="P942">
            <v>1</v>
          </cell>
          <cell r="Q942">
            <v>3</v>
          </cell>
          <cell r="R942">
            <v>5</v>
          </cell>
          <cell r="S942" t="str">
            <v/>
          </cell>
          <cell r="T942" t="str">
            <v/>
          </cell>
          <cell r="U942" t="str">
            <v/>
          </cell>
          <cell r="V942">
            <v>0</v>
          </cell>
          <cell r="W942">
            <v>9</v>
          </cell>
          <cell r="X942">
            <v>8</v>
          </cell>
          <cell r="Y942">
            <v>8</v>
          </cell>
          <cell r="Z942" t="str">
            <v/>
          </cell>
          <cell r="AB942">
            <v>11</v>
          </cell>
          <cell r="AC942" t="str">
            <v/>
          </cell>
          <cell r="AD942">
            <v>2</v>
          </cell>
          <cell r="AE942">
            <v>1</v>
          </cell>
          <cell r="AF942">
            <v>1</v>
          </cell>
          <cell r="AG942" t="str">
            <v/>
          </cell>
          <cell r="AH942">
            <v>2</v>
          </cell>
          <cell r="AI942">
            <v>0</v>
          </cell>
          <cell r="AJ942">
            <v>6</v>
          </cell>
          <cell r="AK942">
            <v>6</v>
          </cell>
          <cell r="AL942">
            <v>6</v>
          </cell>
          <cell r="AM942">
            <v>17</v>
          </cell>
          <cell r="AN942">
            <v>0</v>
          </cell>
          <cell r="AO942">
            <v>130</v>
          </cell>
          <cell r="AP942">
            <v>17</v>
          </cell>
          <cell r="AQ942">
            <v>127.64705882352941</v>
          </cell>
          <cell r="AR942">
            <v>4</v>
          </cell>
          <cell r="AT942">
            <v>9</v>
          </cell>
          <cell r="AV942">
            <v>10</v>
          </cell>
          <cell r="AW942">
            <v>4</v>
          </cell>
          <cell r="AX942">
            <v>9</v>
          </cell>
          <cell r="AY942">
            <v>13</v>
          </cell>
          <cell r="AZ942">
            <v>24</v>
          </cell>
          <cell r="BA942">
            <v>1.5</v>
          </cell>
          <cell r="BB942">
            <v>120</v>
          </cell>
          <cell r="BC942">
            <v>25.5</v>
          </cell>
          <cell r="BD942">
            <v>90.041666666666671</v>
          </cell>
          <cell r="BE942">
            <v>1</v>
          </cell>
          <cell r="BF942">
            <v>0.5</v>
          </cell>
          <cell r="BG942">
            <v>1</v>
          </cell>
          <cell r="BH942" t="str">
            <v/>
          </cell>
          <cell r="BI942">
            <v>1.5</v>
          </cell>
          <cell r="BJ942">
            <v>0</v>
          </cell>
          <cell r="BK942">
            <v>6</v>
          </cell>
          <cell r="BL942">
            <v>4</v>
          </cell>
          <cell r="BM942">
            <v>4</v>
          </cell>
          <cell r="BN942">
            <v>3</v>
          </cell>
          <cell r="BO942">
            <v>1</v>
          </cell>
          <cell r="BP942">
            <v>1</v>
          </cell>
          <cell r="BQ942">
            <v>0</v>
          </cell>
          <cell r="BR942">
            <v>2.5</v>
          </cell>
          <cell r="BS942" t="str">
            <v/>
          </cell>
          <cell r="BT942">
            <v>1</v>
          </cell>
          <cell r="BU942">
            <v>2</v>
          </cell>
          <cell r="BV942">
            <v>0</v>
          </cell>
          <cell r="BW942">
            <v>12</v>
          </cell>
          <cell r="BX942">
            <v>10.5</v>
          </cell>
          <cell r="BY942">
            <v>10.5</v>
          </cell>
          <cell r="BZ942">
            <v>82.5</v>
          </cell>
          <cell r="CA942">
            <v>1.5</v>
          </cell>
          <cell r="CB942">
            <v>84</v>
          </cell>
        </row>
        <row r="943">
          <cell r="H943" t="str">
            <v>WS-1358-WOV011</v>
          </cell>
          <cell r="I943">
            <v>11</v>
          </cell>
          <cell r="J943" t="str">
            <v>Nov</v>
          </cell>
          <cell r="K943">
            <v>2018</v>
          </cell>
          <cell r="L943" t="str">
            <v>WS-1358-WOV01143409.1666666667</v>
          </cell>
          <cell r="M943" t="str">
            <v>ONR #27</v>
          </cell>
          <cell r="N943" t="str">
            <v>Simple ESP c/o</v>
          </cell>
          <cell r="O943" t="str">
            <v>ESP change</v>
          </cell>
          <cell r="P943">
            <v>1</v>
          </cell>
          <cell r="Q943">
            <v>3</v>
          </cell>
          <cell r="R943">
            <v>5</v>
          </cell>
          <cell r="S943" t="str">
            <v/>
          </cell>
          <cell r="T943" t="str">
            <v/>
          </cell>
          <cell r="U943" t="str">
            <v/>
          </cell>
          <cell r="V943">
            <v>0</v>
          </cell>
          <cell r="W943">
            <v>9</v>
          </cell>
          <cell r="X943">
            <v>8</v>
          </cell>
          <cell r="Y943">
            <v>8</v>
          </cell>
          <cell r="Z943" t="str">
            <v/>
          </cell>
          <cell r="AB943">
            <v>11</v>
          </cell>
          <cell r="AC943" t="str">
            <v/>
          </cell>
          <cell r="AD943">
            <v>2</v>
          </cell>
          <cell r="AE943">
            <v>1</v>
          </cell>
          <cell r="AF943">
            <v>1</v>
          </cell>
          <cell r="AG943" t="str">
            <v/>
          </cell>
          <cell r="AH943">
            <v>2</v>
          </cell>
          <cell r="AI943">
            <v>0</v>
          </cell>
          <cell r="AJ943">
            <v>6</v>
          </cell>
          <cell r="AK943">
            <v>6</v>
          </cell>
          <cell r="AL943">
            <v>6</v>
          </cell>
          <cell r="AM943">
            <v>22</v>
          </cell>
          <cell r="AN943">
            <v>0</v>
          </cell>
          <cell r="AO943">
            <v>130</v>
          </cell>
          <cell r="AP943">
            <v>22</v>
          </cell>
          <cell r="AQ943">
            <v>130.5</v>
          </cell>
          <cell r="AR943">
            <v>3</v>
          </cell>
          <cell r="AT943">
            <v>4.5</v>
          </cell>
          <cell r="AV943">
            <v>10</v>
          </cell>
          <cell r="AW943">
            <v>3</v>
          </cell>
          <cell r="AX943">
            <v>4.5</v>
          </cell>
          <cell r="AY943">
            <v>7.5</v>
          </cell>
          <cell r="AZ943">
            <v>27</v>
          </cell>
          <cell r="BA943">
            <v>1.5</v>
          </cell>
          <cell r="BB943">
            <v>120</v>
          </cell>
          <cell r="BC943">
            <v>28.5</v>
          </cell>
          <cell r="BD943">
            <v>106.25925925925925</v>
          </cell>
          <cell r="BE943">
            <v>1</v>
          </cell>
          <cell r="BF943">
            <v>1</v>
          </cell>
          <cell r="BG943">
            <v>2</v>
          </cell>
          <cell r="BH943" t="str">
            <v/>
          </cell>
          <cell r="BI943">
            <v>2</v>
          </cell>
          <cell r="BJ943">
            <v>0</v>
          </cell>
          <cell r="BK943">
            <v>6</v>
          </cell>
          <cell r="BL943">
            <v>6</v>
          </cell>
          <cell r="BM943">
            <v>6</v>
          </cell>
          <cell r="BN943">
            <v>3</v>
          </cell>
          <cell r="BO943">
            <v>1</v>
          </cell>
          <cell r="BP943">
            <v>1</v>
          </cell>
          <cell r="BQ943">
            <v>1</v>
          </cell>
          <cell r="BR943">
            <v>2.5</v>
          </cell>
          <cell r="BS943" t="str">
            <v/>
          </cell>
          <cell r="BT943">
            <v>1.5</v>
          </cell>
          <cell r="BU943">
            <v>2</v>
          </cell>
          <cell r="BV943">
            <v>0</v>
          </cell>
          <cell r="BW943">
            <v>12</v>
          </cell>
          <cell r="BX943">
            <v>11</v>
          </cell>
          <cell r="BY943">
            <v>12</v>
          </cell>
          <cell r="BZ943">
            <v>87.5</v>
          </cell>
          <cell r="CA943">
            <v>2.5</v>
          </cell>
          <cell r="CB943">
            <v>90</v>
          </cell>
        </row>
        <row r="944">
          <cell r="H944" t="str">
            <v>WS-1180-WMA001</v>
          </cell>
          <cell r="I944">
            <v>11</v>
          </cell>
          <cell r="J944" t="str">
            <v>Nov</v>
          </cell>
          <cell r="K944">
            <v>2018</v>
          </cell>
          <cell r="L944" t="str">
            <v>WS-1180-WMA00143409.375</v>
          </cell>
          <cell r="M944" t="str">
            <v>BIRS #26</v>
          </cell>
          <cell r="N944" t="str">
            <v>Other</v>
          </cell>
          <cell r="O944" t="str">
            <v>Other</v>
          </cell>
          <cell r="P944">
            <v>0</v>
          </cell>
          <cell r="Q944">
            <v>2</v>
          </cell>
          <cell r="R944">
            <v>5</v>
          </cell>
          <cell r="S944">
            <v>1.5</v>
          </cell>
          <cell r="T944" t="str">
            <v/>
          </cell>
          <cell r="U944" t="str">
            <v/>
          </cell>
          <cell r="V944">
            <v>0</v>
          </cell>
          <cell r="W944">
            <v>9</v>
          </cell>
          <cell r="X944">
            <v>8.5</v>
          </cell>
          <cell r="Y944">
            <v>8.5</v>
          </cell>
          <cell r="Z944">
            <v>3.5</v>
          </cell>
          <cell r="AB944">
            <v>11</v>
          </cell>
          <cell r="AC944">
            <v>3.5</v>
          </cell>
          <cell r="AD944" t="str">
            <v/>
          </cell>
          <cell r="AE944" t="str">
            <v/>
          </cell>
          <cell r="AF944" t="str">
            <v/>
          </cell>
          <cell r="AG944" t="str">
            <v/>
          </cell>
          <cell r="AH944" t="str">
            <v/>
          </cell>
          <cell r="AI944" t="str">
            <v/>
          </cell>
          <cell r="AJ944">
            <v>6</v>
          </cell>
          <cell r="AK944" t="str">
            <v/>
          </cell>
          <cell r="AL944" t="str">
            <v/>
          </cell>
          <cell r="AM944" t="str">
            <v/>
          </cell>
          <cell r="AN944" t="str">
            <v/>
          </cell>
          <cell r="AO944">
            <v>130</v>
          </cell>
          <cell r="AP944" t="str">
            <v/>
          </cell>
          <cell r="AQ944" t="str">
            <v/>
          </cell>
          <cell r="AR944" t="str">
            <v/>
          </cell>
          <cell r="AT944" t="str">
            <v/>
          </cell>
          <cell r="AV944">
            <v>10</v>
          </cell>
          <cell r="AW944" t="str">
            <v/>
          </cell>
          <cell r="AX944" t="str">
            <v/>
          </cell>
          <cell r="AY944" t="str">
            <v/>
          </cell>
          <cell r="AZ944" t="str">
            <v/>
          </cell>
          <cell r="BA944" t="str">
            <v/>
          </cell>
          <cell r="BB944">
            <v>120</v>
          </cell>
          <cell r="BC944" t="str">
            <v/>
          </cell>
          <cell r="BD944" t="str">
            <v/>
          </cell>
          <cell r="BE944" t="str">
            <v/>
          </cell>
          <cell r="BF944">
            <v>3</v>
          </cell>
          <cell r="BG944">
            <v>2</v>
          </cell>
          <cell r="BH944" t="str">
            <v/>
          </cell>
          <cell r="BI944" t="str">
            <v/>
          </cell>
          <cell r="BJ944">
            <v>0</v>
          </cell>
          <cell r="BK944">
            <v>6</v>
          </cell>
          <cell r="BL944">
            <v>5</v>
          </cell>
          <cell r="BM944">
            <v>5</v>
          </cell>
          <cell r="BN944" t="str">
            <v/>
          </cell>
          <cell r="BO944" t="str">
            <v/>
          </cell>
          <cell r="BP944" t="str">
            <v/>
          </cell>
          <cell r="BQ944" t="str">
            <v/>
          </cell>
          <cell r="BR944" t="str">
            <v/>
          </cell>
          <cell r="BS944" t="str">
            <v/>
          </cell>
          <cell r="BT944" t="str">
            <v/>
          </cell>
          <cell r="BU944" t="str">
            <v/>
          </cell>
          <cell r="BV944" t="str">
            <v/>
          </cell>
          <cell r="BW944">
            <v>12</v>
          </cell>
          <cell r="BX944" t="str">
            <v/>
          </cell>
          <cell r="BY944" t="str">
            <v/>
          </cell>
          <cell r="BZ944" t="str">
            <v/>
          </cell>
          <cell r="CA944" t="str">
            <v/>
          </cell>
          <cell r="CB944" t="str">
            <v/>
          </cell>
        </row>
        <row r="945">
          <cell r="H945" t="str">
            <v>WS-41068-WMA001</v>
          </cell>
          <cell r="I945">
            <v>11</v>
          </cell>
          <cell r="J945" t="str">
            <v>Nov</v>
          </cell>
          <cell r="K945">
            <v>2018</v>
          </cell>
          <cell r="L945" t="str">
            <v>WS-41068-WMA00143411.3333333333</v>
          </cell>
          <cell r="M945" t="str">
            <v>BIRS #26</v>
          </cell>
          <cell r="N945" t="str">
            <v>Other</v>
          </cell>
          <cell r="O945" t="str">
            <v>Other</v>
          </cell>
          <cell r="P945">
            <v>0</v>
          </cell>
          <cell r="Q945">
            <v>2</v>
          </cell>
          <cell r="R945">
            <v>5</v>
          </cell>
          <cell r="S945">
            <v>2.5</v>
          </cell>
          <cell r="T945" t="str">
            <v/>
          </cell>
          <cell r="U945">
            <v>1.5</v>
          </cell>
          <cell r="V945">
            <v>11</v>
          </cell>
          <cell r="W945">
            <v>9</v>
          </cell>
          <cell r="X945">
            <v>11</v>
          </cell>
          <cell r="Y945">
            <v>22</v>
          </cell>
          <cell r="Z945">
            <v>8.5</v>
          </cell>
          <cell r="AB945">
            <v>11</v>
          </cell>
          <cell r="AC945">
            <v>8.5</v>
          </cell>
          <cell r="AD945" t="str">
            <v/>
          </cell>
          <cell r="AE945" t="str">
            <v/>
          </cell>
          <cell r="AF945" t="str">
            <v/>
          </cell>
          <cell r="AG945" t="str">
            <v/>
          </cell>
          <cell r="AH945" t="str">
            <v/>
          </cell>
          <cell r="AI945" t="str">
            <v/>
          </cell>
          <cell r="AJ945">
            <v>6</v>
          </cell>
          <cell r="AK945" t="str">
            <v/>
          </cell>
          <cell r="AL945" t="str">
            <v/>
          </cell>
          <cell r="AM945" t="str">
            <v/>
          </cell>
          <cell r="AN945" t="str">
            <v/>
          </cell>
          <cell r="AO945">
            <v>130</v>
          </cell>
          <cell r="AP945" t="str">
            <v/>
          </cell>
          <cell r="AQ945" t="str">
            <v/>
          </cell>
          <cell r="AR945" t="str">
            <v/>
          </cell>
          <cell r="AT945" t="str">
            <v/>
          </cell>
          <cell r="AV945">
            <v>10</v>
          </cell>
          <cell r="AW945" t="str">
            <v/>
          </cell>
          <cell r="AX945" t="str">
            <v/>
          </cell>
          <cell r="AY945" t="str">
            <v/>
          </cell>
          <cell r="AZ945" t="str">
            <v/>
          </cell>
          <cell r="BA945" t="str">
            <v/>
          </cell>
          <cell r="BB945">
            <v>120</v>
          </cell>
          <cell r="BC945" t="str">
            <v/>
          </cell>
          <cell r="BD945" t="str">
            <v/>
          </cell>
          <cell r="BE945" t="str">
            <v/>
          </cell>
          <cell r="BF945">
            <v>1</v>
          </cell>
          <cell r="BG945">
            <v>1.5</v>
          </cell>
          <cell r="BH945" t="str">
            <v/>
          </cell>
          <cell r="BI945" t="str">
            <v/>
          </cell>
          <cell r="BJ945">
            <v>0</v>
          </cell>
          <cell r="BK945">
            <v>6</v>
          </cell>
          <cell r="BL945">
            <v>2.5</v>
          </cell>
          <cell r="BM945">
            <v>2.5</v>
          </cell>
          <cell r="BN945" t="str">
            <v/>
          </cell>
          <cell r="BO945" t="str">
            <v/>
          </cell>
          <cell r="BP945" t="str">
            <v/>
          </cell>
          <cell r="BQ945" t="str">
            <v/>
          </cell>
          <cell r="BR945" t="str">
            <v/>
          </cell>
          <cell r="BS945" t="str">
            <v/>
          </cell>
          <cell r="BT945" t="str">
            <v/>
          </cell>
          <cell r="BU945" t="str">
            <v/>
          </cell>
          <cell r="BV945" t="str">
            <v/>
          </cell>
          <cell r="BW945">
            <v>12</v>
          </cell>
          <cell r="BX945" t="str">
            <v/>
          </cell>
          <cell r="BY945" t="str">
            <v/>
          </cell>
          <cell r="BZ945" t="str">
            <v/>
          </cell>
          <cell r="CA945" t="str">
            <v/>
          </cell>
          <cell r="CB945" t="str">
            <v/>
          </cell>
        </row>
        <row r="946">
          <cell r="H946" t="str">
            <v>SVA-51102-WMA001</v>
          </cell>
          <cell r="I946">
            <v>11</v>
          </cell>
          <cell r="J946" t="str">
            <v>Nov</v>
          </cell>
          <cell r="K946">
            <v>2018</v>
          </cell>
          <cell r="L946" t="str">
            <v>SVA-51102-WMA00143412.6666666667</v>
          </cell>
          <cell r="M946" t="str">
            <v>BIRS #26</v>
          </cell>
          <cell r="N946" t="str">
            <v>Other</v>
          </cell>
          <cell r="O946" t="str">
            <v>Other</v>
          </cell>
          <cell r="P946">
            <v>0</v>
          </cell>
          <cell r="Q946">
            <v>2</v>
          </cell>
          <cell r="R946">
            <v>5</v>
          </cell>
          <cell r="S946" t="str">
            <v/>
          </cell>
          <cell r="T946" t="str">
            <v/>
          </cell>
          <cell r="U946">
            <v>1.5</v>
          </cell>
          <cell r="V946">
            <v>0</v>
          </cell>
          <cell r="W946">
            <v>9</v>
          </cell>
          <cell r="X946">
            <v>8.5</v>
          </cell>
          <cell r="Y946">
            <v>8.5</v>
          </cell>
          <cell r="Z946">
            <v>7.5</v>
          </cell>
          <cell r="AB946">
            <v>11</v>
          </cell>
          <cell r="AC946">
            <v>7.5</v>
          </cell>
          <cell r="AD946" t="str">
            <v/>
          </cell>
          <cell r="AE946" t="str">
            <v/>
          </cell>
          <cell r="AF946" t="str">
            <v/>
          </cell>
          <cell r="AG946" t="str">
            <v/>
          </cell>
          <cell r="AH946" t="str">
            <v/>
          </cell>
          <cell r="AI946" t="str">
            <v/>
          </cell>
          <cell r="AJ946">
            <v>6</v>
          </cell>
          <cell r="AK946" t="str">
            <v/>
          </cell>
          <cell r="AL946" t="str">
            <v/>
          </cell>
          <cell r="AM946" t="str">
            <v/>
          </cell>
          <cell r="AN946" t="str">
            <v/>
          </cell>
          <cell r="AO946">
            <v>130</v>
          </cell>
          <cell r="AP946" t="str">
            <v/>
          </cell>
          <cell r="AQ946" t="str">
            <v/>
          </cell>
          <cell r="AR946" t="str">
            <v/>
          </cell>
          <cell r="AT946" t="str">
            <v/>
          </cell>
          <cell r="AV946">
            <v>10</v>
          </cell>
          <cell r="AW946" t="str">
            <v/>
          </cell>
          <cell r="AX946" t="str">
            <v/>
          </cell>
          <cell r="AY946" t="str">
            <v/>
          </cell>
          <cell r="AZ946" t="str">
            <v/>
          </cell>
          <cell r="BA946" t="str">
            <v/>
          </cell>
          <cell r="BB946">
            <v>120</v>
          </cell>
          <cell r="BC946" t="str">
            <v/>
          </cell>
          <cell r="BD946" t="str">
            <v/>
          </cell>
          <cell r="BE946" t="str">
            <v/>
          </cell>
          <cell r="BF946">
            <v>1</v>
          </cell>
          <cell r="BG946">
            <v>1</v>
          </cell>
          <cell r="BH946">
            <v>1</v>
          </cell>
          <cell r="BI946" t="str">
            <v/>
          </cell>
          <cell r="BJ946">
            <v>0</v>
          </cell>
          <cell r="BK946">
            <v>6</v>
          </cell>
          <cell r="BL946">
            <v>3</v>
          </cell>
          <cell r="BM946">
            <v>3</v>
          </cell>
          <cell r="BN946" t="str">
            <v/>
          </cell>
          <cell r="BO946" t="str">
            <v/>
          </cell>
          <cell r="BP946" t="str">
            <v/>
          </cell>
          <cell r="BQ946" t="str">
            <v/>
          </cell>
          <cell r="BR946" t="str">
            <v/>
          </cell>
          <cell r="BS946" t="str">
            <v/>
          </cell>
          <cell r="BT946" t="str">
            <v/>
          </cell>
          <cell r="BU946" t="str">
            <v/>
          </cell>
          <cell r="BV946" t="str">
            <v/>
          </cell>
          <cell r="BW946">
            <v>12</v>
          </cell>
          <cell r="BX946" t="str">
            <v/>
          </cell>
          <cell r="BY946" t="str">
            <v/>
          </cell>
          <cell r="BZ946" t="str">
            <v/>
          </cell>
          <cell r="CA946" t="str">
            <v/>
          </cell>
          <cell r="CB946" t="str">
            <v/>
          </cell>
        </row>
        <row r="947">
          <cell r="H947" t="str">
            <v>WS-7057-WOV005</v>
          </cell>
          <cell r="I947">
            <v>11</v>
          </cell>
          <cell r="J947" t="str">
            <v>Nov</v>
          </cell>
          <cell r="K947">
            <v>2018</v>
          </cell>
          <cell r="L947" t="str">
            <v>WS-7057-WOV00543413.9166666667</v>
          </cell>
          <cell r="M947" t="str">
            <v>ONR #6</v>
          </cell>
          <cell r="N947" t="str">
            <v>Simple ESP c/o</v>
          </cell>
          <cell r="O947" t="str">
            <v>ESP change</v>
          </cell>
          <cell r="P947">
            <v>1</v>
          </cell>
          <cell r="Q947">
            <v>7</v>
          </cell>
          <cell r="R947">
            <v>5</v>
          </cell>
          <cell r="S947" t="str">
            <v/>
          </cell>
          <cell r="T947" t="str">
            <v/>
          </cell>
          <cell r="U947" t="str">
            <v/>
          </cell>
          <cell r="V947">
            <v>0</v>
          </cell>
          <cell r="W947">
            <v>9</v>
          </cell>
          <cell r="X947">
            <v>12</v>
          </cell>
          <cell r="Y947">
            <v>12</v>
          </cell>
          <cell r="Z947" t="str">
            <v/>
          </cell>
          <cell r="AB947">
            <v>11</v>
          </cell>
          <cell r="AC947" t="str">
            <v/>
          </cell>
          <cell r="AD947">
            <v>1.5</v>
          </cell>
          <cell r="AE947">
            <v>1</v>
          </cell>
          <cell r="AF947">
            <v>1</v>
          </cell>
          <cell r="AG947" t="str">
            <v/>
          </cell>
          <cell r="AH947">
            <v>1.5</v>
          </cell>
          <cell r="AI947">
            <v>0</v>
          </cell>
          <cell r="AJ947">
            <v>6</v>
          </cell>
          <cell r="AK947">
            <v>5</v>
          </cell>
          <cell r="AL947">
            <v>5</v>
          </cell>
          <cell r="AM947">
            <v>24</v>
          </cell>
          <cell r="AN947">
            <v>1.5</v>
          </cell>
          <cell r="AO947">
            <v>130</v>
          </cell>
          <cell r="AP947">
            <v>25.5</v>
          </cell>
          <cell r="AQ947">
            <v>134.5</v>
          </cell>
          <cell r="AR947">
            <v>5.5</v>
          </cell>
          <cell r="AT947">
            <v>6</v>
          </cell>
          <cell r="AV947">
            <v>10</v>
          </cell>
          <cell r="AW947">
            <v>5.5</v>
          </cell>
          <cell r="AX947">
            <v>6</v>
          </cell>
          <cell r="AY947">
            <v>11.5</v>
          </cell>
          <cell r="AZ947">
            <v>25</v>
          </cell>
          <cell r="BA947">
            <v>0</v>
          </cell>
          <cell r="BB947">
            <v>120</v>
          </cell>
          <cell r="BC947">
            <v>25</v>
          </cell>
          <cell r="BD947">
            <v>129.32</v>
          </cell>
          <cell r="BE947">
            <v>1</v>
          </cell>
          <cell r="BF947">
            <v>1</v>
          </cell>
          <cell r="BG947">
            <v>1</v>
          </cell>
          <cell r="BH947" t="str">
            <v/>
          </cell>
          <cell r="BI947">
            <v>1.5</v>
          </cell>
          <cell r="BJ947">
            <v>0</v>
          </cell>
          <cell r="BK947">
            <v>6</v>
          </cell>
          <cell r="BL947">
            <v>4.5</v>
          </cell>
          <cell r="BM947">
            <v>4.5</v>
          </cell>
          <cell r="BN947">
            <v>3</v>
          </cell>
          <cell r="BO947">
            <v>1</v>
          </cell>
          <cell r="BP947">
            <v>1</v>
          </cell>
          <cell r="BQ947">
            <v>0</v>
          </cell>
          <cell r="BR947">
            <v>3</v>
          </cell>
          <cell r="BS947" t="str">
            <v/>
          </cell>
          <cell r="BT947">
            <v>1</v>
          </cell>
          <cell r="BU947">
            <v>1</v>
          </cell>
          <cell r="BV947">
            <v>0</v>
          </cell>
          <cell r="BW947">
            <v>12</v>
          </cell>
          <cell r="BX947">
            <v>10</v>
          </cell>
          <cell r="BY947">
            <v>10</v>
          </cell>
          <cell r="BZ947">
            <v>92</v>
          </cell>
          <cell r="CA947">
            <v>1.5</v>
          </cell>
          <cell r="CB947">
            <v>93.5</v>
          </cell>
        </row>
        <row r="948">
          <cell r="H948" t="str">
            <v>WS-1122-WOV011</v>
          </cell>
          <cell r="I948">
            <v>11</v>
          </cell>
          <cell r="J948" t="str">
            <v>Nov</v>
          </cell>
          <cell r="K948">
            <v>2018</v>
          </cell>
          <cell r="L948" t="str">
            <v>WS-1122-WOV01143414</v>
          </cell>
          <cell r="M948" t="str">
            <v>BIRS #23</v>
          </cell>
          <cell r="N948" t="str">
            <v>Other</v>
          </cell>
          <cell r="O948" t="str">
            <v>ESP change</v>
          </cell>
          <cell r="P948">
            <v>0</v>
          </cell>
          <cell r="Q948">
            <v>8</v>
          </cell>
          <cell r="R948">
            <v>5.5</v>
          </cell>
          <cell r="S948">
            <v>1</v>
          </cell>
          <cell r="T948" t="str">
            <v/>
          </cell>
          <cell r="U948">
            <v>1.5</v>
          </cell>
          <cell r="V948">
            <v>0</v>
          </cell>
          <cell r="W948">
            <v>9</v>
          </cell>
          <cell r="X948">
            <v>16</v>
          </cell>
          <cell r="Y948">
            <v>16</v>
          </cell>
          <cell r="Z948">
            <v>12</v>
          </cell>
          <cell r="AB948">
            <v>11</v>
          </cell>
          <cell r="AC948">
            <v>12</v>
          </cell>
          <cell r="AD948">
            <v>2</v>
          </cell>
          <cell r="AE948">
            <v>1</v>
          </cell>
          <cell r="AF948">
            <v>1</v>
          </cell>
          <cell r="AG948" t="str">
            <v/>
          </cell>
          <cell r="AH948">
            <v>2</v>
          </cell>
          <cell r="AI948">
            <v>0</v>
          </cell>
          <cell r="AJ948">
            <v>6</v>
          </cell>
          <cell r="AK948">
            <v>6</v>
          </cell>
          <cell r="AL948">
            <v>6</v>
          </cell>
          <cell r="AM948">
            <v>21</v>
          </cell>
          <cell r="AN948">
            <v>0</v>
          </cell>
          <cell r="AO948">
            <v>130</v>
          </cell>
          <cell r="AP948">
            <v>21</v>
          </cell>
          <cell r="AQ948">
            <v>133.71428571428572</v>
          </cell>
          <cell r="AR948">
            <v>4</v>
          </cell>
          <cell r="AT948">
            <v>8</v>
          </cell>
          <cell r="AV948">
            <v>10</v>
          </cell>
          <cell r="AW948">
            <v>4</v>
          </cell>
          <cell r="AX948">
            <v>8</v>
          </cell>
          <cell r="AY948">
            <v>12</v>
          </cell>
          <cell r="AZ948">
            <v>34</v>
          </cell>
          <cell r="BA948">
            <v>1</v>
          </cell>
          <cell r="BB948">
            <v>120</v>
          </cell>
          <cell r="BC948">
            <v>35</v>
          </cell>
          <cell r="BD948">
            <v>82.794117647058826</v>
          </cell>
          <cell r="BE948">
            <v>1</v>
          </cell>
          <cell r="BF948">
            <v>1.5</v>
          </cell>
          <cell r="BG948">
            <v>1.5</v>
          </cell>
          <cell r="BH948" t="str">
            <v/>
          </cell>
          <cell r="BI948">
            <v>1.5</v>
          </cell>
          <cell r="BJ948">
            <v>0</v>
          </cell>
          <cell r="BK948">
            <v>6</v>
          </cell>
          <cell r="BL948">
            <v>5.5</v>
          </cell>
          <cell r="BM948">
            <v>5.5</v>
          </cell>
          <cell r="BN948">
            <v>3</v>
          </cell>
          <cell r="BO948">
            <v>1</v>
          </cell>
          <cell r="BP948">
            <v>1</v>
          </cell>
          <cell r="BQ948">
            <v>0</v>
          </cell>
          <cell r="BR948">
            <v>3</v>
          </cell>
          <cell r="BS948" t="str">
            <v/>
          </cell>
          <cell r="BT948">
            <v>1.5</v>
          </cell>
          <cell r="BU948">
            <v>2</v>
          </cell>
          <cell r="BV948">
            <v>0</v>
          </cell>
          <cell r="BW948">
            <v>12</v>
          </cell>
          <cell r="BX948">
            <v>11.5</v>
          </cell>
          <cell r="BY948">
            <v>11.5</v>
          </cell>
          <cell r="BZ948">
            <v>118</v>
          </cell>
          <cell r="CA948">
            <v>1</v>
          </cell>
          <cell r="CB948">
            <v>119</v>
          </cell>
        </row>
        <row r="949">
          <cell r="H949" t="str">
            <v>US-24013-WOV001</v>
          </cell>
          <cell r="I949">
            <v>11</v>
          </cell>
          <cell r="J949" t="str">
            <v>Nov</v>
          </cell>
          <cell r="K949">
            <v>2018</v>
          </cell>
          <cell r="L949" t="str">
            <v>US-24013-WOV00143414.0625</v>
          </cell>
          <cell r="M949" t="str">
            <v>BIRS #24</v>
          </cell>
          <cell r="N949" t="str">
            <v>Other</v>
          </cell>
          <cell r="O949" t="str">
            <v>ESP change</v>
          </cell>
          <cell r="P949">
            <v>1</v>
          </cell>
          <cell r="Q949">
            <v>3</v>
          </cell>
          <cell r="R949">
            <v>5</v>
          </cell>
          <cell r="S949" t="str">
            <v/>
          </cell>
          <cell r="T949" t="str">
            <v/>
          </cell>
          <cell r="U949" t="str">
            <v/>
          </cell>
          <cell r="V949">
            <v>0</v>
          </cell>
          <cell r="W949">
            <v>9</v>
          </cell>
          <cell r="X949">
            <v>8</v>
          </cell>
          <cell r="Y949">
            <v>8</v>
          </cell>
          <cell r="Z949" t="str">
            <v/>
          </cell>
          <cell r="AB949">
            <v>11</v>
          </cell>
          <cell r="AC949" t="str">
            <v/>
          </cell>
          <cell r="AD949">
            <v>2</v>
          </cell>
          <cell r="AE949">
            <v>1</v>
          </cell>
          <cell r="AF949">
            <v>1</v>
          </cell>
          <cell r="AG949" t="str">
            <v/>
          </cell>
          <cell r="AH949">
            <v>2</v>
          </cell>
          <cell r="AI949">
            <v>0</v>
          </cell>
          <cell r="AJ949">
            <v>6</v>
          </cell>
          <cell r="AK949">
            <v>6</v>
          </cell>
          <cell r="AL949">
            <v>6</v>
          </cell>
          <cell r="AM949">
            <v>20</v>
          </cell>
          <cell r="AN949">
            <v>0</v>
          </cell>
          <cell r="AO949">
            <v>130</v>
          </cell>
          <cell r="AP949">
            <v>20</v>
          </cell>
          <cell r="AQ949">
            <v>144.94999999999999</v>
          </cell>
          <cell r="AR949">
            <v>4</v>
          </cell>
          <cell r="AT949">
            <v>6</v>
          </cell>
          <cell r="AV949">
            <v>10</v>
          </cell>
          <cell r="AW949">
            <v>4</v>
          </cell>
          <cell r="AX949">
            <v>6</v>
          </cell>
          <cell r="AY949">
            <v>10</v>
          </cell>
          <cell r="AZ949">
            <v>25</v>
          </cell>
          <cell r="BA949">
            <v>1</v>
          </cell>
          <cell r="BB949">
            <v>120</v>
          </cell>
          <cell r="BC949">
            <v>26</v>
          </cell>
          <cell r="BD949">
            <v>115.8</v>
          </cell>
          <cell r="BE949">
            <v>1</v>
          </cell>
          <cell r="BF949">
            <v>1</v>
          </cell>
          <cell r="BG949">
            <v>1.5</v>
          </cell>
          <cell r="BH949" t="str">
            <v/>
          </cell>
          <cell r="BI949">
            <v>2</v>
          </cell>
          <cell r="BJ949">
            <v>0</v>
          </cell>
          <cell r="BK949">
            <v>6</v>
          </cell>
          <cell r="BL949">
            <v>5.5</v>
          </cell>
          <cell r="BM949">
            <v>5.5</v>
          </cell>
          <cell r="BN949">
            <v>3</v>
          </cell>
          <cell r="BO949">
            <v>1</v>
          </cell>
          <cell r="BP949">
            <v>1</v>
          </cell>
          <cell r="BQ949">
            <v>0</v>
          </cell>
          <cell r="BR949">
            <v>3.5</v>
          </cell>
          <cell r="BS949" t="str">
            <v/>
          </cell>
          <cell r="BT949">
            <v>1.5</v>
          </cell>
          <cell r="BU949">
            <v>2</v>
          </cell>
          <cell r="BV949">
            <v>0</v>
          </cell>
          <cell r="BW949">
            <v>12</v>
          </cell>
          <cell r="BX949">
            <v>12</v>
          </cell>
          <cell r="BY949">
            <v>12</v>
          </cell>
          <cell r="BZ949">
            <v>86.5</v>
          </cell>
          <cell r="CA949">
            <v>1</v>
          </cell>
          <cell r="CB949">
            <v>87.5</v>
          </cell>
        </row>
        <row r="950">
          <cell r="H950" t="str">
            <v>WS-7402-WOV008</v>
          </cell>
          <cell r="I950">
            <v>11</v>
          </cell>
          <cell r="J950" t="str">
            <v>Nov</v>
          </cell>
          <cell r="K950">
            <v>2018</v>
          </cell>
          <cell r="L950" t="str">
            <v>WS-7402-WOV00843415.7916666667</v>
          </cell>
          <cell r="M950" t="str">
            <v>ONR #9</v>
          </cell>
          <cell r="N950" t="str">
            <v>Other</v>
          </cell>
          <cell r="O950" t="str">
            <v>ESP change</v>
          </cell>
          <cell r="P950">
            <v>-1</v>
          </cell>
          <cell r="Q950">
            <v>5</v>
          </cell>
          <cell r="R950">
            <v>3</v>
          </cell>
          <cell r="S950" t="str">
            <v/>
          </cell>
          <cell r="T950" t="str">
            <v/>
          </cell>
          <cell r="U950" t="str">
            <v/>
          </cell>
          <cell r="V950">
            <v>0</v>
          </cell>
          <cell r="W950">
            <v>9</v>
          </cell>
          <cell r="X950">
            <v>8</v>
          </cell>
          <cell r="Y950">
            <v>8</v>
          </cell>
          <cell r="Z950" t="str">
            <v/>
          </cell>
          <cell r="AB950">
            <v>11</v>
          </cell>
          <cell r="AC950" t="str">
            <v/>
          </cell>
          <cell r="AD950">
            <v>2</v>
          </cell>
          <cell r="AE950">
            <v>1</v>
          </cell>
          <cell r="AF950">
            <v>1</v>
          </cell>
          <cell r="AG950" t="str">
            <v/>
          </cell>
          <cell r="AH950">
            <v>2</v>
          </cell>
          <cell r="AI950">
            <v>0</v>
          </cell>
          <cell r="AJ950">
            <v>6</v>
          </cell>
          <cell r="AK950">
            <v>6</v>
          </cell>
          <cell r="AL950">
            <v>6</v>
          </cell>
          <cell r="AM950">
            <v>20</v>
          </cell>
          <cell r="AN950">
            <v>0</v>
          </cell>
          <cell r="AO950">
            <v>130</v>
          </cell>
          <cell r="AP950">
            <v>20</v>
          </cell>
          <cell r="AQ950">
            <v>138.6</v>
          </cell>
          <cell r="AR950">
            <v>3.5</v>
          </cell>
          <cell r="AT950">
            <v>5</v>
          </cell>
          <cell r="AV950">
            <v>10</v>
          </cell>
          <cell r="AW950">
            <v>3.5</v>
          </cell>
          <cell r="AX950">
            <v>5</v>
          </cell>
          <cell r="AY950">
            <v>8.5</v>
          </cell>
          <cell r="AZ950">
            <v>24</v>
          </cell>
          <cell r="BA950">
            <v>0</v>
          </cell>
          <cell r="BB950">
            <v>120</v>
          </cell>
          <cell r="BC950">
            <v>24</v>
          </cell>
          <cell r="BD950">
            <v>115.25</v>
          </cell>
          <cell r="BE950">
            <v>1</v>
          </cell>
          <cell r="BF950">
            <v>1.5</v>
          </cell>
          <cell r="BG950">
            <v>1</v>
          </cell>
          <cell r="BH950" t="str">
            <v/>
          </cell>
          <cell r="BI950">
            <v>1</v>
          </cell>
          <cell r="BJ950">
            <v>0</v>
          </cell>
          <cell r="BK950">
            <v>6</v>
          </cell>
          <cell r="BL950">
            <v>4.5</v>
          </cell>
          <cell r="BM950">
            <v>4.5</v>
          </cell>
          <cell r="BN950">
            <v>3</v>
          </cell>
          <cell r="BO950">
            <v>1</v>
          </cell>
          <cell r="BP950">
            <v>2</v>
          </cell>
          <cell r="BQ950">
            <v>0</v>
          </cell>
          <cell r="BR950">
            <v>3</v>
          </cell>
          <cell r="BS950" t="str">
            <v/>
          </cell>
          <cell r="BT950">
            <v>1</v>
          </cell>
          <cell r="BU950">
            <v>2</v>
          </cell>
          <cell r="BV950">
            <v>0</v>
          </cell>
          <cell r="BW950">
            <v>12</v>
          </cell>
          <cell r="BX950">
            <v>12</v>
          </cell>
          <cell r="BY950">
            <v>12</v>
          </cell>
          <cell r="BZ950">
            <v>83</v>
          </cell>
          <cell r="CA950">
            <v>0</v>
          </cell>
          <cell r="CB950">
            <v>83</v>
          </cell>
        </row>
        <row r="951">
          <cell r="H951" t="str">
            <v>WS-7294-WOV002</v>
          </cell>
          <cell r="I951">
            <v>11</v>
          </cell>
          <cell r="J951" t="str">
            <v>Nov</v>
          </cell>
          <cell r="K951">
            <v>2018</v>
          </cell>
          <cell r="L951" t="str">
            <v>WS-7294-WOV00243417.75</v>
          </cell>
          <cell r="M951" t="str">
            <v>BIRS #14</v>
          </cell>
          <cell r="N951" t="str">
            <v>Other</v>
          </cell>
          <cell r="O951" t="str">
            <v>Other</v>
          </cell>
          <cell r="P951">
            <v>0</v>
          </cell>
          <cell r="Q951">
            <v>3</v>
          </cell>
          <cell r="R951">
            <v>5</v>
          </cell>
          <cell r="S951" t="str">
            <v/>
          </cell>
          <cell r="T951" t="str">
            <v/>
          </cell>
          <cell r="U951" t="str">
            <v/>
          </cell>
          <cell r="V951">
            <v>0</v>
          </cell>
          <cell r="W951">
            <v>9</v>
          </cell>
          <cell r="X951">
            <v>8</v>
          </cell>
          <cell r="Y951">
            <v>8</v>
          </cell>
          <cell r="Z951">
            <v>5</v>
          </cell>
          <cell r="AB951">
            <v>11</v>
          </cell>
          <cell r="AC951">
            <v>5</v>
          </cell>
          <cell r="AD951">
            <v>2</v>
          </cell>
          <cell r="AE951">
            <v>1</v>
          </cell>
          <cell r="AF951">
            <v>1</v>
          </cell>
          <cell r="AG951" t="str">
            <v/>
          </cell>
          <cell r="AH951">
            <v>2</v>
          </cell>
          <cell r="AI951">
            <v>0</v>
          </cell>
          <cell r="AJ951">
            <v>6</v>
          </cell>
          <cell r="AK951">
            <v>6</v>
          </cell>
          <cell r="AL951">
            <v>6</v>
          </cell>
          <cell r="AM951" t="str">
            <v/>
          </cell>
          <cell r="AN951" t="str">
            <v/>
          </cell>
          <cell r="AO951">
            <v>130</v>
          </cell>
          <cell r="AP951" t="str">
            <v/>
          </cell>
          <cell r="AQ951" t="str">
            <v/>
          </cell>
          <cell r="AR951" t="str">
            <v/>
          </cell>
          <cell r="AT951" t="str">
            <v/>
          </cell>
          <cell r="AV951">
            <v>10</v>
          </cell>
          <cell r="AW951" t="str">
            <v/>
          </cell>
          <cell r="AX951" t="str">
            <v/>
          </cell>
          <cell r="AY951" t="str">
            <v/>
          </cell>
          <cell r="AZ951" t="str">
            <v/>
          </cell>
          <cell r="BA951" t="str">
            <v/>
          </cell>
          <cell r="BB951">
            <v>120</v>
          </cell>
          <cell r="BC951" t="str">
            <v/>
          </cell>
          <cell r="BD951" t="str">
            <v/>
          </cell>
          <cell r="BE951">
            <v>1</v>
          </cell>
          <cell r="BF951">
            <v>1.5</v>
          </cell>
          <cell r="BG951">
            <v>1.5</v>
          </cell>
          <cell r="BH951" t="str">
            <v/>
          </cell>
          <cell r="BI951">
            <v>2</v>
          </cell>
          <cell r="BJ951">
            <v>0</v>
          </cell>
          <cell r="BK951">
            <v>6</v>
          </cell>
          <cell r="BL951">
            <v>6</v>
          </cell>
          <cell r="BM951">
            <v>6</v>
          </cell>
          <cell r="BN951">
            <v>3</v>
          </cell>
          <cell r="BO951">
            <v>1</v>
          </cell>
          <cell r="BP951" t="str">
            <v/>
          </cell>
          <cell r="BQ951">
            <v>0</v>
          </cell>
          <cell r="BR951" t="str">
            <v/>
          </cell>
          <cell r="BS951" t="str">
            <v/>
          </cell>
          <cell r="BT951" t="str">
            <v/>
          </cell>
          <cell r="BU951">
            <v>2</v>
          </cell>
          <cell r="BV951">
            <v>0</v>
          </cell>
          <cell r="BW951">
            <v>12</v>
          </cell>
          <cell r="BX951">
            <v>6</v>
          </cell>
          <cell r="BY951">
            <v>6</v>
          </cell>
          <cell r="BZ951" t="str">
            <v/>
          </cell>
          <cell r="CA951" t="str">
            <v/>
          </cell>
          <cell r="CB951" t="str">
            <v/>
          </cell>
        </row>
        <row r="952">
          <cell r="H952" t="str">
            <v>WS-7504-WOV003</v>
          </cell>
          <cell r="I952">
            <v>11</v>
          </cell>
          <cell r="J952" t="str">
            <v>Nov</v>
          </cell>
          <cell r="K952">
            <v>2018</v>
          </cell>
          <cell r="L952" t="str">
            <v>WS-7504-WOV00343418.0833333333</v>
          </cell>
          <cell r="M952" t="str">
            <v>BIRS #26</v>
          </cell>
          <cell r="N952" t="str">
            <v>Simple ESP c/o</v>
          </cell>
          <cell r="O952" t="str">
            <v>ESP change</v>
          </cell>
          <cell r="P952">
            <v>1</v>
          </cell>
          <cell r="Q952">
            <v>3</v>
          </cell>
          <cell r="R952">
            <v>5</v>
          </cell>
          <cell r="S952">
            <v>1.5</v>
          </cell>
          <cell r="T952" t="str">
            <v/>
          </cell>
          <cell r="U952" t="str">
            <v/>
          </cell>
          <cell r="V952">
            <v>0</v>
          </cell>
          <cell r="W952">
            <v>9</v>
          </cell>
          <cell r="X952">
            <v>9.5</v>
          </cell>
          <cell r="Y952">
            <v>9.5</v>
          </cell>
          <cell r="Z952" t="str">
            <v/>
          </cell>
          <cell r="AB952">
            <v>11</v>
          </cell>
          <cell r="AC952" t="str">
            <v/>
          </cell>
          <cell r="AD952">
            <v>2</v>
          </cell>
          <cell r="AE952">
            <v>1</v>
          </cell>
          <cell r="AF952">
            <v>1</v>
          </cell>
          <cell r="AG952" t="str">
            <v/>
          </cell>
          <cell r="AH952">
            <v>2</v>
          </cell>
          <cell r="AI952">
            <v>0</v>
          </cell>
          <cell r="AJ952">
            <v>6</v>
          </cell>
          <cell r="AK952">
            <v>6</v>
          </cell>
          <cell r="AL952">
            <v>6</v>
          </cell>
          <cell r="AM952">
            <v>19</v>
          </cell>
          <cell r="AN952">
            <v>0.5</v>
          </cell>
          <cell r="AO952">
            <v>130</v>
          </cell>
          <cell r="AP952">
            <v>19.5</v>
          </cell>
          <cell r="AQ952">
            <v>127.05263157894737</v>
          </cell>
          <cell r="AR952">
            <v>4.5</v>
          </cell>
          <cell r="AT952">
            <v>4</v>
          </cell>
          <cell r="AV952">
            <v>10</v>
          </cell>
          <cell r="AW952">
            <v>4.5</v>
          </cell>
          <cell r="AX952">
            <v>4</v>
          </cell>
          <cell r="AY952">
            <v>8.5</v>
          </cell>
          <cell r="AZ952">
            <v>21</v>
          </cell>
          <cell r="BA952">
            <v>0</v>
          </cell>
          <cell r="BB952">
            <v>120</v>
          </cell>
          <cell r="BC952">
            <v>21</v>
          </cell>
          <cell r="BD952">
            <v>116.42857142857143</v>
          </cell>
          <cell r="BE952">
            <v>1</v>
          </cell>
          <cell r="BF952">
            <v>1.5</v>
          </cell>
          <cell r="BG952">
            <v>2</v>
          </cell>
          <cell r="BH952" t="str">
            <v/>
          </cell>
          <cell r="BI952">
            <v>2</v>
          </cell>
          <cell r="BJ952">
            <v>0</v>
          </cell>
          <cell r="BK952">
            <v>6</v>
          </cell>
          <cell r="BL952">
            <v>6.5</v>
          </cell>
          <cell r="BM952">
            <v>6.5</v>
          </cell>
          <cell r="BN952">
            <v>3</v>
          </cell>
          <cell r="BO952">
            <v>1</v>
          </cell>
          <cell r="BP952">
            <v>1</v>
          </cell>
          <cell r="BQ952">
            <v>0</v>
          </cell>
          <cell r="BR952">
            <v>4</v>
          </cell>
          <cell r="BS952" t="str">
            <v/>
          </cell>
          <cell r="BT952">
            <v>1.5</v>
          </cell>
          <cell r="BU952">
            <v>2</v>
          </cell>
          <cell r="BV952">
            <v>0</v>
          </cell>
          <cell r="BW952">
            <v>12</v>
          </cell>
          <cell r="BX952">
            <v>12.5</v>
          </cell>
          <cell r="BY952">
            <v>12.5</v>
          </cell>
          <cell r="BZ952">
            <v>83</v>
          </cell>
          <cell r="CA952">
            <v>0.5</v>
          </cell>
          <cell r="CB952">
            <v>83.5</v>
          </cell>
        </row>
        <row r="953">
          <cell r="H953" t="str">
            <v>WS-1492-WOV008</v>
          </cell>
          <cell r="I953">
            <v>11</v>
          </cell>
          <cell r="J953" t="str">
            <v>Nov</v>
          </cell>
          <cell r="K953">
            <v>2018</v>
          </cell>
          <cell r="L953" t="str">
            <v>WS-1492-WOV00843419.875</v>
          </cell>
          <cell r="M953" t="str">
            <v>BIRS #28</v>
          </cell>
          <cell r="N953" t="str">
            <v>Other</v>
          </cell>
          <cell r="O953" t="str">
            <v>ESP change</v>
          </cell>
          <cell r="P953">
            <v>1</v>
          </cell>
          <cell r="Q953">
            <v>2</v>
          </cell>
          <cell r="R953">
            <v>4</v>
          </cell>
          <cell r="S953" t="str">
            <v/>
          </cell>
          <cell r="T953" t="str">
            <v/>
          </cell>
          <cell r="U953" t="str">
            <v/>
          </cell>
          <cell r="V953">
            <v>0</v>
          </cell>
          <cell r="W953">
            <v>9</v>
          </cell>
          <cell r="X953">
            <v>6</v>
          </cell>
          <cell r="Y953">
            <v>6</v>
          </cell>
          <cell r="Z953" t="str">
            <v/>
          </cell>
          <cell r="AB953">
            <v>11</v>
          </cell>
          <cell r="AC953" t="str">
            <v/>
          </cell>
          <cell r="AD953">
            <v>2</v>
          </cell>
          <cell r="AE953">
            <v>1</v>
          </cell>
          <cell r="AF953">
            <v>1</v>
          </cell>
          <cell r="AG953" t="str">
            <v/>
          </cell>
          <cell r="AH953">
            <v>2</v>
          </cell>
          <cell r="AI953">
            <v>0</v>
          </cell>
          <cell r="AJ953">
            <v>6</v>
          </cell>
          <cell r="AK953">
            <v>6</v>
          </cell>
          <cell r="AL953">
            <v>6</v>
          </cell>
          <cell r="AM953">
            <v>20.5</v>
          </cell>
          <cell r="AN953">
            <v>0</v>
          </cell>
          <cell r="AO953">
            <v>130</v>
          </cell>
          <cell r="AP953">
            <v>20.5</v>
          </cell>
          <cell r="AQ953">
            <v>134</v>
          </cell>
          <cell r="AR953">
            <v>3.5</v>
          </cell>
          <cell r="AT953">
            <v>5</v>
          </cell>
          <cell r="AV953">
            <v>10</v>
          </cell>
          <cell r="AW953">
            <v>3.5</v>
          </cell>
          <cell r="AX953">
            <v>5</v>
          </cell>
          <cell r="AY953">
            <v>8.5</v>
          </cell>
          <cell r="AZ953">
            <v>30</v>
          </cell>
          <cell r="BA953">
            <v>0</v>
          </cell>
          <cell r="BB953">
            <v>120</v>
          </cell>
          <cell r="BC953">
            <v>30</v>
          </cell>
          <cell r="BD953">
            <v>92.166666666666671</v>
          </cell>
          <cell r="BE953">
            <v>1</v>
          </cell>
          <cell r="BF953">
            <v>1</v>
          </cell>
          <cell r="BG953">
            <v>1</v>
          </cell>
          <cell r="BH953" t="str">
            <v/>
          </cell>
          <cell r="BI953">
            <v>1.5</v>
          </cell>
          <cell r="BJ953">
            <v>0</v>
          </cell>
          <cell r="BK953">
            <v>6</v>
          </cell>
          <cell r="BL953">
            <v>4.5</v>
          </cell>
          <cell r="BM953">
            <v>4.5</v>
          </cell>
          <cell r="BN953">
            <v>3</v>
          </cell>
          <cell r="BO953">
            <v>1</v>
          </cell>
          <cell r="BP953">
            <v>0.5</v>
          </cell>
          <cell r="BQ953">
            <v>0</v>
          </cell>
          <cell r="BR953">
            <v>3</v>
          </cell>
          <cell r="BS953" t="str">
            <v/>
          </cell>
          <cell r="BT953">
            <v>1</v>
          </cell>
          <cell r="BU953">
            <v>2</v>
          </cell>
          <cell r="BV953">
            <v>0</v>
          </cell>
          <cell r="BW953">
            <v>12</v>
          </cell>
          <cell r="BX953">
            <v>10.5</v>
          </cell>
          <cell r="BY953">
            <v>10.5</v>
          </cell>
          <cell r="BZ953">
            <v>86</v>
          </cell>
          <cell r="CA953">
            <v>0</v>
          </cell>
          <cell r="CB953">
            <v>86</v>
          </cell>
        </row>
        <row r="954">
          <cell r="H954" t="str">
            <v>US-120-WOV010</v>
          </cell>
          <cell r="I954">
            <v>11</v>
          </cell>
          <cell r="J954" t="str">
            <v>Nov</v>
          </cell>
          <cell r="K954">
            <v>2018</v>
          </cell>
          <cell r="L954" t="str">
            <v>US-120-WOV01043388.2916666667</v>
          </cell>
          <cell r="M954" t="str">
            <v>BIRS #10</v>
          </cell>
          <cell r="N954" t="str">
            <v>Other</v>
          </cell>
          <cell r="O954" t="str">
            <v>Other</v>
          </cell>
          <cell r="P954">
            <v>1</v>
          </cell>
          <cell r="Q954">
            <v>3</v>
          </cell>
          <cell r="R954">
            <v>5</v>
          </cell>
          <cell r="S954" t="str">
            <v/>
          </cell>
          <cell r="T954" t="str">
            <v/>
          </cell>
          <cell r="U954" t="str">
            <v/>
          </cell>
          <cell r="V954">
            <v>0</v>
          </cell>
          <cell r="W954">
            <v>9</v>
          </cell>
          <cell r="X954">
            <v>8</v>
          </cell>
          <cell r="Y954">
            <v>8</v>
          </cell>
          <cell r="Z954" t="str">
            <v/>
          </cell>
          <cell r="AB954">
            <v>11</v>
          </cell>
          <cell r="AC954" t="str">
            <v/>
          </cell>
          <cell r="AD954">
            <v>2</v>
          </cell>
          <cell r="AE954">
            <v>1</v>
          </cell>
          <cell r="AF954">
            <v>1</v>
          </cell>
          <cell r="AG954" t="str">
            <v/>
          </cell>
          <cell r="AH954">
            <v>2</v>
          </cell>
          <cell r="AI954">
            <v>0</v>
          </cell>
          <cell r="AJ954">
            <v>6</v>
          </cell>
          <cell r="AK954">
            <v>6</v>
          </cell>
          <cell r="AL954">
            <v>6</v>
          </cell>
          <cell r="AM954">
            <v>18.5</v>
          </cell>
          <cell r="AN954">
            <v>2.5</v>
          </cell>
          <cell r="AO954">
            <v>130</v>
          </cell>
          <cell r="AP954">
            <v>21</v>
          </cell>
          <cell r="AQ954">
            <v>139.08108108108109</v>
          </cell>
          <cell r="AR954">
            <v>3</v>
          </cell>
          <cell r="AT954" t="str">
            <v/>
          </cell>
          <cell r="AV954">
            <v>10</v>
          </cell>
          <cell r="AW954">
            <v>3</v>
          </cell>
          <cell r="AX954" t="str">
            <v/>
          </cell>
          <cell r="AY954" t="str">
            <v/>
          </cell>
          <cell r="AZ954" t="str">
            <v/>
          </cell>
          <cell r="BA954" t="str">
            <v/>
          </cell>
          <cell r="BB954">
            <v>120</v>
          </cell>
          <cell r="BC954" t="str">
            <v/>
          </cell>
          <cell r="BD954" t="str">
            <v/>
          </cell>
          <cell r="BE954" t="str">
            <v/>
          </cell>
          <cell r="BF954" t="str">
            <v/>
          </cell>
          <cell r="BG954" t="str">
            <v/>
          </cell>
          <cell r="BH954" t="str">
            <v/>
          </cell>
          <cell r="BI954" t="str">
            <v/>
          </cell>
          <cell r="BJ954" t="str">
            <v/>
          </cell>
          <cell r="BK954">
            <v>6</v>
          </cell>
          <cell r="BL954" t="str">
            <v/>
          </cell>
          <cell r="BM954" t="str">
            <v/>
          </cell>
          <cell r="BN954">
            <v>3</v>
          </cell>
          <cell r="BO954">
            <v>1</v>
          </cell>
          <cell r="BP954">
            <v>0.5</v>
          </cell>
          <cell r="BQ954">
            <v>0</v>
          </cell>
          <cell r="BR954" t="str">
            <v/>
          </cell>
          <cell r="BS954" t="str">
            <v/>
          </cell>
          <cell r="BT954" t="str">
            <v/>
          </cell>
          <cell r="BU954" t="str">
            <v/>
          </cell>
          <cell r="BV954">
            <v>0</v>
          </cell>
          <cell r="BW954">
            <v>12</v>
          </cell>
          <cell r="BX954" t="str">
            <v/>
          </cell>
          <cell r="BY954">
            <v>4.5</v>
          </cell>
          <cell r="BZ954" t="str">
            <v/>
          </cell>
          <cell r="CA954" t="str">
            <v/>
          </cell>
          <cell r="CB954" t="str">
            <v/>
          </cell>
        </row>
        <row r="955">
          <cell r="H955" t="str">
            <v>US-120-WOV010</v>
          </cell>
          <cell r="I955">
            <v>11</v>
          </cell>
          <cell r="J955" t="str">
            <v>Nov</v>
          </cell>
          <cell r="K955">
            <v>2018</v>
          </cell>
          <cell r="L955" t="str">
            <v>US-120-WOV01043400.3333333333</v>
          </cell>
          <cell r="M955" t="str">
            <v>BIRS #14</v>
          </cell>
          <cell r="N955" t="str">
            <v>Other</v>
          </cell>
          <cell r="O955" t="str">
            <v>Other</v>
          </cell>
          <cell r="P955">
            <v>1</v>
          </cell>
          <cell r="Q955" t="str">
            <v/>
          </cell>
          <cell r="R955" t="str">
            <v/>
          </cell>
          <cell r="S955" t="str">
            <v/>
          </cell>
          <cell r="T955" t="str">
            <v/>
          </cell>
          <cell r="U955" t="str">
            <v/>
          </cell>
          <cell r="V955" t="str">
            <v/>
          </cell>
          <cell r="W955">
            <v>9</v>
          </cell>
          <cell r="X955" t="str">
            <v/>
          </cell>
          <cell r="Y955" t="str">
            <v/>
          </cell>
          <cell r="Z955" t="str">
            <v/>
          </cell>
          <cell r="AB955">
            <v>11</v>
          </cell>
          <cell r="AC955" t="str">
            <v/>
          </cell>
          <cell r="AD955" t="str">
            <v/>
          </cell>
          <cell r="AE955" t="str">
            <v/>
          </cell>
          <cell r="AF955" t="str">
            <v/>
          </cell>
          <cell r="AG955" t="str">
            <v/>
          </cell>
          <cell r="AH955" t="str">
            <v/>
          </cell>
          <cell r="AI955" t="str">
            <v/>
          </cell>
          <cell r="AJ955">
            <v>6</v>
          </cell>
          <cell r="AK955" t="str">
            <v/>
          </cell>
          <cell r="AL955" t="str">
            <v/>
          </cell>
          <cell r="AM955" t="str">
            <v/>
          </cell>
          <cell r="AN955" t="str">
            <v/>
          </cell>
          <cell r="AO955">
            <v>130</v>
          </cell>
          <cell r="AP955" t="str">
            <v/>
          </cell>
          <cell r="AQ955" t="str">
            <v/>
          </cell>
          <cell r="AR955" t="str">
            <v/>
          </cell>
          <cell r="AT955" t="str">
            <v/>
          </cell>
          <cell r="AV955">
            <v>10</v>
          </cell>
          <cell r="AW955" t="str">
            <v/>
          </cell>
          <cell r="AX955" t="str">
            <v/>
          </cell>
          <cell r="AY955" t="str">
            <v/>
          </cell>
          <cell r="AZ955" t="str">
            <v/>
          </cell>
          <cell r="BA955" t="str">
            <v/>
          </cell>
          <cell r="BB955">
            <v>120</v>
          </cell>
          <cell r="BC955" t="str">
            <v/>
          </cell>
          <cell r="BD955" t="str">
            <v/>
          </cell>
          <cell r="BE955" t="str">
            <v/>
          </cell>
          <cell r="BF955" t="str">
            <v/>
          </cell>
          <cell r="BG955" t="str">
            <v/>
          </cell>
          <cell r="BH955" t="str">
            <v/>
          </cell>
          <cell r="BI955" t="str">
            <v/>
          </cell>
          <cell r="BJ955" t="str">
            <v/>
          </cell>
          <cell r="BK955">
            <v>6</v>
          </cell>
          <cell r="BL955" t="str">
            <v/>
          </cell>
          <cell r="BM955" t="str">
            <v/>
          </cell>
          <cell r="BN955" t="str">
            <v/>
          </cell>
          <cell r="BO955" t="str">
            <v/>
          </cell>
          <cell r="BP955" t="str">
            <v/>
          </cell>
          <cell r="BQ955" t="str">
            <v/>
          </cell>
          <cell r="BR955" t="str">
            <v/>
          </cell>
          <cell r="BS955" t="str">
            <v/>
          </cell>
          <cell r="BT955" t="str">
            <v/>
          </cell>
          <cell r="BU955" t="str">
            <v/>
          </cell>
          <cell r="BV955" t="str">
            <v/>
          </cell>
          <cell r="BW955">
            <v>12</v>
          </cell>
          <cell r="BX955" t="str">
            <v/>
          </cell>
          <cell r="BY955" t="str">
            <v/>
          </cell>
          <cell r="BZ955" t="str">
            <v/>
          </cell>
          <cell r="CA955" t="str">
            <v/>
          </cell>
          <cell r="CB955" t="str">
            <v/>
          </cell>
        </row>
        <row r="956">
          <cell r="H956" t="str">
            <v>US-120-WOV010</v>
          </cell>
          <cell r="I956">
            <v>11</v>
          </cell>
          <cell r="J956" t="str">
            <v>Nov</v>
          </cell>
          <cell r="K956">
            <v>2018</v>
          </cell>
          <cell r="L956" t="str">
            <v>US-120-WOV01043418.7291666667</v>
          </cell>
          <cell r="M956" t="str">
            <v>ONR #8</v>
          </cell>
          <cell r="N956" t="str">
            <v>Other</v>
          </cell>
          <cell r="O956" t="str">
            <v>Other</v>
          </cell>
          <cell r="P956">
            <v>1</v>
          </cell>
          <cell r="Q956" t="str">
            <v/>
          </cell>
          <cell r="R956" t="str">
            <v/>
          </cell>
          <cell r="S956" t="str">
            <v/>
          </cell>
          <cell r="T956" t="str">
            <v/>
          </cell>
          <cell r="U956" t="str">
            <v/>
          </cell>
          <cell r="V956" t="str">
            <v/>
          </cell>
          <cell r="W956">
            <v>9</v>
          </cell>
          <cell r="X956" t="str">
            <v/>
          </cell>
          <cell r="Y956" t="str">
            <v/>
          </cell>
          <cell r="Z956" t="str">
            <v/>
          </cell>
          <cell r="AB956">
            <v>11</v>
          </cell>
          <cell r="AC956" t="str">
            <v/>
          </cell>
          <cell r="AD956" t="str">
            <v/>
          </cell>
          <cell r="AE956" t="str">
            <v/>
          </cell>
          <cell r="AF956" t="str">
            <v/>
          </cell>
          <cell r="AG956" t="str">
            <v/>
          </cell>
          <cell r="AH956" t="str">
            <v/>
          </cell>
          <cell r="AI956" t="str">
            <v/>
          </cell>
          <cell r="AJ956">
            <v>6</v>
          </cell>
          <cell r="AK956" t="str">
            <v/>
          </cell>
          <cell r="AL956" t="str">
            <v/>
          </cell>
          <cell r="AM956" t="str">
            <v/>
          </cell>
          <cell r="AN956" t="str">
            <v/>
          </cell>
          <cell r="AO956">
            <v>130</v>
          </cell>
          <cell r="AP956" t="str">
            <v/>
          </cell>
          <cell r="AQ956" t="str">
            <v/>
          </cell>
          <cell r="AR956" t="str">
            <v/>
          </cell>
          <cell r="AT956">
            <v>6</v>
          </cell>
          <cell r="AV956">
            <v>10</v>
          </cell>
          <cell r="AW956" t="str">
            <v/>
          </cell>
          <cell r="AX956">
            <v>6</v>
          </cell>
          <cell r="AY956" t="str">
            <v/>
          </cell>
          <cell r="AZ956">
            <v>21.5</v>
          </cell>
          <cell r="BA956">
            <v>0</v>
          </cell>
          <cell r="BB956">
            <v>120</v>
          </cell>
          <cell r="BC956">
            <v>21.5</v>
          </cell>
          <cell r="BD956">
            <v>116.55813953488372</v>
          </cell>
          <cell r="BE956">
            <v>1</v>
          </cell>
          <cell r="BF956">
            <v>1.5</v>
          </cell>
          <cell r="BG956">
            <v>1.5</v>
          </cell>
          <cell r="BH956" t="str">
            <v/>
          </cell>
          <cell r="BI956">
            <v>2</v>
          </cell>
          <cell r="BJ956">
            <v>0</v>
          </cell>
          <cell r="BK956">
            <v>6</v>
          </cell>
          <cell r="BL956">
            <v>6</v>
          </cell>
          <cell r="BM956">
            <v>6</v>
          </cell>
          <cell r="BN956" t="str">
            <v/>
          </cell>
          <cell r="BO956" t="str">
            <v/>
          </cell>
          <cell r="BP956" t="str">
            <v/>
          </cell>
          <cell r="BQ956" t="str">
            <v/>
          </cell>
          <cell r="BR956">
            <v>3.5</v>
          </cell>
          <cell r="BS956" t="str">
            <v/>
          </cell>
          <cell r="BT956">
            <v>1</v>
          </cell>
          <cell r="BU956">
            <v>2</v>
          </cell>
          <cell r="BV956">
            <v>0</v>
          </cell>
          <cell r="BW956">
            <v>12</v>
          </cell>
          <cell r="BX956" t="str">
            <v/>
          </cell>
          <cell r="BY956">
            <v>6.5</v>
          </cell>
          <cell r="BZ956" t="str">
            <v/>
          </cell>
          <cell r="CA956" t="str">
            <v/>
          </cell>
          <cell r="CB956" t="str">
            <v/>
          </cell>
        </row>
        <row r="957">
          <cell r="H957" t="str">
            <v>US-147-WOV003</v>
          </cell>
          <cell r="I957">
            <v>11</v>
          </cell>
          <cell r="J957" t="str">
            <v>Nov</v>
          </cell>
          <cell r="K957">
            <v>2018</v>
          </cell>
          <cell r="L957" t="str">
            <v>US-147-WOV00343420.4166666667</v>
          </cell>
          <cell r="M957" t="str">
            <v>BIRS #30</v>
          </cell>
          <cell r="N957" t="str">
            <v>Other</v>
          </cell>
          <cell r="O957" t="str">
            <v>ESP change</v>
          </cell>
          <cell r="P957">
            <v>0</v>
          </cell>
          <cell r="Q957">
            <v>3</v>
          </cell>
          <cell r="R957">
            <v>5</v>
          </cell>
          <cell r="S957" t="str">
            <v/>
          </cell>
          <cell r="T957" t="str">
            <v/>
          </cell>
          <cell r="U957" t="str">
            <v/>
          </cell>
          <cell r="V957">
            <v>0</v>
          </cell>
          <cell r="W957">
            <v>9</v>
          </cell>
          <cell r="X957">
            <v>8</v>
          </cell>
          <cell r="Y957">
            <v>8</v>
          </cell>
          <cell r="Z957">
            <v>10</v>
          </cell>
          <cell r="AB957">
            <v>11</v>
          </cell>
          <cell r="AC957">
            <v>10</v>
          </cell>
          <cell r="AD957">
            <v>2</v>
          </cell>
          <cell r="AE957">
            <v>1</v>
          </cell>
          <cell r="AF957">
            <v>1</v>
          </cell>
          <cell r="AG957" t="str">
            <v/>
          </cell>
          <cell r="AH957">
            <v>1</v>
          </cell>
          <cell r="AI957">
            <v>0</v>
          </cell>
          <cell r="AJ957">
            <v>6</v>
          </cell>
          <cell r="AK957">
            <v>5</v>
          </cell>
          <cell r="AL957">
            <v>5</v>
          </cell>
          <cell r="AM957">
            <v>25</v>
          </cell>
          <cell r="AN957">
            <v>0</v>
          </cell>
          <cell r="AO957">
            <v>130</v>
          </cell>
          <cell r="AP957">
            <v>25</v>
          </cell>
          <cell r="AQ957">
            <v>123.28</v>
          </cell>
          <cell r="AR957">
            <v>4</v>
          </cell>
          <cell r="AT957">
            <v>5</v>
          </cell>
          <cell r="AV957">
            <v>10</v>
          </cell>
          <cell r="AW957">
            <v>4</v>
          </cell>
          <cell r="AX957">
            <v>5</v>
          </cell>
          <cell r="AY957">
            <v>9</v>
          </cell>
          <cell r="AZ957">
            <v>31.5</v>
          </cell>
          <cell r="BA957">
            <v>0</v>
          </cell>
          <cell r="BB957">
            <v>120</v>
          </cell>
          <cell r="BC957">
            <v>31.5</v>
          </cell>
          <cell r="BD957">
            <v>99.777777777777771</v>
          </cell>
          <cell r="BE957">
            <v>1</v>
          </cell>
          <cell r="BF957">
            <v>1.5</v>
          </cell>
          <cell r="BG957">
            <v>1.5</v>
          </cell>
          <cell r="BH957" t="str">
            <v/>
          </cell>
          <cell r="BI957">
            <v>2</v>
          </cell>
          <cell r="BJ957">
            <v>0</v>
          </cell>
          <cell r="BK957">
            <v>6</v>
          </cell>
          <cell r="BL957">
            <v>6</v>
          </cell>
          <cell r="BM957">
            <v>6</v>
          </cell>
          <cell r="BN957">
            <v>3</v>
          </cell>
          <cell r="BO957">
            <v>1</v>
          </cell>
          <cell r="BP957">
            <v>1</v>
          </cell>
          <cell r="BQ957">
            <v>0</v>
          </cell>
          <cell r="BR957">
            <v>3.5</v>
          </cell>
          <cell r="BS957" t="str">
            <v/>
          </cell>
          <cell r="BT957">
            <v>1.5</v>
          </cell>
          <cell r="BU957">
            <v>2</v>
          </cell>
          <cell r="BV957">
            <v>0</v>
          </cell>
          <cell r="BW957">
            <v>12</v>
          </cell>
          <cell r="BX957">
            <v>12</v>
          </cell>
          <cell r="BY957">
            <v>12</v>
          </cell>
          <cell r="BZ957">
            <v>106.5</v>
          </cell>
          <cell r="CA957">
            <v>0</v>
          </cell>
          <cell r="CB957">
            <v>106.5</v>
          </cell>
        </row>
        <row r="958">
          <cell r="H958" t="str">
            <v>WS-7007-WOV001</v>
          </cell>
          <cell r="I958">
            <v>11</v>
          </cell>
          <cell r="J958" t="str">
            <v>Nov</v>
          </cell>
          <cell r="K958">
            <v>2018</v>
          </cell>
          <cell r="L958" t="str">
            <v>WS-7007-WOV00143420.875</v>
          </cell>
          <cell r="M958" t="str">
            <v>BIRS #23</v>
          </cell>
          <cell r="N958" t="str">
            <v>Simple ESP c/o</v>
          </cell>
          <cell r="O958" t="str">
            <v>ESP change</v>
          </cell>
          <cell r="P958">
            <v>3</v>
          </cell>
          <cell r="Q958">
            <v>3</v>
          </cell>
          <cell r="R958">
            <v>5</v>
          </cell>
          <cell r="S958">
            <v>0.5</v>
          </cell>
          <cell r="T958" t="str">
            <v/>
          </cell>
          <cell r="U958" t="str">
            <v/>
          </cell>
          <cell r="V958">
            <v>0</v>
          </cell>
          <cell r="W958">
            <v>9</v>
          </cell>
          <cell r="X958">
            <v>8.5</v>
          </cell>
          <cell r="Y958">
            <v>8.5</v>
          </cell>
          <cell r="Z958">
            <v>11</v>
          </cell>
          <cell r="AB958">
            <v>11</v>
          </cell>
          <cell r="AC958">
            <v>11</v>
          </cell>
          <cell r="AD958">
            <v>2</v>
          </cell>
          <cell r="AE958">
            <v>1</v>
          </cell>
          <cell r="AF958">
            <v>1</v>
          </cell>
          <cell r="AG958" t="str">
            <v/>
          </cell>
          <cell r="AH958">
            <v>2</v>
          </cell>
          <cell r="AI958">
            <v>0</v>
          </cell>
          <cell r="AJ958">
            <v>6</v>
          </cell>
          <cell r="AK958">
            <v>6</v>
          </cell>
          <cell r="AL958">
            <v>6</v>
          </cell>
          <cell r="AM958">
            <v>18.5</v>
          </cell>
          <cell r="AN958">
            <v>0</v>
          </cell>
          <cell r="AO958">
            <v>130</v>
          </cell>
          <cell r="AP958">
            <v>18.5</v>
          </cell>
          <cell r="AQ958">
            <v>144.59459459459458</v>
          </cell>
          <cell r="AR958">
            <v>4</v>
          </cell>
          <cell r="AT958">
            <v>4</v>
          </cell>
          <cell r="AV958">
            <v>10</v>
          </cell>
          <cell r="AW958">
            <v>4</v>
          </cell>
          <cell r="AX958">
            <v>4</v>
          </cell>
          <cell r="AY958">
            <v>8</v>
          </cell>
          <cell r="AZ958">
            <v>33</v>
          </cell>
          <cell r="BA958">
            <v>4</v>
          </cell>
          <cell r="BB958">
            <v>120</v>
          </cell>
          <cell r="BC958">
            <v>37</v>
          </cell>
          <cell r="BD958">
            <v>80.939393939393938</v>
          </cell>
          <cell r="BE958">
            <v>1</v>
          </cell>
          <cell r="BF958">
            <v>1.5</v>
          </cell>
          <cell r="BG958">
            <v>1.5</v>
          </cell>
          <cell r="BH958" t="str">
            <v/>
          </cell>
          <cell r="BI958">
            <v>2</v>
          </cell>
          <cell r="BJ958">
            <v>0</v>
          </cell>
          <cell r="BK958">
            <v>6</v>
          </cell>
          <cell r="BL958">
            <v>6</v>
          </cell>
          <cell r="BM958">
            <v>6</v>
          </cell>
          <cell r="BN958">
            <v>3</v>
          </cell>
          <cell r="BO958">
            <v>1</v>
          </cell>
          <cell r="BP958">
            <v>1</v>
          </cell>
          <cell r="BQ958">
            <v>0</v>
          </cell>
          <cell r="BR958">
            <v>3.5</v>
          </cell>
          <cell r="BS958">
            <v>4</v>
          </cell>
          <cell r="BT958">
            <v>1.5</v>
          </cell>
          <cell r="BU958">
            <v>2</v>
          </cell>
          <cell r="BV958">
            <v>0</v>
          </cell>
          <cell r="BW958">
            <v>12</v>
          </cell>
          <cell r="BX958">
            <v>16</v>
          </cell>
          <cell r="BY958">
            <v>16</v>
          </cell>
          <cell r="BZ958">
            <v>107</v>
          </cell>
          <cell r="CA958">
            <v>4</v>
          </cell>
          <cell r="CB958">
            <v>111</v>
          </cell>
        </row>
        <row r="959">
          <cell r="H959" t="str">
            <v>WS-1395-WOV008</v>
          </cell>
          <cell r="I959">
            <v>11</v>
          </cell>
          <cell r="J959" t="str">
            <v>Nov</v>
          </cell>
          <cell r="K959">
            <v>2018</v>
          </cell>
          <cell r="L959" t="str">
            <v>WS-1395-WOV00843421.9166666667</v>
          </cell>
          <cell r="M959" t="str">
            <v>ONR #9</v>
          </cell>
          <cell r="N959" t="str">
            <v>Simple ESP c/o</v>
          </cell>
          <cell r="O959" t="str">
            <v>ESP change</v>
          </cell>
          <cell r="P959">
            <v>3</v>
          </cell>
          <cell r="Q959">
            <v>4</v>
          </cell>
          <cell r="R959">
            <v>5</v>
          </cell>
          <cell r="S959" t="str">
            <v/>
          </cell>
          <cell r="T959" t="str">
            <v/>
          </cell>
          <cell r="U959" t="str">
            <v/>
          </cell>
          <cell r="V959">
            <v>0</v>
          </cell>
          <cell r="W959">
            <v>9</v>
          </cell>
          <cell r="X959">
            <v>9</v>
          </cell>
          <cell r="Y959">
            <v>9</v>
          </cell>
          <cell r="Z959">
            <v>7</v>
          </cell>
          <cell r="AB959">
            <v>11</v>
          </cell>
          <cell r="AC959">
            <v>7</v>
          </cell>
          <cell r="AD959">
            <v>2</v>
          </cell>
          <cell r="AE959">
            <v>1</v>
          </cell>
          <cell r="AF959">
            <v>1</v>
          </cell>
          <cell r="AG959" t="str">
            <v/>
          </cell>
          <cell r="AH959">
            <v>2</v>
          </cell>
          <cell r="AI959">
            <v>0</v>
          </cell>
          <cell r="AJ959">
            <v>6</v>
          </cell>
          <cell r="AK959">
            <v>6</v>
          </cell>
          <cell r="AL959">
            <v>6</v>
          </cell>
          <cell r="AM959">
            <v>20.5</v>
          </cell>
          <cell r="AN959">
            <v>0</v>
          </cell>
          <cell r="AO959">
            <v>130</v>
          </cell>
          <cell r="AP959">
            <v>20.5</v>
          </cell>
          <cell r="AQ959">
            <v>137.17073170731706</v>
          </cell>
          <cell r="AR959">
            <v>4</v>
          </cell>
          <cell r="AT959">
            <v>5</v>
          </cell>
          <cell r="AV959">
            <v>10</v>
          </cell>
          <cell r="AW959">
            <v>4</v>
          </cell>
          <cell r="AX959">
            <v>5</v>
          </cell>
          <cell r="AY959">
            <v>9</v>
          </cell>
          <cell r="AZ959">
            <v>32</v>
          </cell>
          <cell r="BA959">
            <v>1</v>
          </cell>
          <cell r="BB959">
            <v>120</v>
          </cell>
          <cell r="BC959">
            <v>33</v>
          </cell>
          <cell r="BD959">
            <v>94.0625</v>
          </cell>
          <cell r="BE959">
            <v>1</v>
          </cell>
          <cell r="BF959">
            <v>1</v>
          </cell>
          <cell r="BG959">
            <v>1.5</v>
          </cell>
          <cell r="BH959" t="str">
            <v/>
          </cell>
          <cell r="BI959">
            <v>2</v>
          </cell>
          <cell r="BJ959">
            <v>0</v>
          </cell>
          <cell r="BK959">
            <v>6</v>
          </cell>
          <cell r="BL959">
            <v>5.5</v>
          </cell>
          <cell r="BM959">
            <v>5.5</v>
          </cell>
          <cell r="BN959">
            <v>3</v>
          </cell>
          <cell r="BO959">
            <v>1</v>
          </cell>
          <cell r="BP959">
            <v>1</v>
          </cell>
          <cell r="BQ959">
            <v>0</v>
          </cell>
          <cell r="BR959">
            <v>3</v>
          </cell>
          <cell r="BS959" t="str">
            <v/>
          </cell>
          <cell r="BT959">
            <v>1.5</v>
          </cell>
          <cell r="BU959">
            <v>2</v>
          </cell>
          <cell r="BV959">
            <v>0</v>
          </cell>
          <cell r="BW959">
            <v>12</v>
          </cell>
          <cell r="BX959">
            <v>11.5</v>
          </cell>
          <cell r="BY959">
            <v>11.5</v>
          </cell>
          <cell r="BZ959">
            <v>100.5</v>
          </cell>
          <cell r="CA959">
            <v>1</v>
          </cell>
          <cell r="CB959">
            <v>101.5</v>
          </cell>
        </row>
        <row r="960">
          <cell r="H960" t="str">
            <v>SVA-9054-WOV006</v>
          </cell>
          <cell r="I960">
            <v>11</v>
          </cell>
          <cell r="J960" t="str">
            <v>Nov</v>
          </cell>
          <cell r="K960">
            <v>2018</v>
          </cell>
          <cell r="L960" t="str">
            <v>SVA-9054-WOV00643408.25</v>
          </cell>
          <cell r="M960" t="str">
            <v>BIRS #30</v>
          </cell>
          <cell r="N960" t="str">
            <v>Other</v>
          </cell>
          <cell r="O960" t="str">
            <v>Other</v>
          </cell>
          <cell r="P960">
            <v>0</v>
          </cell>
          <cell r="Q960">
            <v>3</v>
          </cell>
          <cell r="R960">
            <v>5</v>
          </cell>
          <cell r="S960" t="str">
            <v/>
          </cell>
          <cell r="T960" t="str">
            <v/>
          </cell>
          <cell r="U960">
            <v>2</v>
          </cell>
          <cell r="V960">
            <v>0</v>
          </cell>
          <cell r="W960">
            <v>9</v>
          </cell>
          <cell r="X960">
            <v>10</v>
          </cell>
          <cell r="Y960">
            <v>10</v>
          </cell>
          <cell r="Z960">
            <v>8</v>
          </cell>
          <cell r="AB960">
            <v>11</v>
          </cell>
          <cell r="AC960">
            <v>8</v>
          </cell>
          <cell r="AD960">
            <v>2</v>
          </cell>
          <cell r="AE960">
            <v>1</v>
          </cell>
          <cell r="AF960">
            <v>1</v>
          </cell>
          <cell r="AG960" t="str">
            <v/>
          </cell>
          <cell r="AH960">
            <v>1</v>
          </cell>
          <cell r="AI960">
            <v>0</v>
          </cell>
          <cell r="AJ960">
            <v>6</v>
          </cell>
          <cell r="AK960">
            <v>5</v>
          </cell>
          <cell r="AL960">
            <v>5</v>
          </cell>
          <cell r="AM960">
            <v>18.5</v>
          </cell>
          <cell r="AN960">
            <v>3</v>
          </cell>
          <cell r="AO960">
            <v>130</v>
          </cell>
          <cell r="AP960">
            <v>21.5</v>
          </cell>
          <cell r="AQ960">
            <v>128.54054054054055</v>
          </cell>
          <cell r="AR960">
            <v>3</v>
          </cell>
          <cell r="AT960" t="str">
            <v/>
          </cell>
          <cell r="AV960">
            <v>10</v>
          </cell>
          <cell r="AW960">
            <v>3</v>
          </cell>
          <cell r="AX960" t="str">
            <v/>
          </cell>
          <cell r="AY960" t="str">
            <v/>
          </cell>
          <cell r="AZ960" t="str">
            <v/>
          </cell>
          <cell r="BA960" t="str">
            <v/>
          </cell>
          <cell r="BB960">
            <v>120</v>
          </cell>
          <cell r="BC960" t="str">
            <v/>
          </cell>
          <cell r="BD960" t="str">
            <v/>
          </cell>
          <cell r="BE960" t="str">
            <v/>
          </cell>
          <cell r="BF960" t="str">
            <v/>
          </cell>
          <cell r="BG960" t="str">
            <v/>
          </cell>
          <cell r="BH960" t="str">
            <v/>
          </cell>
          <cell r="BI960" t="str">
            <v/>
          </cell>
          <cell r="BJ960" t="str">
            <v/>
          </cell>
          <cell r="BK960">
            <v>6</v>
          </cell>
          <cell r="BL960" t="str">
            <v/>
          </cell>
          <cell r="BM960" t="str">
            <v/>
          </cell>
          <cell r="BN960">
            <v>3</v>
          </cell>
          <cell r="BO960">
            <v>1</v>
          </cell>
          <cell r="BP960">
            <v>1</v>
          </cell>
          <cell r="BQ960">
            <v>0</v>
          </cell>
          <cell r="BR960" t="str">
            <v/>
          </cell>
          <cell r="BS960" t="str">
            <v/>
          </cell>
          <cell r="BT960" t="str">
            <v/>
          </cell>
          <cell r="BU960" t="str">
            <v/>
          </cell>
          <cell r="BV960">
            <v>0</v>
          </cell>
          <cell r="BW960">
            <v>12</v>
          </cell>
          <cell r="BX960" t="str">
            <v/>
          </cell>
          <cell r="BY960">
            <v>5</v>
          </cell>
          <cell r="BZ960" t="str">
            <v/>
          </cell>
          <cell r="CA960" t="str">
            <v/>
          </cell>
          <cell r="CB960" t="str">
            <v/>
          </cell>
        </row>
        <row r="961">
          <cell r="H961" t="str">
            <v>SVA-9054-WOV006</v>
          </cell>
          <cell r="I961">
            <v>11</v>
          </cell>
          <cell r="J961" t="str">
            <v>Nov</v>
          </cell>
          <cell r="K961">
            <v>2018</v>
          </cell>
          <cell r="L961" t="str">
            <v>SVA-9054-WOV00643423.1041666667</v>
          </cell>
          <cell r="M961" t="str">
            <v>BIRS #14</v>
          </cell>
          <cell r="N961" t="str">
            <v>Other</v>
          </cell>
          <cell r="O961" t="str">
            <v>Other</v>
          </cell>
          <cell r="Q961" t="str">
            <v/>
          </cell>
          <cell r="R961" t="str">
            <v/>
          </cell>
          <cell r="S961" t="str">
            <v/>
          </cell>
          <cell r="T961" t="str">
            <v/>
          </cell>
          <cell r="U961" t="str">
            <v/>
          </cell>
          <cell r="V961" t="str">
            <v/>
          </cell>
          <cell r="W961">
            <v>9</v>
          </cell>
          <cell r="X961" t="str">
            <v/>
          </cell>
          <cell r="Y961" t="str">
            <v/>
          </cell>
          <cell r="Z961" t="str">
            <v/>
          </cell>
          <cell r="AB961">
            <v>11</v>
          </cell>
          <cell r="AC961" t="str">
            <v/>
          </cell>
          <cell r="AD961" t="str">
            <v/>
          </cell>
          <cell r="AE961" t="str">
            <v/>
          </cell>
          <cell r="AF961" t="str">
            <v/>
          </cell>
          <cell r="AG961" t="str">
            <v/>
          </cell>
          <cell r="AH961" t="str">
            <v/>
          </cell>
          <cell r="AI961" t="str">
            <v/>
          </cell>
          <cell r="AJ961">
            <v>6</v>
          </cell>
          <cell r="AK961" t="str">
            <v/>
          </cell>
          <cell r="AL961" t="str">
            <v/>
          </cell>
          <cell r="AM961" t="str">
            <v/>
          </cell>
          <cell r="AN961" t="str">
            <v/>
          </cell>
          <cell r="AO961">
            <v>130</v>
          </cell>
          <cell r="AP961" t="str">
            <v/>
          </cell>
          <cell r="AQ961" t="str">
            <v/>
          </cell>
          <cell r="AR961" t="str">
            <v/>
          </cell>
          <cell r="AT961">
            <v>3</v>
          </cell>
          <cell r="AV961">
            <v>10</v>
          </cell>
          <cell r="AW961" t="str">
            <v/>
          </cell>
          <cell r="AX961">
            <v>3</v>
          </cell>
          <cell r="AY961" t="str">
            <v/>
          </cell>
          <cell r="AZ961">
            <v>25.5</v>
          </cell>
          <cell r="BA961">
            <v>0</v>
          </cell>
          <cell r="BB961">
            <v>120</v>
          </cell>
          <cell r="BC961">
            <v>25.5</v>
          </cell>
          <cell r="BD961">
            <v>93.137254901960787</v>
          </cell>
          <cell r="BE961">
            <v>1</v>
          </cell>
          <cell r="BF961">
            <v>1.5</v>
          </cell>
          <cell r="BG961">
            <v>2</v>
          </cell>
          <cell r="BH961" t="str">
            <v/>
          </cell>
          <cell r="BI961">
            <v>2</v>
          </cell>
          <cell r="BJ961">
            <v>0</v>
          </cell>
          <cell r="BK961">
            <v>6</v>
          </cell>
          <cell r="BL961">
            <v>6.5</v>
          </cell>
          <cell r="BM961">
            <v>6.5</v>
          </cell>
          <cell r="BN961" t="str">
            <v/>
          </cell>
          <cell r="BO961" t="str">
            <v/>
          </cell>
          <cell r="BP961" t="str">
            <v/>
          </cell>
          <cell r="BQ961" t="str">
            <v/>
          </cell>
          <cell r="BR961">
            <v>4</v>
          </cell>
          <cell r="BS961" t="str">
            <v/>
          </cell>
          <cell r="BT961">
            <v>1.5</v>
          </cell>
          <cell r="BU961">
            <v>2</v>
          </cell>
          <cell r="BV961">
            <v>0</v>
          </cell>
          <cell r="BW961">
            <v>12</v>
          </cell>
          <cell r="BX961" t="str">
            <v/>
          </cell>
          <cell r="BY961">
            <v>7.5</v>
          </cell>
          <cell r="BZ961" t="str">
            <v/>
          </cell>
          <cell r="CA961" t="str">
            <v/>
          </cell>
          <cell r="CB961" t="str">
            <v/>
          </cell>
        </row>
        <row r="962">
          <cell r="H962" t="str">
            <v>SVA-51102-WOV002</v>
          </cell>
          <cell r="I962">
            <v>11</v>
          </cell>
          <cell r="J962" t="str">
            <v>Nov</v>
          </cell>
          <cell r="K962">
            <v>2018</v>
          </cell>
          <cell r="L962" t="str">
            <v>SVA-51102-WOV00243423.75</v>
          </cell>
          <cell r="M962" t="str">
            <v>BIRS #24</v>
          </cell>
          <cell r="N962" t="str">
            <v>Other</v>
          </cell>
          <cell r="O962" t="str">
            <v>ESP change</v>
          </cell>
          <cell r="P962">
            <v>-1</v>
          </cell>
          <cell r="Q962">
            <v>3</v>
          </cell>
          <cell r="R962">
            <v>5</v>
          </cell>
          <cell r="S962" t="str">
            <v/>
          </cell>
          <cell r="T962" t="str">
            <v/>
          </cell>
          <cell r="U962" t="str">
            <v/>
          </cell>
          <cell r="V962">
            <v>3.5</v>
          </cell>
          <cell r="W962">
            <v>9</v>
          </cell>
          <cell r="X962">
            <v>8</v>
          </cell>
          <cell r="Y962">
            <v>11.5</v>
          </cell>
          <cell r="Z962" t="str">
            <v/>
          </cell>
          <cell r="AB962">
            <v>11</v>
          </cell>
          <cell r="AC962" t="str">
            <v/>
          </cell>
          <cell r="AD962">
            <v>2</v>
          </cell>
          <cell r="AE962">
            <v>1</v>
          </cell>
          <cell r="AF962">
            <v>1</v>
          </cell>
          <cell r="AG962" t="str">
            <v/>
          </cell>
          <cell r="AH962">
            <v>2</v>
          </cell>
          <cell r="AI962">
            <v>0</v>
          </cell>
          <cell r="AJ962">
            <v>6</v>
          </cell>
          <cell r="AK962">
            <v>6</v>
          </cell>
          <cell r="AL962">
            <v>6</v>
          </cell>
          <cell r="AM962">
            <v>24.5</v>
          </cell>
          <cell r="AN962">
            <v>0</v>
          </cell>
          <cell r="AO962">
            <v>130</v>
          </cell>
          <cell r="AP962">
            <v>24.5</v>
          </cell>
          <cell r="AQ962">
            <v>129.63265306122449</v>
          </cell>
          <cell r="AR962">
            <v>3</v>
          </cell>
          <cell r="AT962">
            <v>6</v>
          </cell>
          <cell r="AV962">
            <v>10</v>
          </cell>
          <cell r="AW962">
            <v>3</v>
          </cell>
          <cell r="AX962">
            <v>6</v>
          </cell>
          <cell r="AY962">
            <v>9</v>
          </cell>
          <cell r="AZ962">
            <v>26</v>
          </cell>
          <cell r="BA962">
            <v>0</v>
          </cell>
          <cell r="BB962">
            <v>120</v>
          </cell>
          <cell r="BC962">
            <v>26</v>
          </cell>
          <cell r="BD962">
            <v>122.11538461538461</v>
          </cell>
          <cell r="BE962">
            <v>1</v>
          </cell>
          <cell r="BF962">
            <v>1.5</v>
          </cell>
          <cell r="BG962">
            <v>1</v>
          </cell>
          <cell r="BH962" t="str">
            <v/>
          </cell>
          <cell r="BI962">
            <v>2</v>
          </cell>
          <cell r="BJ962">
            <v>0</v>
          </cell>
          <cell r="BK962">
            <v>6</v>
          </cell>
          <cell r="BL962">
            <v>5.5</v>
          </cell>
          <cell r="BM962">
            <v>5.5</v>
          </cell>
          <cell r="BN962">
            <v>3</v>
          </cell>
          <cell r="BO962">
            <v>1</v>
          </cell>
          <cell r="BP962">
            <v>1</v>
          </cell>
          <cell r="BQ962">
            <v>0</v>
          </cell>
          <cell r="BR962">
            <v>3.5</v>
          </cell>
          <cell r="BS962" t="str">
            <v/>
          </cell>
          <cell r="BT962">
            <v>1.5</v>
          </cell>
          <cell r="BU962">
            <v>2</v>
          </cell>
          <cell r="BV962">
            <v>0</v>
          </cell>
          <cell r="BW962">
            <v>12</v>
          </cell>
          <cell r="BX962">
            <v>12</v>
          </cell>
          <cell r="BY962">
            <v>12</v>
          </cell>
          <cell r="BZ962">
            <v>91</v>
          </cell>
          <cell r="CA962">
            <v>3.5</v>
          </cell>
          <cell r="CB962">
            <v>94.5</v>
          </cell>
        </row>
        <row r="963">
          <cell r="H963" t="str">
            <v>SVA-6158-WOV002</v>
          </cell>
          <cell r="I963">
            <v>11</v>
          </cell>
          <cell r="J963" t="str">
            <v>Nov</v>
          </cell>
          <cell r="K963">
            <v>2018</v>
          </cell>
          <cell r="L963" t="str">
            <v>SVA-6158-WOV00243091.625</v>
          </cell>
          <cell r="M963" t="str">
            <v>BIRS #29</v>
          </cell>
          <cell r="N963" t="str">
            <v>Other</v>
          </cell>
          <cell r="O963" t="str">
            <v>Other</v>
          </cell>
          <cell r="P963">
            <v>0</v>
          </cell>
          <cell r="Q963">
            <v>3</v>
          </cell>
          <cell r="R963">
            <v>5</v>
          </cell>
          <cell r="S963">
            <v>1</v>
          </cell>
          <cell r="T963" t="str">
            <v/>
          </cell>
          <cell r="U963" t="str">
            <v/>
          </cell>
          <cell r="V963">
            <v>0</v>
          </cell>
          <cell r="W963">
            <v>9</v>
          </cell>
          <cell r="X963">
            <v>9</v>
          </cell>
          <cell r="Y963">
            <v>9</v>
          </cell>
          <cell r="Z963">
            <v>8.5</v>
          </cell>
          <cell r="AB963">
            <v>11</v>
          </cell>
          <cell r="AC963">
            <v>8.5</v>
          </cell>
          <cell r="AD963">
            <v>2</v>
          </cell>
          <cell r="AE963">
            <v>1</v>
          </cell>
          <cell r="AF963">
            <v>1</v>
          </cell>
          <cell r="AG963" t="str">
            <v/>
          </cell>
          <cell r="AH963">
            <v>2</v>
          </cell>
          <cell r="AI963">
            <v>0</v>
          </cell>
          <cell r="AJ963">
            <v>6</v>
          </cell>
          <cell r="AK963">
            <v>6</v>
          </cell>
          <cell r="AL963">
            <v>6</v>
          </cell>
          <cell r="AM963" t="str">
            <v/>
          </cell>
          <cell r="AN963" t="str">
            <v/>
          </cell>
          <cell r="AO963">
            <v>130</v>
          </cell>
          <cell r="AP963" t="str">
            <v/>
          </cell>
          <cell r="AQ963" t="str">
            <v/>
          </cell>
          <cell r="AR963" t="str">
            <v/>
          </cell>
          <cell r="AT963" t="str">
            <v/>
          </cell>
          <cell r="AV963">
            <v>10</v>
          </cell>
          <cell r="AW963" t="str">
            <v/>
          </cell>
          <cell r="AX963" t="str">
            <v/>
          </cell>
          <cell r="AY963" t="str">
            <v/>
          </cell>
          <cell r="AZ963" t="str">
            <v/>
          </cell>
          <cell r="BA963" t="str">
            <v/>
          </cell>
          <cell r="BB963">
            <v>120</v>
          </cell>
          <cell r="BC963" t="str">
            <v/>
          </cell>
          <cell r="BD963" t="str">
            <v/>
          </cell>
          <cell r="BE963" t="str">
            <v/>
          </cell>
          <cell r="BF963" t="str">
            <v/>
          </cell>
          <cell r="BG963" t="str">
            <v/>
          </cell>
          <cell r="BH963" t="str">
            <v/>
          </cell>
          <cell r="BI963" t="str">
            <v/>
          </cell>
          <cell r="BJ963" t="str">
            <v/>
          </cell>
          <cell r="BK963">
            <v>6</v>
          </cell>
          <cell r="BL963" t="str">
            <v/>
          </cell>
          <cell r="BM963" t="str">
            <v/>
          </cell>
          <cell r="BN963">
            <v>3</v>
          </cell>
          <cell r="BO963">
            <v>1</v>
          </cell>
          <cell r="BP963" t="str">
            <v/>
          </cell>
          <cell r="BQ963">
            <v>1.5</v>
          </cell>
          <cell r="BR963" t="str">
            <v/>
          </cell>
          <cell r="BS963" t="str">
            <v/>
          </cell>
          <cell r="BT963" t="str">
            <v/>
          </cell>
          <cell r="BU963" t="str">
            <v/>
          </cell>
          <cell r="BV963">
            <v>0</v>
          </cell>
          <cell r="BW963">
            <v>12</v>
          </cell>
          <cell r="BX963" t="str">
            <v/>
          </cell>
          <cell r="BY963">
            <v>5.5</v>
          </cell>
          <cell r="BZ963" t="str">
            <v/>
          </cell>
          <cell r="CA963" t="str">
            <v/>
          </cell>
          <cell r="CB963" t="str">
            <v/>
          </cell>
        </row>
        <row r="964">
          <cell r="H964" t="str">
            <v>SVA-6158-WOV002</v>
          </cell>
          <cell r="I964">
            <v>11</v>
          </cell>
          <cell r="J964" t="str">
            <v>Nov</v>
          </cell>
          <cell r="K964">
            <v>2018</v>
          </cell>
          <cell r="L964" t="str">
            <v>SVA-6158-WOV00243424.25</v>
          </cell>
          <cell r="M964" t="str">
            <v>BIRS #23</v>
          </cell>
          <cell r="N964" t="str">
            <v>Other</v>
          </cell>
          <cell r="O964" t="str">
            <v>Other</v>
          </cell>
          <cell r="Q964">
            <v>3</v>
          </cell>
          <cell r="R964">
            <v>6.5</v>
          </cell>
          <cell r="S964" t="str">
            <v/>
          </cell>
          <cell r="T964" t="str">
            <v/>
          </cell>
          <cell r="U964" t="str">
            <v/>
          </cell>
          <cell r="V964">
            <v>0</v>
          </cell>
          <cell r="W964">
            <v>9</v>
          </cell>
          <cell r="X964">
            <v>9.5</v>
          </cell>
          <cell r="Y964">
            <v>9.5</v>
          </cell>
          <cell r="Z964" t="str">
            <v/>
          </cell>
          <cell r="AB964">
            <v>11</v>
          </cell>
          <cell r="AC964" t="str">
            <v/>
          </cell>
          <cell r="AD964">
            <v>2</v>
          </cell>
          <cell r="AE964">
            <v>1</v>
          </cell>
          <cell r="AF964">
            <v>1</v>
          </cell>
          <cell r="AG964" t="str">
            <v/>
          </cell>
          <cell r="AH964">
            <v>2</v>
          </cell>
          <cell r="AI964">
            <v>0</v>
          </cell>
          <cell r="AJ964">
            <v>6</v>
          </cell>
          <cell r="AK964">
            <v>6</v>
          </cell>
          <cell r="AL964">
            <v>6</v>
          </cell>
          <cell r="AM964" t="str">
            <v/>
          </cell>
          <cell r="AN964" t="str">
            <v/>
          </cell>
          <cell r="AO964">
            <v>130</v>
          </cell>
          <cell r="AP964" t="str">
            <v/>
          </cell>
          <cell r="AQ964" t="str">
            <v/>
          </cell>
          <cell r="AR964" t="str">
            <v/>
          </cell>
          <cell r="AT964">
            <v>9</v>
          </cell>
          <cell r="AV964">
            <v>10</v>
          </cell>
          <cell r="AW964" t="str">
            <v/>
          </cell>
          <cell r="AX964">
            <v>9</v>
          </cell>
          <cell r="AY964" t="str">
            <v/>
          </cell>
          <cell r="AZ964">
            <v>11</v>
          </cell>
          <cell r="BA964">
            <v>0</v>
          </cell>
          <cell r="BB964">
            <v>120</v>
          </cell>
          <cell r="BC964">
            <v>11</v>
          </cell>
          <cell r="BD964">
            <v>78.090909090909093</v>
          </cell>
          <cell r="BE964">
            <v>1</v>
          </cell>
          <cell r="BF964">
            <v>1</v>
          </cell>
          <cell r="BG964">
            <v>1.5</v>
          </cell>
          <cell r="BH964" t="str">
            <v/>
          </cell>
          <cell r="BI964">
            <v>2</v>
          </cell>
          <cell r="BJ964">
            <v>0</v>
          </cell>
          <cell r="BK964">
            <v>6</v>
          </cell>
          <cell r="BL964">
            <v>5.5</v>
          </cell>
          <cell r="BM964">
            <v>5.5</v>
          </cell>
          <cell r="BN964">
            <v>3</v>
          </cell>
          <cell r="BO964">
            <v>1</v>
          </cell>
          <cell r="BP964" t="str">
            <v/>
          </cell>
          <cell r="BQ964">
            <v>0</v>
          </cell>
          <cell r="BR964">
            <v>2.5</v>
          </cell>
          <cell r="BS964" t="str">
            <v/>
          </cell>
          <cell r="BT964">
            <v>1.5</v>
          </cell>
          <cell r="BU964">
            <v>2</v>
          </cell>
          <cell r="BV964">
            <v>0</v>
          </cell>
          <cell r="BW964">
            <v>12</v>
          </cell>
          <cell r="BX964">
            <v>10</v>
          </cell>
          <cell r="BY964">
            <v>10</v>
          </cell>
          <cell r="BZ964" t="str">
            <v/>
          </cell>
          <cell r="CA964" t="str">
            <v/>
          </cell>
          <cell r="CB964" t="str">
            <v/>
          </cell>
        </row>
        <row r="965">
          <cell r="H965" t="str">
            <v>US-3026-WOV001</v>
          </cell>
          <cell r="I965">
            <v>11</v>
          </cell>
          <cell r="J965" t="str">
            <v>Nov</v>
          </cell>
          <cell r="K965">
            <v>2018</v>
          </cell>
          <cell r="L965" t="str">
            <v>US-3026-WOV00143424.7916666667</v>
          </cell>
          <cell r="M965" t="str">
            <v>BIRS #26</v>
          </cell>
          <cell r="N965" t="str">
            <v>Other</v>
          </cell>
          <cell r="O965" t="str">
            <v>Other</v>
          </cell>
          <cell r="P965">
            <v>1</v>
          </cell>
          <cell r="Q965">
            <v>3</v>
          </cell>
          <cell r="R965">
            <v>5</v>
          </cell>
          <cell r="S965" t="str">
            <v/>
          </cell>
          <cell r="T965" t="str">
            <v/>
          </cell>
          <cell r="U965" t="str">
            <v/>
          </cell>
          <cell r="V965">
            <v>0</v>
          </cell>
          <cell r="W965">
            <v>9</v>
          </cell>
          <cell r="X965">
            <v>8</v>
          </cell>
          <cell r="Y965">
            <v>8</v>
          </cell>
          <cell r="Z965" t="str">
            <v/>
          </cell>
          <cell r="AB965">
            <v>11</v>
          </cell>
          <cell r="AC965" t="str">
            <v/>
          </cell>
          <cell r="AD965">
            <v>2</v>
          </cell>
          <cell r="AE965">
            <v>1</v>
          </cell>
          <cell r="AF965">
            <v>1</v>
          </cell>
          <cell r="AG965" t="str">
            <v/>
          </cell>
          <cell r="AH965">
            <v>2</v>
          </cell>
          <cell r="AI965">
            <v>0</v>
          </cell>
          <cell r="AJ965">
            <v>6</v>
          </cell>
          <cell r="AK965">
            <v>6</v>
          </cell>
          <cell r="AL965">
            <v>6</v>
          </cell>
          <cell r="AM965">
            <v>10</v>
          </cell>
          <cell r="AN965">
            <v>0</v>
          </cell>
          <cell r="AO965">
            <v>130</v>
          </cell>
          <cell r="AP965">
            <v>10</v>
          </cell>
          <cell r="AQ965">
            <v>114</v>
          </cell>
          <cell r="AR965">
            <v>5</v>
          </cell>
          <cell r="AT965">
            <v>11</v>
          </cell>
          <cell r="AV965">
            <v>10</v>
          </cell>
          <cell r="AW965">
            <v>5</v>
          </cell>
          <cell r="AX965">
            <v>11</v>
          </cell>
          <cell r="AY965">
            <v>16</v>
          </cell>
          <cell r="AZ965">
            <v>29.5</v>
          </cell>
          <cell r="BA965">
            <v>0</v>
          </cell>
          <cell r="BB965">
            <v>120</v>
          </cell>
          <cell r="BC965">
            <v>29.5</v>
          </cell>
          <cell r="BD965">
            <v>38.745762711864408</v>
          </cell>
          <cell r="BE965">
            <v>1</v>
          </cell>
          <cell r="BF965">
            <v>1</v>
          </cell>
          <cell r="BG965">
            <v>2</v>
          </cell>
          <cell r="BH965" t="str">
            <v/>
          </cell>
          <cell r="BI965">
            <v>1.5</v>
          </cell>
          <cell r="BJ965">
            <v>0</v>
          </cell>
          <cell r="BK965">
            <v>6</v>
          </cell>
          <cell r="BL965">
            <v>5.5</v>
          </cell>
          <cell r="BM965">
            <v>5.5</v>
          </cell>
          <cell r="BN965">
            <v>3</v>
          </cell>
          <cell r="BO965">
            <v>1</v>
          </cell>
          <cell r="BP965">
            <v>1</v>
          </cell>
          <cell r="BQ965">
            <v>2.5</v>
          </cell>
          <cell r="BR965">
            <v>1.5</v>
          </cell>
          <cell r="BS965" t="str">
            <v/>
          </cell>
          <cell r="BT965">
            <v>1</v>
          </cell>
          <cell r="BU965">
            <v>2</v>
          </cell>
          <cell r="BV965">
            <v>0</v>
          </cell>
          <cell r="BW965">
            <v>12</v>
          </cell>
          <cell r="BX965">
            <v>9.5</v>
          </cell>
          <cell r="BY965">
            <v>12</v>
          </cell>
          <cell r="BZ965" t="str">
            <v/>
          </cell>
          <cell r="CA965" t="str">
            <v/>
          </cell>
          <cell r="CB965" t="str">
            <v/>
          </cell>
        </row>
        <row r="966">
          <cell r="H966" t="str">
            <v>WS-3040-WOV009</v>
          </cell>
          <cell r="I966">
            <v>11</v>
          </cell>
          <cell r="J966" t="str">
            <v>Nov</v>
          </cell>
          <cell r="K966">
            <v>2018</v>
          </cell>
          <cell r="L966" t="str">
            <v>WS-3040-WOV00943428.4166666667</v>
          </cell>
          <cell r="M966" t="str">
            <v>ONR #6</v>
          </cell>
          <cell r="N966" t="str">
            <v>Other</v>
          </cell>
          <cell r="O966" t="str">
            <v>Other</v>
          </cell>
          <cell r="P966">
            <v>0</v>
          </cell>
          <cell r="Q966">
            <v>3</v>
          </cell>
          <cell r="R966">
            <v>4</v>
          </cell>
          <cell r="S966" t="str">
            <v/>
          </cell>
          <cell r="T966" t="str">
            <v/>
          </cell>
          <cell r="U966" t="str">
            <v/>
          </cell>
          <cell r="V966">
            <v>0</v>
          </cell>
          <cell r="W966">
            <v>9</v>
          </cell>
          <cell r="X966">
            <v>7</v>
          </cell>
          <cell r="Y966">
            <v>7</v>
          </cell>
          <cell r="Z966">
            <v>6</v>
          </cell>
          <cell r="AB966">
            <v>11</v>
          </cell>
          <cell r="AC966">
            <v>6</v>
          </cell>
          <cell r="AD966">
            <v>2</v>
          </cell>
          <cell r="AE966">
            <v>1</v>
          </cell>
          <cell r="AF966">
            <v>1</v>
          </cell>
          <cell r="AG966" t="str">
            <v/>
          </cell>
          <cell r="AH966">
            <v>2</v>
          </cell>
          <cell r="AI966">
            <v>0</v>
          </cell>
          <cell r="AJ966">
            <v>6</v>
          </cell>
          <cell r="AK966">
            <v>6</v>
          </cell>
          <cell r="AL966">
            <v>6</v>
          </cell>
          <cell r="AM966" t="str">
            <v/>
          </cell>
          <cell r="AN966" t="str">
            <v/>
          </cell>
          <cell r="AO966">
            <v>130</v>
          </cell>
          <cell r="AP966" t="str">
            <v/>
          </cell>
          <cell r="AQ966" t="str">
            <v/>
          </cell>
          <cell r="AR966" t="str">
            <v/>
          </cell>
          <cell r="AT966" t="str">
            <v/>
          </cell>
          <cell r="AV966">
            <v>10</v>
          </cell>
          <cell r="AW966" t="str">
            <v/>
          </cell>
          <cell r="AX966" t="str">
            <v/>
          </cell>
          <cell r="AY966" t="str">
            <v/>
          </cell>
          <cell r="AZ966" t="str">
            <v/>
          </cell>
          <cell r="BA966" t="str">
            <v/>
          </cell>
          <cell r="BB966">
            <v>120</v>
          </cell>
          <cell r="BC966" t="str">
            <v/>
          </cell>
          <cell r="BD966" t="str">
            <v/>
          </cell>
          <cell r="BE966">
            <v>1</v>
          </cell>
          <cell r="BF966">
            <v>1.5</v>
          </cell>
          <cell r="BG966">
            <v>1.5</v>
          </cell>
          <cell r="BH966" t="str">
            <v/>
          </cell>
          <cell r="BI966">
            <v>2</v>
          </cell>
          <cell r="BJ966">
            <v>0</v>
          </cell>
          <cell r="BK966">
            <v>6</v>
          </cell>
          <cell r="BL966">
            <v>6</v>
          </cell>
          <cell r="BM966">
            <v>6</v>
          </cell>
          <cell r="BN966">
            <v>3</v>
          </cell>
          <cell r="BO966">
            <v>1</v>
          </cell>
          <cell r="BP966" t="str">
            <v/>
          </cell>
          <cell r="BQ966">
            <v>2.5</v>
          </cell>
          <cell r="BR966" t="str">
            <v/>
          </cell>
          <cell r="BS966" t="str">
            <v/>
          </cell>
          <cell r="BT966" t="str">
            <v/>
          </cell>
          <cell r="BU966">
            <v>2</v>
          </cell>
          <cell r="BV966">
            <v>0</v>
          </cell>
          <cell r="BW966">
            <v>12</v>
          </cell>
          <cell r="BX966">
            <v>6</v>
          </cell>
          <cell r="BY966">
            <v>8.5</v>
          </cell>
          <cell r="BZ966" t="str">
            <v/>
          </cell>
          <cell r="CA966" t="str">
            <v/>
          </cell>
          <cell r="CB966" t="str">
            <v/>
          </cell>
        </row>
        <row r="967">
          <cell r="H967" t="str">
            <v>WS-1553-WOV008</v>
          </cell>
          <cell r="I967">
            <v>11</v>
          </cell>
          <cell r="J967" t="str">
            <v>Nov</v>
          </cell>
          <cell r="K967">
            <v>2018</v>
          </cell>
          <cell r="L967" t="str">
            <v>WS-1553-WOV00843394.9166666667</v>
          </cell>
          <cell r="M967" t="str">
            <v>BIRS #29</v>
          </cell>
          <cell r="N967" t="str">
            <v>Other</v>
          </cell>
          <cell r="O967" t="str">
            <v>Other</v>
          </cell>
          <cell r="P967">
            <v>0</v>
          </cell>
          <cell r="Q967">
            <v>3</v>
          </cell>
          <cell r="R967">
            <v>5</v>
          </cell>
          <cell r="S967">
            <v>2</v>
          </cell>
          <cell r="T967" t="str">
            <v/>
          </cell>
          <cell r="U967">
            <v>1</v>
          </cell>
          <cell r="V967">
            <v>0</v>
          </cell>
          <cell r="W967">
            <v>9</v>
          </cell>
          <cell r="X967">
            <v>11</v>
          </cell>
          <cell r="Y967">
            <v>11</v>
          </cell>
          <cell r="Z967">
            <v>9</v>
          </cell>
          <cell r="AB967">
            <v>11</v>
          </cell>
          <cell r="AC967">
            <v>9</v>
          </cell>
          <cell r="AD967">
            <v>2</v>
          </cell>
          <cell r="AE967">
            <v>2</v>
          </cell>
          <cell r="AF967">
            <v>1</v>
          </cell>
          <cell r="AG967" t="str">
            <v/>
          </cell>
          <cell r="AH967">
            <v>2</v>
          </cell>
          <cell r="AI967">
            <v>0</v>
          </cell>
          <cell r="AJ967">
            <v>6</v>
          </cell>
          <cell r="AK967">
            <v>7</v>
          </cell>
          <cell r="AL967">
            <v>7</v>
          </cell>
          <cell r="AM967">
            <v>20</v>
          </cell>
          <cell r="AN967">
            <v>0</v>
          </cell>
          <cell r="AO967">
            <v>130</v>
          </cell>
          <cell r="AP967">
            <v>20</v>
          </cell>
          <cell r="AQ967">
            <v>138.94999999999999</v>
          </cell>
          <cell r="AR967">
            <v>4</v>
          </cell>
          <cell r="AT967" t="str">
            <v/>
          </cell>
          <cell r="AV967">
            <v>10</v>
          </cell>
          <cell r="AW967">
            <v>4</v>
          </cell>
          <cell r="AX967" t="str">
            <v/>
          </cell>
          <cell r="AY967" t="str">
            <v/>
          </cell>
          <cell r="AZ967" t="str">
            <v/>
          </cell>
          <cell r="BA967" t="str">
            <v/>
          </cell>
          <cell r="BB967">
            <v>120</v>
          </cell>
          <cell r="BC967" t="str">
            <v/>
          </cell>
          <cell r="BD967" t="str">
            <v/>
          </cell>
          <cell r="BE967" t="str">
            <v/>
          </cell>
          <cell r="BF967" t="str">
            <v/>
          </cell>
          <cell r="BG967" t="str">
            <v/>
          </cell>
          <cell r="BH967" t="str">
            <v/>
          </cell>
          <cell r="BI967" t="str">
            <v/>
          </cell>
          <cell r="BJ967" t="str">
            <v/>
          </cell>
          <cell r="BK967">
            <v>6</v>
          </cell>
          <cell r="BL967" t="str">
            <v/>
          </cell>
          <cell r="BM967" t="str">
            <v/>
          </cell>
          <cell r="BN967">
            <v>3</v>
          </cell>
          <cell r="BO967">
            <v>1</v>
          </cell>
          <cell r="BP967">
            <v>1</v>
          </cell>
          <cell r="BQ967">
            <v>0</v>
          </cell>
          <cell r="BR967" t="str">
            <v/>
          </cell>
          <cell r="BS967" t="str">
            <v/>
          </cell>
          <cell r="BT967" t="str">
            <v/>
          </cell>
          <cell r="BU967" t="str">
            <v/>
          </cell>
          <cell r="BV967">
            <v>0</v>
          </cell>
          <cell r="BW967">
            <v>12</v>
          </cell>
          <cell r="BX967" t="str">
            <v/>
          </cell>
          <cell r="BY967">
            <v>5</v>
          </cell>
          <cell r="BZ967" t="str">
            <v/>
          </cell>
          <cell r="CA967" t="str">
            <v/>
          </cell>
          <cell r="CB967" t="str">
            <v/>
          </cell>
        </row>
        <row r="968">
          <cell r="H968" t="str">
            <v>WS-1553-WOV008</v>
          </cell>
          <cell r="I968">
            <v>11</v>
          </cell>
          <cell r="J968" t="str">
            <v>Nov</v>
          </cell>
          <cell r="K968">
            <v>2018</v>
          </cell>
          <cell r="L968" t="str">
            <v>WS-1553-WOV00843428.9166666667</v>
          </cell>
          <cell r="M968" t="str">
            <v>ONR #9</v>
          </cell>
          <cell r="N968" t="str">
            <v>Other</v>
          </cell>
          <cell r="O968" t="str">
            <v>Other</v>
          </cell>
          <cell r="Q968" t="str">
            <v/>
          </cell>
          <cell r="R968" t="str">
            <v/>
          </cell>
          <cell r="S968" t="str">
            <v/>
          </cell>
          <cell r="T968" t="str">
            <v/>
          </cell>
          <cell r="U968" t="str">
            <v/>
          </cell>
          <cell r="V968" t="str">
            <v/>
          </cell>
          <cell r="W968">
            <v>9</v>
          </cell>
          <cell r="X968" t="str">
            <v/>
          </cell>
          <cell r="Y968" t="str">
            <v/>
          </cell>
          <cell r="Z968" t="str">
            <v/>
          </cell>
          <cell r="AB968">
            <v>11</v>
          </cell>
          <cell r="AC968" t="str">
            <v/>
          </cell>
          <cell r="AD968" t="str">
            <v/>
          </cell>
          <cell r="AE968" t="str">
            <v/>
          </cell>
          <cell r="AF968" t="str">
            <v/>
          </cell>
          <cell r="AG968" t="str">
            <v/>
          </cell>
          <cell r="AH968" t="str">
            <v/>
          </cell>
          <cell r="AI968" t="str">
            <v/>
          </cell>
          <cell r="AJ968">
            <v>6</v>
          </cell>
          <cell r="AK968" t="str">
            <v/>
          </cell>
          <cell r="AL968" t="str">
            <v/>
          </cell>
          <cell r="AM968" t="str">
            <v/>
          </cell>
          <cell r="AN968" t="str">
            <v/>
          </cell>
          <cell r="AO968">
            <v>130</v>
          </cell>
          <cell r="AP968" t="str">
            <v/>
          </cell>
          <cell r="AQ968" t="str">
            <v/>
          </cell>
          <cell r="AR968" t="str">
            <v/>
          </cell>
          <cell r="AT968">
            <v>4</v>
          </cell>
          <cell r="AV968">
            <v>10</v>
          </cell>
          <cell r="AW968" t="str">
            <v/>
          </cell>
          <cell r="AX968">
            <v>4</v>
          </cell>
          <cell r="AY968" t="str">
            <v/>
          </cell>
          <cell r="AZ968">
            <v>26</v>
          </cell>
          <cell r="BA968">
            <v>1</v>
          </cell>
          <cell r="BB968">
            <v>120</v>
          </cell>
          <cell r="BC968">
            <v>27</v>
          </cell>
          <cell r="BD968">
            <v>107.07692307692308</v>
          </cell>
          <cell r="BE968">
            <v>1</v>
          </cell>
          <cell r="BF968">
            <v>1</v>
          </cell>
          <cell r="BG968">
            <v>1</v>
          </cell>
          <cell r="BH968" t="str">
            <v/>
          </cell>
          <cell r="BI968">
            <v>2</v>
          </cell>
          <cell r="BJ968">
            <v>0</v>
          </cell>
          <cell r="BK968">
            <v>6</v>
          </cell>
          <cell r="BL968">
            <v>5</v>
          </cell>
          <cell r="BM968">
            <v>5</v>
          </cell>
          <cell r="BN968" t="str">
            <v/>
          </cell>
          <cell r="BO968" t="str">
            <v/>
          </cell>
          <cell r="BP968" t="str">
            <v/>
          </cell>
          <cell r="BQ968" t="str">
            <v/>
          </cell>
          <cell r="BR968">
            <v>4</v>
          </cell>
          <cell r="BS968" t="str">
            <v/>
          </cell>
          <cell r="BT968">
            <v>2.5</v>
          </cell>
          <cell r="BU968">
            <v>2</v>
          </cell>
          <cell r="BV968">
            <v>0</v>
          </cell>
          <cell r="BW968">
            <v>12</v>
          </cell>
          <cell r="BX968" t="str">
            <v/>
          </cell>
          <cell r="BY968">
            <v>8.5</v>
          </cell>
          <cell r="BZ968" t="str">
            <v/>
          </cell>
          <cell r="CA968" t="str">
            <v/>
          </cell>
          <cell r="CB968" t="str">
            <v/>
          </cell>
        </row>
        <row r="969">
          <cell r="H969" t="str">
            <v>WS-1266-WOV009</v>
          </cell>
          <cell r="I969">
            <v>11</v>
          </cell>
          <cell r="J969" t="str">
            <v>Nov</v>
          </cell>
          <cell r="K969">
            <v>2018</v>
          </cell>
          <cell r="L969" t="str">
            <v>WS-1266-WOV00943429.5833333333</v>
          </cell>
          <cell r="M969" t="str">
            <v>BIRS #30</v>
          </cell>
          <cell r="N969" t="str">
            <v>Other</v>
          </cell>
          <cell r="O969" t="str">
            <v>ESP change</v>
          </cell>
          <cell r="P969">
            <v>1</v>
          </cell>
          <cell r="Q969">
            <v>3</v>
          </cell>
          <cell r="R969">
            <v>5</v>
          </cell>
          <cell r="S969" t="str">
            <v/>
          </cell>
          <cell r="T969" t="str">
            <v/>
          </cell>
          <cell r="U969" t="str">
            <v/>
          </cell>
          <cell r="V969">
            <v>0</v>
          </cell>
          <cell r="W969">
            <v>9</v>
          </cell>
          <cell r="X969">
            <v>8</v>
          </cell>
          <cell r="Y969">
            <v>8</v>
          </cell>
          <cell r="Z969" t="str">
            <v/>
          </cell>
          <cell r="AB969">
            <v>11</v>
          </cell>
          <cell r="AC969" t="str">
            <v/>
          </cell>
          <cell r="AD969">
            <v>2</v>
          </cell>
          <cell r="AE969">
            <v>1</v>
          </cell>
          <cell r="AF969">
            <v>1</v>
          </cell>
          <cell r="AG969" t="str">
            <v/>
          </cell>
          <cell r="AH969">
            <v>1.5</v>
          </cell>
          <cell r="AI969">
            <v>0</v>
          </cell>
          <cell r="AJ969">
            <v>6</v>
          </cell>
          <cell r="AK969">
            <v>5.5</v>
          </cell>
          <cell r="AL969">
            <v>5.5</v>
          </cell>
          <cell r="AM969">
            <v>23.5</v>
          </cell>
          <cell r="AN969">
            <v>0</v>
          </cell>
          <cell r="AO969">
            <v>130</v>
          </cell>
          <cell r="AP969">
            <v>23.5</v>
          </cell>
          <cell r="AQ969">
            <v>114.51063829787235</v>
          </cell>
          <cell r="AR969">
            <v>4</v>
          </cell>
          <cell r="AT969">
            <v>8</v>
          </cell>
          <cell r="AV969">
            <v>10</v>
          </cell>
          <cell r="AW969">
            <v>4</v>
          </cell>
          <cell r="AX969">
            <v>8</v>
          </cell>
          <cell r="AY969">
            <v>12</v>
          </cell>
          <cell r="AZ969">
            <v>28</v>
          </cell>
          <cell r="BA969">
            <v>0</v>
          </cell>
          <cell r="BB969">
            <v>120</v>
          </cell>
          <cell r="BC969">
            <v>28</v>
          </cell>
          <cell r="BD969">
            <v>95.678571428571431</v>
          </cell>
          <cell r="BE969">
            <v>1</v>
          </cell>
          <cell r="BF969">
            <v>1</v>
          </cell>
          <cell r="BG969">
            <v>1</v>
          </cell>
          <cell r="BH969" t="str">
            <v/>
          </cell>
          <cell r="BI969">
            <v>2</v>
          </cell>
          <cell r="BJ969">
            <v>0</v>
          </cell>
          <cell r="BK969">
            <v>6</v>
          </cell>
          <cell r="BL969">
            <v>5</v>
          </cell>
          <cell r="BM969">
            <v>5</v>
          </cell>
          <cell r="BN969">
            <v>3</v>
          </cell>
          <cell r="BO969">
            <v>1</v>
          </cell>
          <cell r="BP969">
            <v>1</v>
          </cell>
          <cell r="BQ969">
            <v>0</v>
          </cell>
          <cell r="BR969">
            <v>3.5</v>
          </cell>
          <cell r="BS969" t="str">
            <v/>
          </cell>
          <cell r="BT969">
            <v>1.5</v>
          </cell>
          <cell r="BU969">
            <v>2</v>
          </cell>
          <cell r="BV969">
            <v>0</v>
          </cell>
          <cell r="BW969">
            <v>12</v>
          </cell>
          <cell r="BX969">
            <v>12</v>
          </cell>
          <cell r="BY969">
            <v>12</v>
          </cell>
          <cell r="BZ969">
            <v>94</v>
          </cell>
          <cell r="CA969">
            <v>0</v>
          </cell>
          <cell r="CB969">
            <v>94</v>
          </cell>
        </row>
        <row r="970">
          <cell r="H970" t="str">
            <v>SVA-53064-WOV003</v>
          </cell>
          <cell r="I970">
            <v>11</v>
          </cell>
          <cell r="J970" t="str">
            <v>Nov</v>
          </cell>
          <cell r="K970">
            <v>2018</v>
          </cell>
          <cell r="L970" t="str">
            <v>SVA-53064-WOV00343431.5416666667</v>
          </cell>
          <cell r="M970" t="str">
            <v>BIRS #29</v>
          </cell>
          <cell r="N970" t="str">
            <v>Simple ESP c/o</v>
          </cell>
          <cell r="O970" t="str">
            <v>ESP change</v>
          </cell>
          <cell r="P970">
            <v>1</v>
          </cell>
          <cell r="Q970">
            <v>5</v>
          </cell>
          <cell r="R970">
            <v>3</v>
          </cell>
          <cell r="S970" t="str">
            <v/>
          </cell>
          <cell r="T970" t="str">
            <v/>
          </cell>
          <cell r="U970" t="str">
            <v/>
          </cell>
          <cell r="V970">
            <v>0</v>
          </cell>
          <cell r="W970">
            <v>9</v>
          </cell>
          <cell r="X970">
            <v>8</v>
          </cell>
          <cell r="Y970">
            <v>8</v>
          </cell>
          <cell r="Z970" t="str">
            <v/>
          </cell>
          <cell r="AB970">
            <v>11</v>
          </cell>
          <cell r="AC970" t="str">
            <v/>
          </cell>
          <cell r="AD970">
            <v>2</v>
          </cell>
          <cell r="AE970">
            <v>1</v>
          </cell>
          <cell r="AF970">
            <v>1</v>
          </cell>
          <cell r="AG970" t="str">
            <v/>
          </cell>
          <cell r="AH970">
            <v>2</v>
          </cell>
          <cell r="AI970">
            <v>0</v>
          </cell>
          <cell r="AJ970">
            <v>6</v>
          </cell>
          <cell r="AK970">
            <v>6</v>
          </cell>
          <cell r="AL970">
            <v>6</v>
          </cell>
          <cell r="AM970">
            <v>25</v>
          </cell>
          <cell r="AN970">
            <v>0</v>
          </cell>
          <cell r="AO970">
            <v>130</v>
          </cell>
          <cell r="AP970">
            <v>25</v>
          </cell>
          <cell r="AQ970">
            <v>123.48</v>
          </cell>
          <cell r="AR970">
            <v>3</v>
          </cell>
          <cell r="AT970">
            <v>3.5</v>
          </cell>
          <cell r="AV970">
            <v>10</v>
          </cell>
          <cell r="AW970">
            <v>3</v>
          </cell>
          <cell r="AX970">
            <v>3.5</v>
          </cell>
          <cell r="AY970">
            <v>6.5</v>
          </cell>
          <cell r="AZ970">
            <v>24</v>
          </cell>
          <cell r="BA970">
            <v>0</v>
          </cell>
          <cell r="BB970">
            <v>120</v>
          </cell>
          <cell r="BC970">
            <v>24</v>
          </cell>
          <cell r="BD970">
            <v>128.54166666666666</v>
          </cell>
          <cell r="BE970">
            <v>1</v>
          </cell>
          <cell r="BF970">
            <v>1.5</v>
          </cell>
          <cell r="BG970">
            <v>2</v>
          </cell>
          <cell r="BH970" t="str">
            <v/>
          </cell>
          <cell r="BI970">
            <v>2</v>
          </cell>
          <cell r="BJ970">
            <v>0</v>
          </cell>
          <cell r="BK970">
            <v>6</v>
          </cell>
          <cell r="BL970">
            <v>6.5</v>
          </cell>
          <cell r="BM970">
            <v>6.5</v>
          </cell>
          <cell r="BN970">
            <v>3</v>
          </cell>
          <cell r="BO970">
            <v>1</v>
          </cell>
          <cell r="BP970">
            <v>0.5</v>
          </cell>
          <cell r="BQ970">
            <v>0</v>
          </cell>
          <cell r="BR970">
            <v>3</v>
          </cell>
          <cell r="BS970" t="str">
            <v/>
          </cell>
          <cell r="BT970">
            <v>1</v>
          </cell>
          <cell r="BU970">
            <v>2</v>
          </cell>
          <cell r="BV970">
            <v>0</v>
          </cell>
          <cell r="BW970">
            <v>12</v>
          </cell>
          <cell r="BX970">
            <v>10.5</v>
          </cell>
          <cell r="BY970">
            <v>10.5</v>
          </cell>
          <cell r="BZ970">
            <v>86.5</v>
          </cell>
          <cell r="CA970">
            <v>0</v>
          </cell>
          <cell r="CB970">
            <v>86.5</v>
          </cell>
        </row>
        <row r="971">
          <cell r="H971" t="str">
            <v>US-2228-WOV001</v>
          </cell>
          <cell r="I971">
            <v>11</v>
          </cell>
          <cell r="J971" t="str">
            <v>Nov</v>
          </cell>
          <cell r="K971">
            <v>2018</v>
          </cell>
          <cell r="L971" t="str">
            <v>US-2228-WOV00143432.125</v>
          </cell>
          <cell r="M971" t="str">
            <v>ONR #6</v>
          </cell>
          <cell r="N971" t="str">
            <v>Simple ESP c/o</v>
          </cell>
          <cell r="O971" t="str">
            <v>ESP change</v>
          </cell>
          <cell r="P971">
            <v>1</v>
          </cell>
          <cell r="Q971">
            <v>5</v>
          </cell>
          <cell r="R971">
            <v>5</v>
          </cell>
          <cell r="S971" t="str">
            <v/>
          </cell>
          <cell r="T971" t="str">
            <v/>
          </cell>
          <cell r="U971" t="str">
            <v/>
          </cell>
          <cell r="V971">
            <v>0</v>
          </cell>
          <cell r="W971">
            <v>9</v>
          </cell>
          <cell r="X971">
            <v>10</v>
          </cell>
          <cell r="Y971">
            <v>10</v>
          </cell>
          <cell r="Z971" t="str">
            <v/>
          </cell>
          <cell r="AB971">
            <v>11</v>
          </cell>
          <cell r="AC971" t="str">
            <v/>
          </cell>
          <cell r="AD971">
            <v>2</v>
          </cell>
          <cell r="AE971">
            <v>0.75</v>
          </cell>
          <cell r="AF971">
            <v>0.75</v>
          </cell>
          <cell r="AG971" t="str">
            <v/>
          </cell>
          <cell r="AH971">
            <v>2</v>
          </cell>
          <cell r="AI971">
            <v>0</v>
          </cell>
          <cell r="AJ971">
            <v>6</v>
          </cell>
          <cell r="AK971">
            <v>5.5</v>
          </cell>
          <cell r="AL971">
            <v>5.5</v>
          </cell>
          <cell r="AM971">
            <v>17.75</v>
          </cell>
          <cell r="AN971">
            <v>1</v>
          </cell>
          <cell r="AO971">
            <v>130</v>
          </cell>
          <cell r="AP971">
            <v>18.75</v>
          </cell>
          <cell r="AQ971">
            <v>143.04225352112675</v>
          </cell>
          <cell r="AR971">
            <v>1</v>
          </cell>
          <cell r="AT971">
            <v>2</v>
          </cell>
          <cell r="AV971">
            <v>10</v>
          </cell>
          <cell r="AW971">
            <v>1</v>
          </cell>
          <cell r="AX971">
            <v>2</v>
          </cell>
          <cell r="AY971">
            <v>3</v>
          </cell>
          <cell r="AZ971">
            <v>23.5</v>
          </cell>
          <cell r="BA971">
            <v>0</v>
          </cell>
          <cell r="BB971">
            <v>120</v>
          </cell>
          <cell r="BC971">
            <v>23.5</v>
          </cell>
          <cell r="BD971">
            <v>108.25531914893617</v>
          </cell>
          <cell r="BE971">
            <v>1</v>
          </cell>
          <cell r="BF971">
            <v>1.5</v>
          </cell>
          <cell r="BG971">
            <v>1.5</v>
          </cell>
          <cell r="BH971" t="str">
            <v/>
          </cell>
          <cell r="BI971">
            <v>1.5</v>
          </cell>
          <cell r="BJ971">
            <v>0</v>
          </cell>
          <cell r="BK971">
            <v>6</v>
          </cell>
          <cell r="BL971">
            <v>5.5</v>
          </cell>
          <cell r="BM971">
            <v>5.5</v>
          </cell>
          <cell r="BN971">
            <v>3</v>
          </cell>
          <cell r="BO971">
            <v>1</v>
          </cell>
          <cell r="BP971">
            <v>1</v>
          </cell>
          <cell r="BQ971">
            <v>0</v>
          </cell>
          <cell r="BR971">
            <v>2.5</v>
          </cell>
          <cell r="BS971" t="str">
            <v/>
          </cell>
          <cell r="BT971">
            <v>1.5</v>
          </cell>
          <cell r="BU971">
            <v>2</v>
          </cell>
          <cell r="BV971">
            <v>0</v>
          </cell>
          <cell r="BW971">
            <v>12</v>
          </cell>
          <cell r="BX971">
            <v>11</v>
          </cell>
          <cell r="BY971">
            <v>11</v>
          </cell>
          <cell r="BZ971">
            <v>76.25</v>
          </cell>
          <cell r="CA971">
            <v>1</v>
          </cell>
          <cell r="CB971">
            <v>77.25</v>
          </cell>
        </row>
        <row r="972">
          <cell r="H972" t="str">
            <v>US-22041-WOV001</v>
          </cell>
          <cell r="I972">
            <v>11</v>
          </cell>
          <cell r="J972" t="str">
            <v>Nov</v>
          </cell>
          <cell r="K972">
            <v>2018</v>
          </cell>
          <cell r="L972" t="str">
            <v>US-22041-WOV00143416.875</v>
          </cell>
          <cell r="M972" t="str">
            <v>ONR #27</v>
          </cell>
          <cell r="N972" t="str">
            <v>Other</v>
          </cell>
          <cell r="O972" t="str">
            <v>Other</v>
          </cell>
          <cell r="P972">
            <v>0</v>
          </cell>
          <cell r="Q972">
            <v>3</v>
          </cell>
          <cell r="R972">
            <v>7</v>
          </cell>
          <cell r="S972" t="str">
            <v/>
          </cell>
          <cell r="T972" t="str">
            <v/>
          </cell>
          <cell r="U972" t="str">
            <v/>
          </cell>
          <cell r="V972">
            <v>0</v>
          </cell>
          <cell r="W972">
            <v>9</v>
          </cell>
          <cell r="X972">
            <v>10</v>
          </cell>
          <cell r="Y972">
            <v>10</v>
          </cell>
          <cell r="Z972">
            <v>4</v>
          </cell>
          <cell r="AB972">
            <v>11</v>
          </cell>
          <cell r="AC972">
            <v>4</v>
          </cell>
          <cell r="AD972">
            <v>2</v>
          </cell>
          <cell r="AE972">
            <v>1</v>
          </cell>
          <cell r="AF972">
            <v>1</v>
          </cell>
          <cell r="AG972" t="str">
            <v/>
          </cell>
          <cell r="AH972">
            <v>2</v>
          </cell>
          <cell r="AI972">
            <v>0</v>
          </cell>
          <cell r="AJ972">
            <v>6</v>
          </cell>
          <cell r="AK972">
            <v>6</v>
          </cell>
          <cell r="AL972">
            <v>6</v>
          </cell>
          <cell r="AM972" t="str">
            <v/>
          </cell>
          <cell r="AN972" t="str">
            <v/>
          </cell>
          <cell r="AO972">
            <v>130</v>
          </cell>
          <cell r="AP972" t="str">
            <v/>
          </cell>
          <cell r="AQ972" t="str">
            <v/>
          </cell>
          <cell r="AR972" t="str">
            <v/>
          </cell>
          <cell r="AT972" t="str">
            <v/>
          </cell>
          <cell r="AV972">
            <v>10</v>
          </cell>
          <cell r="AW972" t="str">
            <v/>
          </cell>
          <cell r="AX972" t="str">
            <v/>
          </cell>
          <cell r="AY972" t="str">
            <v/>
          </cell>
          <cell r="AZ972" t="str">
            <v/>
          </cell>
          <cell r="BA972" t="str">
            <v/>
          </cell>
          <cell r="BB972">
            <v>120</v>
          </cell>
          <cell r="BC972" t="str">
            <v/>
          </cell>
          <cell r="BD972" t="str">
            <v/>
          </cell>
          <cell r="BE972" t="str">
            <v/>
          </cell>
          <cell r="BF972" t="str">
            <v/>
          </cell>
          <cell r="BG972" t="str">
            <v/>
          </cell>
          <cell r="BH972" t="str">
            <v/>
          </cell>
          <cell r="BI972" t="str">
            <v/>
          </cell>
          <cell r="BJ972" t="str">
            <v/>
          </cell>
          <cell r="BK972">
            <v>6</v>
          </cell>
          <cell r="BL972" t="str">
            <v/>
          </cell>
          <cell r="BM972" t="str">
            <v/>
          </cell>
          <cell r="BN972">
            <v>3</v>
          </cell>
          <cell r="BO972">
            <v>1</v>
          </cell>
          <cell r="BP972" t="str">
            <v/>
          </cell>
          <cell r="BQ972">
            <v>0</v>
          </cell>
          <cell r="BR972" t="str">
            <v/>
          </cell>
          <cell r="BS972" t="str">
            <v/>
          </cell>
          <cell r="BT972" t="str">
            <v/>
          </cell>
          <cell r="BU972" t="str">
            <v/>
          </cell>
          <cell r="BV972">
            <v>0</v>
          </cell>
          <cell r="BW972">
            <v>12</v>
          </cell>
          <cell r="BX972" t="str">
            <v/>
          </cell>
          <cell r="BY972">
            <v>4</v>
          </cell>
          <cell r="BZ972" t="str">
            <v/>
          </cell>
          <cell r="CA972" t="str">
            <v/>
          </cell>
          <cell r="CB972" t="str">
            <v/>
          </cell>
        </row>
        <row r="973">
          <cell r="H973" t="str">
            <v>US-22041-WOV001</v>
          </cell>
          <cell r="I973">
            <v>11</v>
          </cell>
          <cell r="J973" t="str">
            <v>Nov</v>
          </cell>
          <cell r="K973">
            <v>2018</v>
          </cell>
          <cell r="L973" t="str">
            <v>US-22041-WOV00143434</v>
          </cell>
          <cell r="M973" t="str">
            <v>ONR #27</v>
          </cell>
          <cell r="N973" t="str">
            <v>Other</v>
          </cell>
          <cell r="O973" t="str">
            <v>Other</v>
          </cell>
          <cell r="Q973" t="str">
            <v/>
          </cell>
          <cell r="R973" t="str">
            <v/>
          </cell>
          <cell r="S973" t="str">
            <v/>
          </cell>
          <cell r="T973" t="str">
            <v/>
          </cell>
          <cell r="U973" t="str">
            <v/>
          </cell>
          <cell r="V973" t="str">
            <v/>
          </cell>
          <cell r="W973">
            <v>9</v>
          </cell>
          <cell r="X973" t="str">
            <v/>
          </cell>
          <cell r="Y973" t="str">
            <v/>
          </cell>
          <cell r="Z973" t="str">
            <v/>
          </cell>
          <cell r="AB973">
            <v>11</v>
          </cell>
          <cell r="AC973" t="str">
            <v/>
          </cell>
          <cell r="AD973" t="str">
            <v/>
          </cell>
          <cell r="AE973" t="str">
            <v/>
          </cell>
          <cell r="AF973" t="str">
            <v/>
          </cell>
          <cell r="AG973" t="str">
            <v/>
          </cell>
          <cell r="AH973" t="str">
            <v/>
          </cell>
          <cell r="AI973" t="str">
            <v/>
          </cell>
          <cell r="AJ973">
            <v>6</v>
          </cell>
          <cell r="AK973" t="str">
            <v/>
          </cell>
          <cell r="AL973" t="str">
            <v/>
          </cell>
          <cell r="AM973" t="str">
            <v/>
          </cell>
          <cell r="AN973" t="str">
            <v/>
          </cell>
          <cell r="AO973">
            <v>130</v>
          </cell>
          <cell r="AP973" t="str">
            <v/>
          </cell>
          <cell r="AQ973" t="str">
            <v/>
          </cell>
          <cell r="AR973" t="str">
            <v/>
          </cell>
          <cell r="AT973" t="str">
            <v/>
          </cell>
          <cell r="AV973">
            <v>10</v>
          </cell>
          <cell r="AW973" t="str">
            <v/>
          </cell>
          <cell r="AX973" t="str">
            <v/>
          </cell>
          <cell r="AY973" t="str">
            <v/>
          </cell>
          <cell r="AZ973" t="str">
            <v/>
          </cell>
          <cell r="BA973" t="str">
            <v/>
          </cell>
          <cell r="BB973">
            <v>120</v>
          </cell>
          <cell r="BC973" t="str">
            <v/>
          </cell>
          <cell r="BD973" t="str">
            <v/>
          </cell>
          <cell r="BE973">
            <v>1</v>
          </cell>
          <cell r="BF973">
            <v>1</v>
          </cell>
          <cell r="BG973">
            <v>2</v>
          </cell>
          <cell r="BH973" t="str">
            <v/>
          </cell>
          <cell r="BI973">
            <v>2</v>
          </cell>
          <cell r="BJ973">
            <v>0</v>
          </cell>
          <cell r="BK973">
            <v>6</v>
          </cell>
          <cell r="BL973">
            <v>6</v>
          </cell>
          <cell r="BM973">
            <v>6</v>
          </cell>
          <cell r="BN973" t="str">
            <v/>
          </cell>
          <cell r="BO973" t="str">
            <v/>
          </cell>
          <cell r="BP973" t="str">
            <v/>
          </cell>
          <cell r="BQ973" t="str">
            <v/>
          </cell>
          <cell r="BR973" t="str">
            <v/>
          </cell>
          <cell r="BS973" t="str">
            <v/>
          </cell>
          <cell r="BT973" t="str">
            <v/>
          </cell>
          <cell r="BU973">
            <v>2</v>
          </cell>
          <cell r="BV973">
            <v>0</v>
          </cell>
          <cell r="BW973">
            <v>12</v>
          </cell>
          <cell r="BX973" t="str">
            <v/>
          </cell>
          <cell r="BY973">
            <v>2</v>
          </cell>
          <cell r="BZ973" t="str">
            <v/>
          </cell>
          <cell r="CA973" t="str">
            <v/>
          </cell>
          <cell r="CB973" t="str">
            <v/>
          </cell>
        </row>
        <row r="974">
          <cell r="H974" t="str">
            <v>WS-1033-WOV001</v>
          </cell>
          <cell r="I974">
            <v>11</v>
          </cell>
          <cell r="J974" t="str">
            <v>Nov</v>
          </cell>
          <cell r="K974">
            <v>2018</v>
          </cell>
          <cell r="L974" t="str">
            <v>WS-1033-WOV00143434.3333333333</v>
          </cell>
          <cell r="M974" t="str">
            <v>ONR #9</v>
          </cell>
          <cell r="N974" t="str">
            <v>Other</v>
          </cell>
          <cell r="O974" t="str">
            <v>ESP change</v>
          </cell>
          <cell r="P974">
            <v>3</v>
          </cell>
          <cell r="Q974">
            <v>3</v>
          </cell>
          <cell r="R974">
            <v>5</v>
          </cell>
          <cell r="S974">
            <v>1</v>
          </cell>
          <cell r="T974" t="str">
            <v/>
          </cell>
          <cell r="U974" t="str">
            <v/>
          </cell>
          <cell r="V974">
            <v>0</v>
          </cell>
          <cell r="W974">
            <v>9</v>
          </cell>
          <cell r="X974">
            <v>9</v>
          </cell>
          <cell r="Y974">
            <v>9</v>
          </cell>
          <cell r="Z974">
            <v>8.5</v>
          </cell>
          <cell r="AB974">
            <v>11</v>
          </cell>
          <cell r="AC974">
            <v>8.5</v>
          </cell>
          <cell r="AD974">
            <v>3</v>
          </cell>
          <cell r="AE974">
            <v>1</v>
          </cell>
          <cell r="AF974">
            <v>1</v>
          </cell>
          <cell r="AG974" t="str">
            <v/>
          </cell>
          <cell r="AH974">
            <v>2</v>
          </cell>
          <cell r="AI974">
            <v>0</v>
          </cell>
          <cell r="AJ974">
            <v>6</v>
          </cell>
          <cell r="AK974">
            <v>7</v>
          </cell>
          <cell r="AL974">
            <v>7</v>
          </cell>
          <cell r="AM974">
            <v>23</v>
          </cell>
          <cell r="AN974">
            <v>0</v>
          </cell>
          <cell r="AO974">
            <v>130</v>
          </cell>
          <cell r="AP974">
            <v>23</v>
          </cell>
          <cell r="AQ974">
            <v>116.17391304347827</v>
          </cell>
          <cell r="AR974">
            <v>3</v>
          </cell>
          <cell r="AT974">
            <v>6</v>
          </cell>
          <cell r="AV974">
            <v>10</v>
          </cell>
          <cell r="AW974">
            <v>3</v>
          </cell>
          <cell r="AX974">
            <v>6</v>
          </cell>
          <cell r="AY974">
            <v>9</v>
          </cell>
          <cell r="AZ974">
            <v>26.5</v>
          </cell>
          <cell r="BA974">
            <v>0</v>
          </cell>
          <cell r="BB974">
            <v>120</v>
          </cell>
          <cell r="BC974">
            <v>26.5</v>
          </cell>
          <cell r="BD974">
            <v>100.41509433962264</v>
          </cell>
          <cell r="BE974">
            <v>1</v>
          </cell>
          <cell r="BF974">
            <v>1.5</v>
          </cell>
          <cell r="BG974">
            <v>1.5</v>
          </cell>
          <cell r="BH974" t="str">
            <v/>
          </cell>
          <cell r="BI974">
            <v>2</v>
          </cell>
          <cell r="BJ974">
            <v>0</v>
          </cell>
          <cell r="BK974">
            <v>6</v>
          </cell>
          <cell r="BL974">
            <v>6</v>
          </cell>
          <cell r="BM974">
            <v>6</v>
          </cell>
          <cell r="BN974">
            <v>3</v>
          </cell>
          <cell r="BO974">
            <v>1</v>
          </cell>
          <cell r="BP974">
            <v>1</v>
          </cell>
          <cell r="BQ974">
            <v>0</v>
          </cell>
          <cell r="BR974">
            <v>2</v>
          </cell>
          <cell r="BS974" t="str">
            <v/>
          </cell>
          <cell r="BT974">
            <v>2.5</v>
          </cell>
          <cell r="BU974">
            <v>2</v>
          </cell>
          <cell r="BV974">
            <v>0</v>
          </cell>
          <cell r="BW974">
            <v>12</v>
          </cell>
          <cell r="BX974">
            <v>11.5</v>
          </cell>
          <cell r="BY974">
            <v>11.5</v>
          </cell>
          <cell r="BZ974">
            <v>100.5</v>
          </cell>
          <cell r="CA974">
            <v>0</v>
          </cell>
          <cell r="CB974">
            <v>100.5</v>
          </cell>
        </row>
        <row r="975">
          <cell r="H975" t="str">
            <v>US-693-WOV001</v>
          </cell>
          <cell r="I975">
            <v>12</v>
          </cell>
          <cell r="J975" t="str">
            <v>Dec</v>
          </cell>
          <cell r="K975">
            <v>2018</v>
          </cell>
          <cell r="L975" t="str">
            <v>US-693-WOV00143435.4166666667</v>
          </cell>
          <cell r="M975" t="str">
            <v>BIRS #30</v>
          </cell>
          <cell r="N975" t="str">
            <v>Other</v>
          </cell>
          <cell r="O975" t="str">
            <v>ESP change</v>
          </cell>
          <cell r="P975">
            <v>0</v>
          </cell>
          <cell r="Q975">
            <v>2</v>
          </cell>
          <cell r="R975">
            <v>5</v>
          </cell>
          <cell r="S975" t="str">
            <v/>
          </cell>
          <cell r="T975" t="str">
            <v/>
          </cell>
          <cell r="U975">
            <v>1</v>
          </cell>
          <cell r="V975">
            <v>0</v>
          </cell>
          <cell r="W975">
            <v>9</v>
          </cell>
          <cell r="X975">
            <v>8</v>
          </cell>
          <cell r="Y975">
            <v>8</v>
          </cell>
          <cell r="Z975">
            <v>19</v>
          </cell>
          <cell r="AB975">
            <v>11</v>
          </cell>
          <cell r="AC975">
            <v>19</v>
          </cell>
          <cell r="AD975">
            <v>2</v>
          </cell>
          <cell r="AE975">
            <v>1</v>
          </cell>
          <cell r="AF975">
            <v>1</v>
          </cell>
          <cell r="AG975" t="str">
            <v/>
          </cell>
          <cell r="AH975">
            <v>2</v>
          </cell>
          <cell r="AI975">
            <v>0</v>
          </cell>
          <cell r="AJ975">
            <v>6</v>
          </cell>
          <cell r="AK975">
            <v>6</v>
          </cell>
          <cell r="AL975">
            <v>6</v>
          </cell>
          <cell r="AM975">
            <v>21</v>
          </cell>
          <cell r="AN975">
            <v>0</v>
          </cell>
          <cell r="AO975">
            <v>130</v>
          </cell>
          <cell r="AP975">
            <v>21</v>
          </cell>
          <cell r="AQ975">
            <v>131.61904761904762</v>
          </cell>
          <cell r="AR975">
            <v>4</v>
          </cell>
          <cell r="AT975">
            <v>6</v>
          </cell>
          <cell r="AV975">
            <v>10</v>
          </cell>
          <cell r="AW975">
            <v>4</v>
          </cell>
          <cell r="AX975">
            <v>6</v>
          </cell>
          <cell r="AY975">
            <v>10</v>
          </cell>
          <cell r="AZ975">
            <v>26.5</v>
          </cell>
          <cell r="BA975">
            <v>0</v>
          </cell>
          <cell r="BB975">
            <v>120</v>
          </cell>
          <cell r="BC975">
            <v>26.5</v>
          </cell>
          <cell r="BD975">
            <v>104.45283018867924</v>
          </cell>
          <cell r="BE975">
            <v>1</v>
          </cell>
          <cell r="BF975">
            <v>1.5</v>
          </cell>
          <cell r="BG975">
            <v>1.5</v>
          </cell>
          <cell r="BH975">
            <v>1</v>
          </cell>
          <cell r="BI975">
            <v>2</v>
          </cell>
          <cell r="BJ975">
            <v>0</v>
          </cell>
          <cell r="BK975">
            <v>6</v>
          </cell>
          <cell r="BL975">
            <v>7</v>
          </cell>
          <cell r="BM975">
            <v>7</v>
          </cell>
          <cell r="BN975">
            <v>3</v>
          </cell>
          <cell r="BO975">
            <v>1</v>
          </cell>
          <cell r="BP975">
            <v>1</v>
          </cell>
          <cell r="BQ975">
            <v>0</v>
          </cell>
          <cell r="BR975">
            <v>3</v>
          </cell>
          <cell r="BS975" t="str">
            <v/>
          </cell>
          <cell r="BT975">
            <v>1.5</v>
          </cell>
          <cell r="BU975">
            <v>2</v>
          </cell>
          <cell r="BV975">
            <v>0</v>
          </cell>
          <cell r="BW975">
            <v>12</v>
          </cell>
          <cell r="BX975">
            <v>11.5</v>
          </cell>
          <cell r="BY975">
            <v>11.5</v>
          </cell>
          <cell r="BZ975">
            <v>109</v>
          </cell>
          <cell r="CA975">
            <v>0</v>
          </cell>
          <cell r="CB975">
            <v>109</v>
          </cell>
        </row>
        <row r="976">
          <cell r="H976" t="str">
            <v>SVA-51114-WOV008</v>
          </cell>
          <cell r="I976">
            <v>12</v>
          </cell>
          <cell r="J976" t="str">
            <v>Dec</v>
          </cell>
          <cell r="K976">
            <v>2018</v>
          </cell>
          <cell r="L976" t="str">
            <v>SVA-51114-WOV00843435.5416666667</v>
          </cell>
          <cell r="M976" t="str">
            <v>ONR #6</v>
          </cell>
          <cell r="N976" t="str">
            <v>Other</v>
          </cell>
          <cell r="O976" t="str">
            <v>Other</v>
          </cell>
          <cell r="P976">
            <v>1</v>
          </cell>
          <cell r="Q976">
            <v>5</v>
          </cell>
          <cell r="R976">
            <v>5</v>
          </cell>
          <cell r="S976" t="str">
            <v/>
          </cell>
          <cell r="T976" t="str">
            <v/>
          </cell>
          <cell r="U976" t="str">
            <v/>
          </cell>
          <cell r="V976">
            <v>0</v>
          </cell>
          <cell r="W976">
            <v>9</v>
          </cell>
          <cell r="X976">
            <v>10</v>
          </cell>
          <cell r="Y976">
            <v>10</v>
          </cell>
          <cell r="Z976" t="str">
            <v/>
          </cell>
          <cell r="AB976">
            <v>11</v>
          </cell>
          <cell r="AC976" t="str">
            <v/>
          </cell>
          <cell r="AD976">
            <v>2</v>
          </cell>
          <cell r="AE976">
            <v>1</v>
          </cell>
          <cell r="AF976">
            <v>1</v>
          </cell>
          <cell r="AG976" t="str">
            <v/>
          </cell>
          <cell r="AH976">
            <v>1.5</v>
          </cell>
          <cell r="AI976">
            <v>0</v>
          </cell>
          <cell r="AJ976">
            <v>6</v>
          </cell>
          <cell r="AK976">
            <v>5.5</v>
          </cell>
          <cell r="AL976">
            <v>5.5</v>
          </cell>
          <cell r="AM976">
            <v>9</v>
          </cell>
          <cell r="AN976">
            <v>0</v>
          </cell>
          <cell r="AO976">
            <v>130</v>
          </cell>
          <cell r="AP976">
            <v>9</v>
          </cell>
          <cell r="AQ976">
            <v>134</v>
          </cell>
          <cell r="AR976">
            <v>5</v>
          </cell>
          <cell r="AT976">
            <v>6</v>
          </cell>
          <cell r="AV976">
            <v>10</v>
          </cell>
          <cell r="AW976">
            <v>5</v>
          </cell>
          <cell r="AX976">
            <v>6</v>
          </cell>
          <cell r="AY976">
            <v>11</v>
          </cell>
          <cell r="AZ976">
            <v>10</v>
          </cell>
          <cell r="BA976">
            <v>0</v>
          </cell>
          <cell r="BB976">
            <v>120</v>
          </cell>
          <cell r="BC976">
            <v>10</v>
          </cell>
          <cell r="BD976">
            <v>91</v>
          </cell>
          <cell r="BE976">
            <v>1</v>
          </cell>
          <cell r="BF976">
            <v>1.5</v>
          </cell>
          <cell r="BG976">
            <v>1.5</v>
          </cell>
          <cell r="BH976" t="str">
            <v/>
          </cell>
          <cell r="BI976">
            <v>2</v>
          </cell>
          <cell r="BJ976">
            <v>0</v>
          </cell>
          <cell r="BK976">
            <v>6</v>
          </cell>
          <cell r="BL976">
            <v>6</v>
          </cell>
          <cell r="BM976">
            <v>6</v>
          </cell>
          <cell r="BN976">
            <v>3</v>
          </cell>
          <cell r="BO976">
            <v>1</v>
          </cell>
          <cell r="BP976">
            <v>1</v>
          </cell>
          <cell r="BQ976">
            <v>1</v>
          </cell>
          <cell r="BR976">
            <v>2</v>
          </cell>
          <cell r="BS976" t="str">
            <v/>
          </cell>
          <cell r="BT976">
            <v>2.5</v>
          </cell>
          <cell r="BU976">
            <v>2</v>
          </cell>
          <cell r="BV976">
            <v>0</v>
          </cell>
          <cell r="BW976">
            <v>12</v>
          </cell>
          <cell r="BX976">
            <v>11.5</v>
          </cell>
          <cell r="BY976">
            <v>12.5</v>
          </cell>
          <cell r="BZ976" t="str">
            <v/>
          </cell>
          <cell r="CA976" t="str">
            <v/>
          </cell>
          <cell r="CB976" t="str">
            <v/>
          </cell>
        </row>
        <row r="977">
          <cell r="H977" t="str">
            <v>WS-7831-WOV001</v>
          </cell>
          <cell r="I977">
            <v>12</v>
          </cell>
          <cell r="J977" t="str">
            <v>Dec</v>
          </cell>
          <cell r="K977">
            <v>2018</v>
          </cell>
          <cell r="L977" t="str">
            <v>WS-7831-WOV00143436.8333333333</v>
          </cell>
          <cell r="M977" t="str">
            <v>BIRS #24</v>
          </cell>
          <cell r="N977" t="str">
            <v>Other</v>
          </cell>
          <cell r="O977" t="str">
            <v>ESP change</v>
          </cell>
          <cell r="P977">
            <v>0</v>
          </cell>
          <cell r="Q977">
            <v>3</v>
          </cell>
          <cell r="R977">
            <v>5</v>
          </cell>
          <cell r="S977" t="str">
            <v/>
          </cell>
          <cell r="T977" t="str">
            <v/>
          </cell>
          <cell r="U977">
            <v>1</v>
          </cell>
          <cell r="V977">
            <v>0</v>
          </cell>
          <cell r="W977">
            <v>9</v>
          </cell>
          <cell r="X977">
            <v>9</v>
          </cell>
          <cell r="Y977">
            <v>9</v>
          </cell>
          <cell r="Z977">
            <v>25</v>
          </cell>
          <cell r="AB977">
            <v>11</v>
          </cell>
          <cell r="AC977">
            <v>25</v>
          </cell>
          <cell r="AD977">
            <v>2</v>
          </cell>
          <cell r="AE977">
            <v>1</v>
          </cell>
          <cell r="AF977">
            <v>1</v>
          </cell>
          <cell r="AG977" t="str">
            <v/>
          </cell>
          <cell r="AH977">
            <v>2</v>
          </cell>
          <cell r="AI977">
            <v>0</v>
          </cell>
          <cell r="AJ977">
            <v>6</v>
          </cell>
          <cell r="AK977">
            <v>6</v>
          </cell>
          <cell r="AL977">
            <v>6</v>
          </cell>
          <cell r="AM977">
            <v>23.5</v>
          </cell>
          <cell r="AN977">
            <v>5</v>
          </cell>
          <cell r="AO977">
            <v>130</v>
          </cell>
          <cell r="AP977">
            <v>28.5</v>
          </cell>
          <cell r="AQ977">
            <v>131.31914893617022</v>
          </cell>
          <cell r="AR977">
            <v>3.5</v>
          </cell>
          <cell r="AT977">
            <v>6</v>
          </cell>
          <cell r="AV977">
            <v>10</v>
          </cell>
          <cell r="AW977">
            <v>3.5</v>
          </cell>
          <cell r="AX977">
            <v>6</v>
          </cell>
          <cell r="AY977">
            <v>9.5</v>
          </cell>
          <cell r="AZ977">
            <v>28.5</v>
          </cell>
          <cell r="BA977">
            <v>11.5</v>
          </cell>
          <cell r="BB977">
            <v>120</v>
          </cell>
          <cell r="BC977">
            <v>40</v>
          </cell>
          <cell r="BD977">
            <v>98.315789473684205</v>
          </cell>
          <cell r="BE977">
            <v>1</v>
          </cell>
          <cell r="BF977">
            <v>1.5</v>
          </cell>
          <cell r="BG977">
            <v>1.5</v>
          </cell>
          <cell r="BH977" t="str">
            <v/>
          </cell>
          <cell r="BI977">
            <v>2</v>
          </cell>
          <cell r="BJ977">
            <v>0</v>
          </cell>
          <cell r="BK977">
            <v>6</v>
          </cell>
          <cell r="BL977">
            <v>6</v>
          </cell>
          <cell r="BM977">
            <v>6</v>
          </cell>
          <cell r="BN977">
            <v>3</v>
          </cell>
          <cell r="BO977">
            <v>1</v>
          </cell>
          <cell r="BP977">
            <v>1</v>
          </cell>
          <cell r="BQ977">
            <v>0</v>
          </cell>
          <cell r="BR977">
            <v>3</v>
          </cell>
          <cell r="BS977">
            <v>8</v>
          </cell>
          <cell r="BT977">
            <v>1.5</v>
          </cell>
          <cell r="BU977">
            <v>2</v>
          </cell>
          <cell r="BV977">
            <v>0</v>
          </cell>
          <cell r="BW977">
            <v>12</v>
          </cell>
          <cell r="BX977">
            <v>19.5</v>
          </cell>
          <cell r="BY977">
            <v>19.5</v>
          </cell>
          <cell r="BZ977">
            <v>127</v>
          </cell>
          <cell r="CA977">
            <v>16.5</v>
          </cell>
          <cell r="CB977">
            <v>143.5</v>
          </cell>
        </row>
        <row r="978">
          <cell r="H978" t="str">
            <v>US-3007-WOV002</v>
          </cell>
          <cell r="I978">
            <v>12</v>
          </cell>
          <cell r="J978" t="str">
            <v>Dec</v>
          </cell>
          <cell r="K978">
            <v>2018</v>
          </cell>
          <cell r="L978" t="str">
            <v>US-3007-WOV00243437.1458333333</v>
          </cell>
          <cell r="M978" t="str">
            <v>BIRS #29</v>
          </cell>
          <cell r="N978" t="str">
            <v>Other</v>
          </cell>
          <cell r="O978" t="str">
            <v>Other</v>
          </cell>
          <cell r="P978">
            <v>1</v>
          </cell>
          <cell r="Q978">
            <v>5</v>
          </cell>
          <cell r="R978">
            <v>3</v>
          </cell>
          <cell r="S978" t="str">
            <v/>
          </cell>
          <cell r="T978" t="str">
            <v/>
          </cell>
          <cell r="U978" t="str">
            <v/>
          </cell>
          <cell r="V978">
            <v>0</v>
          </cell>
          <cell r="W978">
            <v>9</v>
          </cell>
          <cell r="X978">
            <v>8</v>
          </cell>
          <cell r="Y978">
            <v>8</v>
          </cell>
          <cell r="Z978" t="str">
            <v/>
          </cell>
          <cell r="AB978">
            <v>11</v>
          </cell>
          <cell r="AC978" t="str">
            <v/>
          </cell>
          <cell r="AD978">
            <v>2</v>
          </cell>
          <cell r="AE978">
            <v>1</v>
          </cell>
          <cell r="AF978">
            <v>1</v>
          </cell>
          <cell r="AG978" t="str">
            <v/>
          </cell>
          <cell r="AH978">
            <v>2</v>
          </cell>
          <cell r="AI978">
            <v>0</v>
          </cell>
          <cell r="AJ978">
            <v>6</v>
          </cell>
          <cell r="AK978">
            <v>6</v>
          </cell>
          <cell r="AL978">
            <v>6</v>
          </cell>
          <cell r="AM978">
            <v>9</v>
          </cell>
          <cell r="AN978">
            <v>0</v>
          </cell>
          <cell r="AO978">
            <v>130</v>
          </cell>
          <cell r="AP978">
            <v>9</v>
          </cell>
          <cell r="AQ978">
            <v>128</v>
          </cell>
          <cell r="AR978">
            <v>4.5</v>
          </cell>
          <cell r="AT978">
            <v>9</v>
          </cell>
          <cell r="AV978">
            <v>10</v>
          </cell>
          <cell r="AW978">
            <v>4.5</v>
          </cell>
          <cell r="AX978">
            <v>9</v>
          </cell>
          <cell r="AY978">
            <v>13.5</v>
          </cell>
          <cell r="AZ978">
            <v>12.5</v>
          </cell>
          <cell r="BA978">
            <v>0</v>
          </cell>
          <cell r="BB978">
            <v>120</v>
          </cell>
          <cell r="BC978">
            <v>12.5</v>
          </cell>
          <cell r="BD978">
            <v>91.76</v>
          </cell>
          <cell r="BE978">
            <v>1</v>
          </cell>
          <cell r="BF978">
            <v>1</v>
          </cell>
          <cell r="BG978">
            <v>2</v>
          </cell>
          <cell r="BH978" t="str">
            <v/>
          </cell>
          <cell r="BI978">
            <v>1.5</v>
          </cell>
          <cell r="BJ978">
            <v>0</v>
          </cell>
          <cell r="BK978">
            <v>6</v>
          </cell>
          <cell r="BL978">
            <v>5.5</v>
          </cell>
          <cell r="BM978">
            <v>5.5</v>
          </cell>
          <cell r="BN978">
            <v>3</v>
          </cell>
          <cell r="BO978">
            <v>1</v>
          </cell>
          <cell r="BP978">
            <v>1</v>
          </cell>
          <cell r="BQ978">
            <v>0</v>
          </cell>
          <cell r="BR978">
            <v>1.5</v>
          </cell>
          <cell r="BS978" t="str">
            <v/>
          </cell>
          <cell r="BT978">
            <v>1</v>
          </cell>
          <cell r="BU978">
            <v>2</v>
          </cell>
          <cell r="BV978">
            <v>0</v>
          </cell>
          <cell r="BW978">
            <v>12</v>
          </cell>
          <cell r="BX978">
            <v>9.5</v>
          </cell>
          <cell r="BY978">
            <v>9.5</v>
          </cell>
          <cell r="BZ978" t="str">
            <v/>
          </cell>
          <cell r="CA978" t="str">
            <v/>
          </cell>
          <cell r="CB978" t="str">
            <v/>
          </cell>
        </row>
        <row r="979">
          <cell r="H979" t="str">
            <v>WS-5639-WOV008</v>
          </cell>
          <cell r="I979">
            <v>12</v>
          </cell>
          <cell r="J979" t="str">
            <v>Dec</v>
          </cell>
          <cell r="K979">
            <v>2018</v>
          </cell>
          <cell r="L979" t="str">
            <v>WS-5639-WOV00843438.4166666667</v>
          </cell>
          <cell r="M979" t="str">
            <v>ONR #27</v>
          </cell>
          <cell r="N979" t="str">
            <v>Simple ESP c/o</v>
          </cell>
          <cell r="O979" t="str">
            <v>ESP change</v>
          </cell>
          <cell r="P979">
            <v>1</v>
          </cell>
          <cell r="Q979">
            <v>3</v>
          </cell>
          <cell r="R979">
            <v>5</v>
          </cell>
          <cell r="S979" t="str">
            <v/>
          </cell>
          <cell r="T979" t="str">
            <v/>
          </cell>
          <cell r="U979" t="str">
            <v/>
          </cell>
          <cell r="V979">
            <v>0</v>
          </cell>
          <cell r="W979">
            <v>9</v>
          </cell>
          <cell r="X979">
            <v>8</v>
          </cell>
          <cell r="Y979">
            <v>8</v>
          </cell>
          <cell r="Z979" t="str">
            <v/>
          </cell>
          <cell r="AB979">
            <v>11</v>
          </cell>
          <cell r="AC979" t="str">
            <v/>
          </cell>
          <cell r="AD979">
            <v>2</v>
          </cell>
          <cell r="AE979">
            <v>1</v>
          </cell>
          <cell r="AF979">
            <v>1</v>
          </cell>
          <cell r="AG979" t="str">
            <v/>
          </cell>
          <cell r="AH979">
            <v>2</v>
          </cell>
          <cell r="AI979">
            <v>0</v>
          </cell>
          <cell r="AJ979">
            <v>6</v>
          </cell>
          <cell r="AK979">
            <v>6</v>
          </cell>
          <cell r="AL979">
            <v>6</v>
          </cell>
          <cell r="AM979">
            <v>18.5</v>
          </cell>
          <cell r="AN979">
            <v>0</v>
          </cell>
          <cell r="AO979">
            <v>130</v>
          </cell>
          <cell r="AP979">
            <v>18.5</v>
          </cell>
          <cell r="AQ979">
            <v>132.59459459459458</v>
          </cell>
          <cell r="AR979">
            <v>3.5</v>
          </cell>
          <cell r="AT979">
            <v>7</v>
          </cell>
          <cell r="AV979">
            <v>10</v>
          </cell>
          <cell r="AW979">
            <v>3.5</v>
          </cell>
          <cell r="AX979">
            <v>7</v>
          </cell>
          <cell r="AY979">
            <v>10.5</v>
          </cell>
          <cell r="AZ979">
            <v>24.5</v>
          </cell>
          <cell r="BA979">
            <v>0</v>
          </cell>
          <cell r="BB979">
            <v>120</v>
          </cell>
          <cell r="BC979">
            <v>24.5</v>
          </cell>
          <cell r="BD979">
            <v>100.08163265306122</v>
          </cell>
          <cell r="BE979">
            <v>1</v>
          </cell>
          <cell r="BF979">
            <v>1.5</v>
          </cell>
          <cell r="BG979">
            <v>1.5</v>
          </cell>
          <cell r="BH979" t="str">
            <v/>
          </cell>
          <cell r="BI979">
            <v>2</v>
          </cell>
          <cell r="BJ979">
            <v>0</v>
          </cell>
          <cell r="BK979">
            <v>6</v>
          </cell>
          <cell r="BL979">
            <v>6</v>
          </cell>
          <cell r="BM979">
            <v>6</v>
          </cell>
          <cell r="BN979">
            <v>3</v>
          </cell>
          <cell r="BO979">
            <v>1</v>
          </cell>
          <cell r="BP979">
            <v>1</v>
          </cell>
          <cell r="BQ979">
            <v>0</v>
          </cell>
          <cell r="BR979">
            <v>3.5</v>
          </cell>
          <cell r="BS979" t="str">
            <v/>
          </cell>
          <cell r="BT979">
            <v>1.5</v>
          </cell>
          <cell r="BU979">
            <v>2</v>
          </cell>
          <cell r="BV979">
            <v>0</v>
          </cell>
          <cell r="BW979">
            <v>12</v>
          </cell>
          <cell r="BX979">
            <v>12</v>
          </cell>
          <cell r="BY979">
            <v>12</v>
          </cell>
          <cell r="BZ979">
            <v>85.5</v>
          </cell>
          <cell r="CA979">
            <v>0</v>
          </cell>
          <cell r="CB979">
            <v>85.5</v>
          </cell>
        </row>
        <row r="980">
          <cell r="H980" t="str">
            <v>US-68-WOV001</v>
          </cell>
          <cell r="I980">
            <v>12</v>
          </cell>
          <cell r="J980" t="str">
            <v>Dec</v>
          </cell>
          <cell r="K980">
            <v>2018</v>
          </cell>
          <cell r="L980" t="str">
            <v>US-68-WOV00143438.9583333333</v>
          </cell>
          <cell r="M980" t="str">
            <v>ONR #5</v>
          </cell>
          <cell r="N980" t="str">
            <v>Other</v>
          </cell>
          <cell r="O980" t="str">
            <v>Other</v>
          </cell>
          <cell r="P980">
            <v>0</v>
          </cell>
          <cell r="Q980">
            <v>4</v>
          </cell>
          <cell r="R980" t="str">
            <v/>
          </cell>
          <cell r="S980" t="str">
            <v/>
          </cell>
          <cell r="T980" t="str">
            <v/>
          </cell>
          <cell r="U980">
            <v>1</v>
          </cell>
          <cell r="V980">
            <v>0</v>
          </cell>
          <cell r="W980">
            <v>9</v>
          </cell>
          <cell r="X980">
            <v>5</v>
          </cell>
          <cell r="Y980">
            <v>5</v>
          </cell>
          <cell r="Z980">
            <v>7</v>
          </cell>
          <cell r="AB980">
            <v>11</v>
          </cell>
          <cell r="AC980">
            <v>7</v>
          </cell>
          <cell r="AD980">
            <v>2</v>
          </cell>
          <cell r="AE980">
            <v>1</v>
          </cell>
          <cell r="AF980">
            <v>1</v>
          </cell>
          <cell r="AG980" t="str">
            <v/>
          </cell>
          <cell r="AH980">
            <v>2</v>
          </cell>
          <cell r="AI980">
            <v>0</v>
          </cell>
          <cell r="AJ980">
            <v>6</v>
          </cell>
          <cell r="AK980">
            <v>6</v>
          </cell>
          <cell r="AL980">
            <v>6</v>
          </cell>
          <cell r="AM980">
            <v>23</v>
          </cell>
          <cell r="AN980">
            <v>0</v>
          </cell>
          <cell r="AO980">
            <v>130</v>
          </cell>
          <cell r="AP980">
            <v>23</v>
          </cell>
          <cell r="AQ980">
            <v>130.34782608695653</v>
          </cell>
          <cell r="AR980">
            <v>4</v>
          </cell>
          <cell r="AT980" t="str">
            <v/>
          </cell>
          <cell r="AV980">
            <v>10</v>
          </cell>
          <cell r="AW980">
            <v>4</v>
          </cell>
          <cell r="AX980" t="str">
            <v/>
          </cell>
          <cell r="AY980" t="str">
            <v/>
          </cell>
          <cell r="AZ980" t="str">
            <v/>
          </cell>
          <cell r="BA980" t="str">
            <v/>
          </cell>
          <cell r="BB980">
            <v>120</v>
          </cell>
          <cell r="BC980" t="str">
            <v/>
          </cell>
          <cell r="BD980" t="str">
            <v/>
          </cell>
          <cell r="BE980">
            <v>1</v>
          </cell>
          <cell r="BF980">
            <v>2</v>
          </cell>
          <cell r="BG980" t="str">
            <v/>
          </cell>
          <cell r="BH980" t="str">
            <v/>
          </cell>
          <cell r="BI980">
            <v>2</v>
          </cell>
          <cell r="BJ980">
            <v>0</v>
          </cell>
          <cell r="BK980">
            <v>6</v>
          </cell>
          <cell r="BL980">
            <v>5</v>
          </cell>
          <cell r="BM980">
            <v>5</v>
          </cell>
          <cell r="BN980">
            <v>3</v>
          </cell>
          <cell r="BO980">
            <v>1</v>
          </cell>
          <cell r="BP980">
            <v>1</v>
          </cell>
          <cell r="BQ980">
            <v>0</v>
          </cell>
          <cell r="BR980" t="str">
            <v/>
          </cell>
          <cell r="BS980" t="str">
            <v/>
          </cell>
          <cell r="BT980" t="str">
            <v/>
          </cell>
          <cell r="BU980">
            <v>2</v>
          </cell>
          <cell r="BV980">
            <v>0</v>
          </cell>
          <cell r="BW980">
            <v>12</v>
          </cell>
          <cell r="BX980">
            <v>7</v>
          </cell>
          <cell r="BY980">
            <v>7</v>
          </cell>
          <cell r="BZ980" t="str">
            <v/>
          </cell>
          <cell r="CA980" t="str">
            <v/>
          </cell>
          <cell r="CB980" t="str">
            <v/>
          </cell>
        </row>
        <row r="981">
          <cell r="H981" t="str">
            <v>SVA-1030-WOV010</v>
          </cell>
          <cell r="I981">
            <v>12</v>
          </cell>
          <cell r="J981" t="str">
            <v>Dec</v>
          </cell>
          <cell r="K981">
            <v>2018</v>
          </cell>
          <cell r="L981" t="str">
            <v>SVA-1030-WOV01043407.8333333333</v>
          </cell>
          <cell r="M981" t="str">
            <v>BIRS #29</v>
          </cell>
          <cell r="N981" t="str">
            <v>Other</v>
          </cell>
          <cell r="O981" t="str">
            <v>Other</v>
          </cell>
          <cell r="P981">
            <v>0</v>
          </cell>
          <cell r="Q981">
            <v>3</v>
          </cell>
          <cell r="R981">
            <v>5</v>
          </cell>
          <cell r="S981">
            <v>2</v>
          </cell>
          <cell r="T981" t="str">
            <v/>
          </cell>
          <cell r="U981">
            <v>1.5</v>
          </cell>
          <cell r="V981">
            <v>0</v>
          </cell>
          <cell r="W981">
            <v>9</v>
          </cell>
          <cell r="X981">
            <v>11.5</v>
          </cell>
          <cell r="Y981">
            <v>11.5</v>
          </cell>
          <cell r="Z981">
            <v>27</v>
          </cell>
          <cell r="AB981">
            <v>11</v>
          </cell>
          <cell r="AC981">
            <v>27</v>
          </cell>
          <cell r="AD981">
            <v>2</v>
          </cell>
          <cell r="AE981">
            <v>1</v>
          </cell>
          <cell r="AF981">
            <v>1</v>
          </cell>
          <cell r="AG981" t="str">
            <v/>
          </cell>
          <cell r="AH981">
            <v>1</v>
          </cell>
          <cell r="AI981">
            <v>0</v>
          </cell>
          <cell r="AJ981">
            <v>6</v>
          </cell>
          <cell r="AK981">
            <v>5</v>
          </cell>
          <cell r="AL981">
            <v>5</v>
          </cell>
          <cell r="AM981">
            <v>24.5</v>
          </cell>
          <cell r="AN981">
            <v>0</v>
          </cell>
          <cell r="AO981">
            <v>130</v>
          </cell>
          <cell r="AP981">
            <v>24.5</v>
          </cell>
          <cell r="AQ981">
            <v>113.91836734693878</v>
          </cell>
          <cell r="AR981">
            <v>4</v>
          </cell>
          <cell r="AT981" t="str">
            <v/>
          </cell>
          <cell r="AV981">
            <v>10</v>
          </cell>
          <cell r="AW981">
            <v>4</v>
          </cell>
          <cell r="AX981" t="str">
            <v/>
          </cell>
          <cell r="AY981" t="str">
            <v/>
          </cell>
          <cell r="AZ981" t="str">
            <v/>
          </cell>
          <cell r="BA981" t="str">
            <v/>
          </cell>
          <cell r="BB981">
            <v>120</v>
          </cell>
          <cell r="BC981" t="str">
            <v/>
          </cell>
          <cell r="BD981" t="str">
            <v/>
          </cell>
          <cell r="BE981" t="str">
            <v/>
          </cell>
          <cell r="BF981" t="str">
            <v/>
          </cell>
          <cell r="BG981" t="str">
            <v/>
          </cell>
          <cell r="BH981" t="str">
            <v/>
          </cell>
          <cell r="BI981" t="str">
            <v/>
          </cell>
          <cell r="BJ981" t="str">
            <v/>
          </cell>
          <cell r="BK981">
            <v>6</v>
          </cell>
          <cell r="BL981" t="str">
            <v/>
          </cell>
          <cell r="BM981" t="str">
            <v/>
          </cell>
          <cell r="BN981">
            <v>3</v>
          </cell>
          <cell r="BO981">
            <v>1</v>
          </cell>
          <cell r="BP981">
            <v>1</v>
          </cell>
          <cell r="BQ981">
            <v>0</v>
          </cell>
          <cell r="BR981" t="str">
            <v/>
          </cell>
          <cell r="BS981" t="str">
            <v/>
          </cell>
          <cell r="BT981" t="str">
            <v/>
          </cell>
          <cell r="BU981" t="str">
            <v/>
          </cell>
          <cell r="BV981">
            <v>0</v>
          </cell>
          <cell r="BW981">
            <v>12</v>
          </cell>
          <cell r="BX981" t="str">
            <v/>
          </cell>
          <cell r="BY981">
            <v>5</v>
          </cell>
          <cell r="BZ981" t="str">
            <v/>
          </cell>
          <cell r="CA981" t="str">
            <v/>
          </cell>
          <cell r="CB981" t="str">
            <v/>
          </cell>
        </row>
        <row r="982">
          <cell r="H982" t="str">
            <v>SVA-1030-WOV010</v>
          </cell>
          <cell r="I982">
            <v>12</v>
          </cell>
          <cell r="J982" t="str">
            <v>Dec</v>
          </cell>
          <cell r="K982">
            <v>2018</v>
          </cell>
          <cell r="L982" t="str">
            <v>SVA-1030-WOV01043440.9583333333</v>
          </cell>
          <cell r="M982" t="str">
            <v>BIRS #30</v>
          </cell>
          <cell r="N982" t="str">
            <v>Other</v>
          </cell>
          <cell r="O982" t="str">
            <v>Other</v>
          </cell>
          <cell r="P982">
            <v>0</v>
          </cell>
          <cell r="Q982" t="str">
            <v/>
          </cell>
          <cell r="R982" t="str">
            <v/>
          </cell>
          <cell r="S982" t="str">
            <v/>
          </cell>
          <cell r="T982" t="str">
            <v/>
          </cell>
          <cell r="U982" t="str">
            <v/>
          </cell>
          <cell r="V982" t="str">
            <v/>
          </cell>
          <cell r="W982">
            <v>9</v>
          </cell>
          <cell r="X982" t="str">
            <v/>
          </cell>
          <cell r="Y982" t="str">
            <v/>
          </cell>
          <cell r="Z982" t="str">
            <v/>
          </cell>
          <cell r="AB982">
            <v>11</v>
          </cell>
          <cell r="AC982" t="str">
            <v/>
          </cell>
          <cell r="AD982" t="str">
            <v/>
          </cell>
          <cell r="AE982" t="str">
            <v/>
          </cell>
          <cell r="AF982" t="str">
            <v/>
          </cell>
          <cell r="AG982" t="str">
            <v/>
          </cell>
          <cell r="AH982" t="str">
            <v/>
          </cell>
          <cell r="AI982" t="str">
            <v/>
          </cell>
          <cell r="AJ982">
            <v>6</v>
          </cell>
          <cell r="AK982" t="str">
            <v/>
          </cell>
          <cell r="AL982" t="str">
            <v/>
          </cell>
          <cell r="AM982" t="str">
            <v/>
          </cell>
          <cell r="AN982" t="str">
            <v/>
          </cell>
          <cell r="AO982">
            <v>130</v>
          </cell>
          <cell r="AP982" t="str">
            <v/>
          </cell>
          <cell r="AQ982" t="str">
            <v/>
          </cell>
          <cell r="AR982" t="str">
            <v/>
          </cell>
          <cell r="AT982">
            <v>5</v>
          </cell>
          <cell r="AV982">
            <v>10</v>
          </cell>
          <cell r="AW982" t="str">
            <v/>
          </cell>
          <cell r="AX982">
            <v>5</v>
          </cell>
          <cell r="AY982" t="str">
            <v/>
          </cell>
          <cell r="AZ982">
            <v>31.5</v>
          </cell>
          <cell r="BA982">
            <v>0</v>
          </cell>
          <cell r="BB982">
            <v>120</v>
          </cell>
          <cell r="BC982">
            <v>31.5</v>
          </cell>
          <cell r="BD982">
            <v>88.603174603174608</v>
          </cell>
          <cell r="BE982">
            <v>1</v>
          </cell>
          <cell r="BF982">
            <v>1</v>
          </cell>
          <cell r="BG982">
            <v>1</v>
          </cell>
          <cell r="BH982">
            <v>1</v>
          </cell>
          <cell r="BI982">
            <v>2</v>
          </cell>
          <cell r="BJ982">
            <v>0</v>
          </cell>
          <cell r="BK982">
            <v>6</v>
          </cell>
          <cell r="BL982">
            <v>6</v>
          </cell>
          <cell r="BM982">
            <v>6</v>
          </cell>
          <cell r="BN982" t="str">
            <v/>
          </cell>
          <cell r="BO982" t="str">
            <v/>
          </cell>
          <cell r="BP982" t="str">
            <v/>
          </cell>
          <cell r="BQ982" t="str">
            <v/>
          </cell>
          <cell r="BR982">
            <v>3</v>
          </cell>
          <cell r="BS982" t="str">
            <v/>
          </cell>
          <cell r="BT982">
            <v>1.5</v>
          </cell>
          <cell r="BU982">
            <v>2</v>
          </cell>
          <cell r="BV982">
            <v>0</v>
          </cell>
          <cell r="BW982">
            <v>12</v>
          </cell>
          <cell r="BX982" t="str">
            <v/>
          </cell>
          <cell r="BY982">
            <v>6.5</v>
          </cell>
          <cell r="BZ982" t="str">
            <v/>
          </cell>
          <cell r="CA982" t="str">
            <v/>
          </cell>
          <cell r="CB982" t="str">
            <v/>
          </cell>
        </row>
        <row r="983">
          <cell r="H983" t="str">
            <v>WS-7814-WOV003</v>
          </cell>
          <cell r="I983">
            <v>12</v>
          </cell>
          <cell r="J983" t="str">
            <v>Dec</v>
          </cell>
          <cell r="K983">
            <v>2018</v>
          </cell>
          <cell r="L983" t="str">
            <v>WS-7814-WOV00343441.25</v>
          </cell>
          <cell r="M983" t="str">
            <v>BIRS #23</v>
          </cell>
          <cell r="N983" t="str">
            <v>Simple ESP c/o</v>
          </cell>
          <cell r="O983" t="str">
            <v>ESP change</v>
          </cell>
          <cell r="P983">
            <v>0</v>
          </cell>
          <cell r="Q983">
            <v>3</v>
          </cell>
          <cell r="R983">
            <v>4</v>
          </cell>
          <cell r="S983">
            <v>2</v>
          </cell>
          <cell r="T983" t="str">
            <v/>
          </cell>
          <cell r="U983">
            <v>0.5</v>
          </cell>
          <cell r="V983">
            <v>0</v>
          </cell>
          <cell r="W983">
            <v>9</v>
          </cell>
          <cell r="X983">
            <v>9.5</v>
          </cell>
          <cell r="Y983">
            <v>9.5</v>
          </cell>
          <cell r="Z983">
            <v>10.5</v>
          </cell>
          <cell r="AB983">
            <v>11</v>
          </cell>
          <cell r="AC983">
            <v>10.5</v>
          </cell>
          <cell r="AD983">
            <v>2</v>
          </cell>
          <cell r="AE983">
            <v>1</v>
          </cell>
          <cell r="AF983">
            <v>1</v>
          </cell>
          <cell r="AG983" t="str">
            <v/>
          </cell>
          <cell r="AH983">
            <v>2</v>
          </cell>
          <cell r="AI983">
            <v>0</v>
          </cell>
          <cell r="AJ983">
            <v>6</v>
          </cell>
          <cell r="AK983">
            <v>6</v>
          </cell>
          <cell r="AL983">
            <v>6</v>
          </cell>
          <cell r="AM983">
            <v>23.5</v>
          </cell>
          <cell r="AN983">
            <v>0</v>
          </cell>
          <cell r="AO983">
            <v>130</v>
          </cell>
          <cell r="AP983">
            <v>23.5</v>
          </cell>
          <cell r="AQ983">
            <v>136.12765957446808</v>
          </cell>
          <cell r="AR983">
            <v>3</v>
          </cell>
          <cell r="AT983">
            <v>3</v>
          </cell>
          <cell r="AV983">
            <v>10</v>
          </cell>
          <cell r="AW983">
            <v>3</v>
          </cell>
          <cell r="AX983">
            <v>3</v>
          </cell>
          <cell r="AY983">
            <v>6</v>
          </cell>
          <cell r="AZ983">
            <v>35</v>
          </cell>
          <cell r="BA983">
            <v>0</v>
          </cell>
          <cell r="BB983">
            <v>120</v>
          </cell>
          <cell r="BC983">
            <v>35</v>
          </cell>
          <cell r="BD983">
            <v>91.428571428571431</v>
          </cell>
          <cell r="BE983">
            <v>1</v>
          </cell>
          <cell r="BF983">
            <v>1.5</v>
          </cell>
          <cell r="BG983">
            <v>1.5</v>
          </cell>
          <cell r="BH983" t="str">
            <v/>
          </cell>
          <cell r="BI983">
            <v>2</v>
          </cell>
          <cell r="BJ983">
            <v>0</v>
          </cell>
          <cell r="BK983">
            <v>6</v>
          </cell>
          <cell r="BL983">
            <v>6</v>
          </cell>
          <cell r="BM983">
            <v>6</v>
          </cell>
          <cell r="BN983">
            <v>3</v>
          </cell>
          <cell r="BO983">
            <v>1</v>
          </cell>
          <cell r="BP983">
            <v>1</v>
          </cell>
          <cell r="BQ983">
            <v>0</v>
          </cell>
          <cell r="BR983">
            <v>3.5</v>
          </cell>
          <cell r="BS983" t="str">
            <v/>
          </cell>
          <cell r="BT983">
            <v>1.5</v>
          </cell>
          <cell r="BU983">
            <v>2</v>
          </cell>
          <cell r="BV983">
            <v>0</v>
          </cell>
          <cell r="BW983">
            <v>12</v>
          </cell>
          <cell r="BX983">
            <v>12</v>
          </cell>
          <cell r="BY983">
            <v>12</v>
          </cell>
          <cell r="BZ983">
            <v>108.5</v>
          </cell>
          <cell r="CA983">
            <v>0</v>
          </cell>
          <cell r="CB983">
            <v>108.5</v>
          </cell>
        </row>
        <row r="984">
          <cell r="H984" t="str">
            <v>WS-7615-WOV010</v>
          </cell>
          <cell r="I984">
            <v>12</v>
          </cell>
          <cell r="J984" t="str">
            <v>Dec</v>
          </cell>
          <cell r="K984">
            <v>2018</v>
          </cell>
          <cell r="L984" t="str">
            <v>WS-7615-WOV01043442.375</v>
          </cell>
          <cell r="M984" t="str">
            <v>ONR #27</v>
          </cell>
          <cell r="N984" t="str">
            <v>Simple ESP c/o</v>
          </cell>
          <cell r="O984" t="str">
            <v>ESP change</v>
          </cell>
          <cell r="P984">
            <v>1</v>
          </cell>
          <cell r="Q984">
            <v>8</v>
          </cell>
          <cell r="R984" t="str">
            <v/>
          </cell>
          <cell r="S984" t="str">
            <v/>
          </cell>
          <cell r="T984" t="str">
            <v/>
          </cell>
          <cell r="U984" t="str">
            <v/>
          </cell>
          <cell r="V984">
            <v>0</v>
          </cell>
          <cell r="W984">
            <v>9</v>
          </cell>
          <cell r="X984">
            <v>8</v>
          </cell>
          <cell r="Y984">
            <v>8</v>
          </cell>
          <cell r="Z984" t="str">
            <v/>
          </cell>
          <cell r="AB984">
            <v>11</v>
          </cell>
          <cell r="AC984" t="str">
            <v/>
          </cell>
          <cell r="AD984">
            <v>2</v>
          </cell>
          <cell r="AE984">
            <v>1</v>
          </cell>
          <cell r="AF984">
            <v>1</v>
          </cell>
          <cell r="AG984" t="str">
            <v/>
          </cell>
          <cell r="AH984">
            <v>2</v>
          </cell>
          <cell r="AI984">
            <v>0</v>
          </cell>
          <cell r="AJ984">
            <v>6</v>
          </cell>
          <cell r="AK984">
            <v>6</v>
          </cell>
          <cell r="AL984">
            <v>6</v>
          </cell>
          <cell r="AM984">
            <v>18.5</v>
          </cell>
          <cell r="AN984">
            <v>0</v>
          </cell>
          <cell r="AO984">
            <v>130</v>
          </cell>
          <cell r="AP984">
            <v>18.5</v>
          </cell>
          <cell r="AQ984">
            <v>127.89189189189189</v>
          </cell>
          <cell r="AR984">
            <v>3.5</v>
          </cell>
          <cell r="AT984">
            <v>4</v>
          </cell>
          <cell r="AV984">
            <v>10</v>
          </cell>
          <cell r="AW984">
            <v>3.5</v>
          </cell>
          <cell r="AX984">
            <v>4</v>
          </cell>
          <cell r="AY984">
            <v>7.5</v>
          </cell>
          <cell r="AZ984">
            <v>19</v>
          </cell>
          <cell r="BA984">
            <v>0</v>
          </cell>
          <cell r="BB984">
            <v>120</v>
          </cell>
          <cell r="BC984">
            <v>19</v>
          </cell>
          <cell r="BD984">
            <v>121.57894736842105</v>
          </cell>
          <cell r="BE984">
            <v>1</v>
          </cell>
          <cell r="BF984">
            <v>1.5</v>
          </cell>
          <cell r="BG984">
            <v>1.5</v>
          </cell>
          <cell r="BH984" t="str">
            <v/>
          </cell>
          <cell r="BI984">
            <v>2</v>
          </cell>
          <cell r="BJ984">
            <v>0</v>
          </cell>
          <cell r="BK984">
            <v>6</v>
          </cell>
          <cell r="BL984">
            <v>6</v>
          </cell>
          <cell r="BM984">
            <v>6</v>
          </cell>
          <cell r="BN984">
            <v>3</v>
          </cell>
          <cell r="BO984">
            <v>1</v>
          </cell>
          <cell r="BP984">
            <v>2.5</v>
          </cell>
          <cell r="BQ984">
            <v>0</v>
          </cell>
          <cell r="BR984">
            <v>3.5</v>
          </cell>
          <cell r="BS984" t="str">
            <v/>
          </cell>
          <cell r="BT984">
            <v>1.5</v>
          </cell>
          <cell r="BU984">
            <v>2</v>
          </cell>
          <cell r="BV984">
            <v>0</v>
          </cell>
          <cell r="BW984">
            <v>12</v>
          </cell>
          <cell r="BX984">
            <v>13.5</v>
          </cell>
          <cell r="BY984">
            <v>13.5</v>
          </cell>
          <cell r="BZ984">
            <v>78.5</v>
          </cell>
          <cell r="CA984">
            <v>0</v>
          </cell>
          <cell r="CB984">
            <v>78.5</v>
          </cell>
        </row>
        <row r="985">
          <cell r="H985" t="str">
            <v>US-22008-WOV002</v>
          </cell>
          <cell r="I985">
            <v>12</v>
          </cell>
          <cell r="J985" t="str">
            <v>Dec</v>
          </cell>
          <cell r="K985">
            <v>2018</v>
          </cell>
          <cell r="L985" t="str">
            <v>US-22008-WOV00243417.3333333333</v>
          </cell>
          <cell r="M985" t="str">
            <v>BIRS #29</v>
          </cell>
          <cell r="N985" t="str">
            <v>Other</v>
          </cell>
          <cell r="O985" t="str">
            <v>Other</v>
          </cell>
          <cell r="P985">
            <v>0</v>
          </cell>
          <cell r="Q985">
            <v>3</v>
          </cell>
          <cell r="R985">
            <v>5</v>
          </cell>
          <cell r="S985">
            <v>3</v>
          </cell>
          <cell r="T985" t="str">
            <v/>
          </cell>
          <cell r="U985">
            <v>10</v>
          </cell>
          <cell r="V985">
            <v>0</v>
          </cell>
          <cell r="W985">
            <v>9</v>
          </cell>
          <cell r="X985">
            <v>21</v>
          </cell>
          <cell r="Y985">
            <v>21</v>
          </cell>
          <cell r="Z985">
            <v>16.5</v>
          </cell>
          <cell r="AB985">
            <v>11</v>
          </cell>
          <cell r="AC985">
            <v>16.5</v>
          </cell>
          <cell r="AD985">
            <v>2</v>
          </cell>
          <cell r="AE985">
            <v>1</v>
          </cell>
          <cell r="AF985">
            <v>1</v>
          </cell>
          <cell r="AG985" t="str">
            <v/>
          </cell>
          <cell r="AH985">
            <v>1.5</v>
          </cell>
          <cell r="AI985">
            <v>0</v>
          </cell>
          <cell r="AJ985">
            <v>6</v>
          </cell>
          <cell r="AK985">
            <v>5.5</v>
          </cell>
          <cell r="AL985">
            <v>5.5</v>
          </cell>
          <cell r="AM985" t="str">
            <v/>
          </cell>
          <cell r="AN985" t="str">
            <v/>
          </cell>
          <cell r="AO985">
            <v>130</v>
          </cell>
          <cell r="AP985" t="str">
            <v/>
          </cell>
          <cell r="AQ985" t="str">
            <v/>
          </cell>
          <cell r="AR985" t="str">
            <v/>
          </cell>
          <cell r="AT985" t="str">
            <v/>
          </cell>
          <cell r="AV985">
            <v>10</v>
          </cell>
          <cell r="AW985" t="str">
            <v/>
          </cell>
          <cell r="AX985" t="str">
            <v/>
          </cell>
          <cell r="AY985" t="str">
            <v/>
          </cell>
          <cell r="AZ985" t="str">
            <v/>
          </cell>
          <cell r="BA985" t="str">
            <v/>
          </cell>
          <cell r="BB985">
            <v>120</v>
          </cell>
          <cell r="BC985" t="str">
            <v/>
          </cell>
          <cell r="BD985" t="str">
            <v/>
          </cell>
          <cell r="BE985" t="str">
            <v/>
          </cell>
          <cell r="BF985" t="str">
            <v/>
          </cell>
          <cell r="BG985" t="str">
            <v/>
          </cell>
          <cell r="BH985" t="str">
            <v/>
          </cell>
          <cell r="BI985" t="str">
            <v/>
          </cell>
          <cell r="BJ985" t="str">
            <v/>
          </cell>
          <cell r="BK985">
            <v>6</v>
          </cell>
          <cell r="BL985" t="str">
            <v/>
          </cell>
          <cell r="BM985" t="str">
            <v/>
          </cell>
          <cell r="BN985">
            <v>3</v>
          </cell>
          <cell r="BO985">
            <v>1</v>
          </cell>
          <cell r="BP985" t="str">
            <v/>
          </cell>
          <cell r="BQ985">
            <v>0</v>
          </cell>
          <cell r="BR985" t="str">
            <v/>
          </cell>
          <cell r="BS985" t="str">
            <v/>
          </cell>
          <cell r="BT985" t="str">
            <v/>
          </cell>
          <cell r="BU985" t="str">
            <v/>
          </cell>
          <cell r="BV985">
            <v>0</v>
          </cell>
          <cell r="BW985">
            <v>12</v>
          </cell>
          <cell r="BX985" t="str">
            <v/>
          </cell>
          <cell r="BY985">
            <v>4</v>
          </cell>
          <cell r="BZ985" t="str">
            <v/>
          </cell>
          <cell r="CA985" t="str">
            <v/>
          </cell>
          <cell r="CB985" t="str">
            <v/>
          </cell>
        </row>
        <row r="986">
          <cell r="H986" t="str">
            <v>US-22008-WOV002</v>
          </cell>
          <cell r="I986">
            <v>12</v>
          </cell>
          <cell r="J986" t="str">
            <v>Dec</v>
          </cell>
          <cell r="K986">
            <v>2018</v>
          </cell>
          <cell r="L986" t="str">
            <v>US-22008-WOV00243443.8333333333</v>
          </cell>
          <cell r="M986" t="str">
            <v>BIRS #29</v>
          </cell>
          <cell r="N986" t="str">
            <v>Other</v>
          </cell>
          <cell r="O986" t="str">
            <v>Other</v>
          </cell>
          <cell r="P986">
            <v>0</v>
          </cell>
          <cell r="Q986" t="str">
            <v/>
          </cell>
          <cell r="R986" t="str">
            <v/>
          </cell>
          <cell r="S986" t="str">
            <v/>
          </cell>
          <cell r="T986" t="str">
            <v/>
          </cell>
          <cell r="U986" t="str">
            <v/>
          </cell>
          <cell r="V986" t="str">
            <v/>
          </cell>
          <cell r="W986">
            <v>9</v>
          </cell>
          <cell r="X986" t="str">
            <v/>
          </cell>
          <cell r="Y986" t="str">
            <v/>
          </cell>
          <cell r="Z986" t="str">
            <v/>
          </cell>
          <cell r="AB986">
            <v>11</v>
          </cell>
          <cell r="AC986" t="str">
            <v/>
          </cell>
          <cell r="AD986" t="str">
            <v/>
          </cell>
          <cell r="AE986" t="str">
            <v/>
          </cell>
          <cell r="AF986" t="str">
            <v/>
          </cell>
          <cell r="AG986" t="str">
            <v/>
          </cell>
          <cell r="AH986" t="str">
            <v/>
          </cell>
          <cell r="AI986" t="str">
            <v/>
          </cell>
          <cell r="AJ986">
            <v>6</v>
          </cell>
          <cell r="AK986" t="str">
            <v/>
          </cell>
          <cell r="AL986" t="str">
            <v/>
          </cell>
          <cell r="AM986" t="str">
            <v/>
          </cell>
          <cell r="AN986" t="str">
            <v/>
          </cell>
          <cell r="AO986">
            <v>130</v>
          </cell>
          <cell r="AP986" t="str">
            <v/>
          </cell>
          <cell r="AQ986" t="str">
            <v/>
          </cell>
          <cell r="AR986" t="str">
            <v/>
          </cell>
          <cell r="AT986" t="str">
            <v/>
          </cell>
          <cell r="AV986">
            <v>10</v>
          </cell>
          <cell r="AW986" t="str">
            <v/>
          </cell>
          <cell r="AX986" t="str">
            <v/>
          </cell>
          <cell r="AY986" t="str">
            <v/>
          </cell>
          <cell r="AZ986" t="str">
            <v/>
          </cell>
          <cell r="BA986" t="str">
            <v/>
          </cell>
          <cell r="BB986">
            <v>120</v>
          </cell>
          <cell r="BC986" t="str">
            <v/>
          </cell>
          <cell r="BD986" t="str">
            <v/>
          </cell>
          <cell r="BE986">
            <v>1</v>
          </cell>
          <cell r="BF986">
            <v>1</v>
          </cell>
          <cell r="BG986">
            <v>2</v>
          </cell>
          <cell r="BH986" t="str">
            <v/>
          </cell>
          <cell r="BI986">
            <v>2</v>
          </cell>
          <cell r="BJ986">
            <v>0</v>
          </cell>
          <cell r="BK986">
            <v>6</v>
          </cell>
          <cell r="BL986">
            <v>6</v>
          </cell>
          <cell r="BM986">
            <v>6</v>
          </cell>
          <cell r="BN986" t="str">
            <v/>
          </cell>
          <cell r="BO986" t="str">
            <v/>
          </cell>
          <cell r="BP986" t="str">
            <v/>
          </cell>
          <cell r="BQ986" t="str">
            <v/>
          </cell>
          <cell r="BR986" t="str">
            <v/>
          </cell>
          <cell r="BS986" t="str">
            <v/>
          </cell>
          <cell r="BT986" t="str">
            <v/>
          </cell>
          <cell r="BU986">
            <v>2</v>
          </cell>
          <cell r="BV986">
            <v>0</v>
          </cell>
          <cell r="BW986">
            <v>12</v>
          </cell>
          <cell r="BX986" t="str">
            <v/>
          </cell>
          <cell r="BY986">
            <v>2</v>
          </cell>
          <cell r="BZ986" t="str">
            <v/>
          </cell>
          <cell r="CA986" t="str">
            <v/>
          </cell>
          <cell r="CB986" t="str">
            <v/>
          </cell>
        </row>
        <row r="987">
          <cell r="H987" t="str">
            <v>WS-7575-WOV003</v>
          </cell>
          <cell r="I987">
            <v>12</v>
          </cell>
          <cell r="J987" t="str">
            <v>Dec</v>
          </cell>
          <cell r="K987">
            <v>2018</v>
          </cell>
          <cell r="L987" t="str">
            <v>WS-7575-WOV00343445.9583333333</v>
          </cell>
          <cell r="M987" t="str">
            <v>ONR #5</v>
          </cell>
          <cell r="N987" t="str">
            <v>Other</v>
          </cell>
          <cell r="O987" t="str">
            <v>ESP change</v>
          </cell>
          <cell r="P987">
            <v>1</v>
          </cell>
          <cell r="Q987">
            <v>3</v>
          </cell>
          <cell r="R987">
            <v>5</v>
          </cell>
          <cell r="S987" t="str">
            <v/>
          </cell>
          <cell r="T987" t="str">
            <v/>
          </cell>
          <cell r="U987" t="str">
            <v/>
          </cell>
          <cell r="V987">
            <v>0</v>
          </cell>
          <cell r="W987">
            <v>9</v>
          </cell>
          <cell r="X987">
            <v>8</v>
          </cell>
          <cell r="Y987">
            <v>8</v>
          </cell>
          <cell r="Z987" t="str">
            <v/>
          </cell>
          <cell r="AB987">
            <v>11</v>
          </cell>
          <cell r="AC987" t="str">
            <v/>
          </cell>
          <cell r="AD987">
            <v>2</v>
          </cell>
          <cell r="AE987">
            <v>1</v>
          </cell>
          <cell r="AF987">
            <v>1</v>
          </cell>
          <cell r="AG987" t="str">
            <v/>
          </cell>
          <cell r="AH987">
            <v>2</v>
          </cell>
          <cell r="AI987">
            <v>0</v>
          </cell>
          <cell r="AJ987">
            <v>6</v>
          </cell>
          <cell r="AK987">
            <v>6</v>
          </cell>
          <cell r="AL987">
            <v>6</v>
          </cell>
          <cell r="AM987">
            <v>20.5</v>
          </cell>
          <cell r="AN987">
            <v>0</v>
          </cell>
          <cell r="AO987">
            <v>130</v>
          </cell>
          <cell r="AP987">
            <v>20.5</v>
          </cell>
          <cell r="AQ987">
            <v>120.8780487804878</v>
          </cell>
          <cell r="AR987">
            <v>4</v>
          </cell>
          <cell r="AT987">
            <v>5.5</v>
          </cell>
          <cell r="AV987">
            <v>10</v>
          </cell>
          <cell r="AW987">
            <v>4</v>
          </cell>
          <cell r="AX987">
            <v>5.5</v>
          </cell>
          <cell r="AY987">
            <v>9.5</v>
          </cell>
          <cell r="AZ987">
            <v>20</v>
          </cell>
          <cell r="BA987">
            <v>0</v>
          </cell>
          <cell r="BB987">
            <v>120</v>
          </cell>
          <cell r="BC987">
            <v>20</v>
          </cell>
          <cell r="BD987">
            <v>123.95</v>
          </cell>
          <cell r="BE987">
            <v>1</v>
          </cell>
          <cell r="BF987">
            <v>1</v>
          </cell>
          <cell r="BG987">
            <v>1</v>
          </cell>
          <cell r="BH987" t="str">
            <v/>
          </cell>
          <cell r="BI987">
            <v>2</v>
          </cell>
          <cell r="BJ987">
            <v>0</v>
          </cell>
          <cell r="BK987">
            <v>6</v>
          </cell>
          <cell r="BL987">
            <v>5</v>
          </cell>
          <cell r="BM987">
            <v>5</v>
          </cell>
          <cell r="BN987">
            <v>3</v>
          </cell>
          <cell r="BO987">
            <v>1</v>
          </cell>
          <cell r="BP987">
            <v>1</v>
          </cell>
          <cell r="BQ987">
            <v>0</v>
          </cell>
          <cell r="BR987">
            <v>3</v>
          </cell>
          <cell r="BS987" t="str">
            <v/>
          </cell>
          <cell r="BT987">
            <v>1.5</v>
          </cell>
          <cell r="BU987">
            <v>2</v>
          </cell>
          <cell r="BV987">
            <v>0</v>
          </cell>
          <cell r="BW987">
            <v>12</v>
          </cell>
          <cell r="BX987">
            <v>11.5</v>
          </cell>
          <cell r="BY987">
            <v>11.5</v>
          </cell>
          <cell r="BZ987">
            <v>80.5</v>
          </cell>
          <cell r="CA987">
            <v>0</v>
          </cell>
          <cell r="CB987">
            <v>80.5</v>
          </cell>
        </row>
        <row r="988">
          <cell r="H988" t="str">
            <v>WS-5587-WOV013</v>
          </cell>
          <cell r="I988">
            <v>12</v>
          </cell>
          <cell r="J988" t="str">
            <v>Dec</v>
          </cell>
          <cell r="K988">
            <v>2018</v>
          </cell>
          <cell r="L988" t="str">
            <v>WS-5587-WOV01343446.2083333333</v>
          </cell>
          <cell r="M988" t="str">
            <v>BIRS #23</v>
          </cell>
          <cell r="N988" t="str">
            <v>Simple ESP c/o</v>
          </cell>
          <cell r="O988" t="str">
            <v>ESP change</v>
          </cell>
          <cell r="P988">
            <v>1</v>
          </cell>
          <cell r="Q988">
            <v>3</v>
          </cell>
          <cell r="R988">
            <v>5</v>
          </cell>
          <cell r="S988" t="str">
            <v/>
          </cell>
          <cell r="T988" t="str">
            <v/>
          </cell>
          <cell r="U988" t="str">
            <v/>
          </cell>
          <cell r="V988">
            <v>0</v>
          </cell>
          <cell r="W988">
            <v>9</v>
          </cell>
          <cell r="X988">
            <v>8</v>
          </cell>
          <cell r="Y988">
            <v>8</v>
          </cell>
          <cell r="Z988" t="str">
            <v/>
          </cell>
          <cell r="AB988">
            <v>11</v>
          </cell>
          <cell r="AC988" t="str">
            <v/>
          </cell>
          <cell r="AD988">
            <v>2</v>
          </cell>
          <cell r="AE988">
            <v>1</v>
          </cell>
          <cell r="AF988">
            <v>1</v>
          </cell>
          <cell r="AG988">
            <v>1</v>
          </cell>
          <cell r="AH988">
            <v>2</v>
          </cell>
          <cell r="AI988">
            <v>0</v>
          </cell>
          <cell r="AJ988">
            <v>6</v>
          </cell>
          <cell r="AK988">
            <v>7</v>
          </cell>
          <cell r="AL988">
            <v>7</v>
          </cell>
          <cell r="AM988">
            <v>19.5</v>
          </cell>
          <cell r="AN988">
            <v>0</v>
          </cell>
          <cell r="AO988">
            <v>130</v>
          </cell>
          <cell r="AP988">
            <v>19.5</v>
          </cell>
          <cell r="AQ988">
            <v>128.15384615384616</v>
          </cell>
          <cell r="AR988">
            <v>5</v>
          </cell>
          <cell r="AT988">
            <v>6</v>
          </cell>
          <cell r="AV988">
            <v>10</v>
          </cell>
          <cell r="AW988">
            <v>5</v>
          </cell>
          <cell r="AX988">
            <v>6</v>
          </cell>
          <cell r="AY988">
            <v>11</v>
          </cell>
          <cell r="AZ988">
            <v>27</v>
          </cell>
          <cell r="BA988">
            <v>0</v>
          </cell>
          <cell r="BB988">
            <v>120</v>
          </cell>
          <cell r="BC988">
            <v>27</v>
          </cell>
          <cell r="BD988">
            <v>92.222222222222229</v>
          </cell>
          <cell r="BE988">
            <v>1</v>
          </cell>
          <cell r="BF988">
            <v>1.5</v>
          </cell>
          <cell r="BG988">
            <v>1.5</v>
          </cell>
          <cell r="BH988" t="str">
            <v/>
          </cell>
          <cell r="BI988">
            <v>2</v>
          </cell>
          <cell r="BJ988">
            <v>0</v>
          </cell>
          <cell r="BK988">
            <v>6</v>
          </cell>
          <cell r="BL988">
            <v>6</v>
          </cell>
          <cell r="BM988">
            <v>6</v>
          </cell>
          <cell r="BN988">
            <v>3</v>
          </cell>
          <cell r="BO988">
            <v>1</v>
          </cell>
          <cell r="BP988">
            <v>1</v>
          </cell>
          <cell r="BQ988">
            <v>0</v>
          </cell>
          <cell r="BR988">
            <v>3.5</v>
          </cell>
          <cell r="BS988" t="str">
            <v/>
          </cell>
          <cell r="BT988">
            <v>1.5</v>
          </cell>
          <cell r="BU988">
            <v>2</v>
          </cell>
          <cell r="BV988">
            <v>0</v>
          </cell>
          <cell r="BW988">
            <v>12</v>
          </cell>
          <cell r="BX988">
            <v>12</v>
          </cell>
          <cell r="BY988">
            <v>12</v>
          </cell>
          <cell r="BZ988">
            <v>90.5</v>
          </cell>
          <cell r="CA988">
            <v>0</v>
          </cell>
          <cell r="CB988">
            <v>90.5</v>
          </cell>
        </row>
        <row r="989">
          <cell r="H989" t="str">
            <v>SVA-6337-WOV001</v>
          </cell>
          <cell r="I989">
            <v>12</v>
          </cell>
          <cell r="J989" t="str">
            <v>Dec</v>
          </cell>
          <cell r="K989">
            <v>2018</v>
          </cell>
          <cell r="L989" t="str">
            <v>SVA-6337-WOV00143447.25</v>
          </cell>
          <cell r="M989" t="str">
            <v>ONR #25</v>
          </cell>
          <cell r="N989" t="str">
            <v>Other</v>
          </cell>
          <cell r="O989" t="str">
            <v>ESP change</v>
          </cell>
          <cell r="P989">
            <v>0</v>
          </cell>
          <cell r="Q989">
            <v>3</v>
          </cell>
          <cell r="R989" t="str">
            <v/>
          </cell>
          <cell r="S989" t="str">
            <v/>
          </cell>
          <cell r="T989" t="str">
            <v/>
          </cell>
          <cell r="U989">
            <v>0.5</v>
          </cell>
          <cell r="V989">
            <v>0</v>
          </cell>
          <cell r="W989">
            <v>9</v>
          </cell>
          <cell r="X989">
            <v>3.5</v>
          </cell>
          <cell r="Y989">
            <v>3.5</v>
          </cell>
          <cell r="Z989">
            <v>25</v>
          </cell>
          <cell r="AB989">
            <v>11</v>
          </cell>
          <cell r="AC989">
            <v>25</v>
          </cell>
          <cell r="AD989">
            <v>2</v>
          </cell>
          <cell r="AE989">
            <v>1</v>
          </cell>
          <cell r="AF989">
            <v>1</v>
          </cell>
          <cell r="AG989" t="str">
            <v/>
          </cell>
          <cell r="AH989">
            <v>1</v>
          </cell>
          <cell r="AI989">
            <v>0</v>
          </cell>
          <cell r="AJ989">
            <v>6</v>
          </cell>
          <cell r="AK989">
            <v>5</v>
          </cell>
          <cell r="AL989">
            <v>5</v>
          </cell>
          <cell r="AM989">
            <v>22</v>
          </cell>
          <cell r="AN989">
            <v>1</v>
          </cell>
          <cell r="AO989">
            <v>130</v>
          </cell>
          <cell r="AP989">
            <v>23</v>
          </cell>
          <cell r="AQ989">
            <v>130.63636363636363</v>
          </cell>
          <cell r="AR989">
            <v>3</v>
          </cell>
          <cell r="AT989">
            <v>3</v>
          </cell>
          <cell r="AV989">
            <v>10</v>
          </cell>
          <cell r="AW989">
            <v>3</v>
          </cell>
          <cell r="AX989">
            <v>3</v>
          </cell>
          <cell r="AY989">
            <v>6</v>
          </cell>
          <cell r="AZ989">
            <v>27.5</v>
          </cell>
          <cell r="BA989">
            <v>0</v>
          </cell>
          <cell r="BB989">
            <v>120</v>
          </cell>
          <cell r="BC989">
            <v>27.5</v>
          </cell>
          <cell r="BD989">
            <v>100.2909090909091</v>
          </cell>
          <cell r="BE989">
            <v>0.5</v>
          </cell>
          <cell r="BF989">
            <v>1</v>
          </cell>
          <cell r="BG989">
            <v>1.5</v>
          </cell>
          <cell r="BH989" t="str">
            <v/>
          </cell>
          <cell r="BI989">
            <v>2</v>
          </cell>
          <cell r="BJ989">
            <v>0</v>
          </cell>
          <cell r="BK989">
            <v>6</v>
          </cell>
          <cell r="BL989">
            <v>5</v>
          </cell>
          <cell r="BM989">
            <v>5</v>
          </cell>
          <cell r="BN989">
            <v>3</v>
          </cell>
          <cell r="BO989">
            <v>1</v>
          </cell>
          <cell r="BP989">
            <v>1</v>
          </cell>
          <cell r="BQ989">
            <v>0</v>
          </cell>
          <cell r="BR989">
            <v>2.5</v>
          </cell>
          <cell r="BS989" t="str">
            <v/>
          </cell>
          <cell r="BT989">
            <v>2</v>
          </cell>
          <cell r="BU989">
            <v>2</v>
          </cell>
          <cell r="BV989">
            <v>0</v>
          </cell>
          <cell r="BW989">
            <v>12</v>
          </cell>
          <cell r="BX989">
            <v>11.5</v>
          </cell>
          <cell r="BY989">
            <v>11.5</v>
          </cell>
          <cell r="BZ989">
            <v>105.5</v>
          </cell>
          <cell r="CA989">
            <v>1</v>
          </cell>
          <cell r="CB989">
            <v>106.5</v>
          </cell>
        </row>
        <row r="990">
          <cell r="H990" t="str">
            <v>SVA-9070-WOV014</v>
          </cell>
          <cell r="I990">
            <v>12</v>
          </cell>
          <cell r="J990" t="str">
            <v>Dec</v>
          </cell>
          <cell r="K990">
            <v>2018</v>
          </cell>
          <cell r="L990" t="str">
            <v>SVA-9070-WOV01443449.625</v>
          </cell>
          <cell r="M990" t="str">
            <v>ONR #5</v>
          </cell>
          <cell r="N990" t="str">
            <v>Other</v>
          </cell>
          <cell r="O990" t="str">
            <v>Other</v>
          </cell>
          <cell r="P990">
            <v>1</v>
          </cell>
          <cell r="Q990">
            <v>3</v>
          </cell>
          <cell r="R990">
            <v>5</v>
          </cell>
          <cell r="S990" t="str">
            <v/>
          </cell>
          <cell r="T990" t="str">
            <v/>
          </cell>
          <cell r="U990" t="str">
            <v/>
          </cell>
          <cell r="V990">
            <v>0</v>
          </cell>
          <cell r="W990">
            <v>9</v>
          </cell>
          <cell r="X990">
            <v>8</v>
          </cell>
          <cell r="Y990">
            <v>8</v>
          </cell>
          <cell r="Z990" t="str">
            <v/>
          </cell>
          <cell r="AB990">
            <v>11</v>
          </cell>
          <cell r="AC990" t="str">
            <v/>
          </cell>
          <cell r="AD990">
            <v>2</v>
          </cell>
          <cell r="AE990">
            <v>1</v>
          </cell>
          <cell r="AF990">
            <v>1</v>
          </cell>
          <cell r="AG990" t="str">
            <v/>
          </cell>
          <cell r="AH990">
            <v>2</v>
          </cell>
          <cell r="AI990">
            <v>0</v>
          </cell>
          <cell r="AJ990">
            <v>6</v>
          </cell>
          <cell r="AK990">
            <v>6</v>
          </cell>
          <cell r="AL990">
            <v>6</v>
          </cell>
          <cell r="AM990">
            <v>7.5</v>
          </cell>
          <cell r="AN990">
            <v>0</v>
          </cell>
          <cell r="AO990">
            <v>130</v>
          </cell>
          <cell r="AP990">
            <v>7.5</v>
          </cell>
          <cell r="AQ990">
            <v>128.53333333333333</v>
          </cell>
          <cell r="AR990">
            <v>5</v>
          </cell>
          <cell r="AT990">
            <v>8</v>
          </cell>
          <cell r="AV990">
            <v>10</v>
          </cell>
          <cell r="AW990">
            <v>5</v>
          </cell>
          <cell r="AX990">
            <v>8</v>
          </cell>
          <cell r="AY990">
            <v>13</v>
          </cell>
          <cell r="AZ990">
            <v>10</v>
          </cell>
          <cell r="BA990">
            <v>0</v>
          </cell>
          <cell r="BB990">
            <v>120</v>
          </cell>
          <cell r="BC990">
            <v>10</v>
          </cell>
          <cell r="BD990">
            <v>96.5</v>
          </cell>
          <cell r="BE990">
            <v>1</v>
          </cell>
          <cell r="BF990">
            <v>1</v>
          </cell>
          <cell r="BG990">
            <v>1</v>
          </cell>
          <cell r="BH990" t="str">
            <v/>
          </cell>
          <cell r="BI990">
            <v>2</v>
          </cell>
          <cell r="BJ990">
            <v>0</v>
          </cell>
          <cell r="BK990">
            <v>6</v>
          </cell>
          <cell r="BL990">
            <v>5</v>
          </cell>
          <cell r="BM990">
            <v>5</v>
          </cell>
          <cell r="BN990">
            <v>3</v>
          </cell>
          <cell r="BO990">
            <v>1</v>
          </cell>
          <cell r="BP990">
            <v>1</v>
          </cell>
          <cell r="BQ990">
            <v>0</v>
          </cell>
          <cell r="BR990">
            <v>2</v>
          </cell>
          <cell r="BS990" t="str">
            <v/>
          </cell>
          <cell r="BT990">
            <v>1</v>
          </cell>
          <cell r="BU990">
            <v>2</v>
          </cell>
          <cell r="BV990">
            <v>0</v>
          </cell>
          <cell r="BW990">
            <v>12</v>
          </cell>
          <cell r="BX990">
            <v>10</v>
          </cell>
          <cell r="BY990">
            <v>10</v>
          </cell>
          <cell r="BZ990" t="str">
            <v/>
          </cell>
          <cell r="CA990" t="str">
            <v/>
          </cell>
          <cell r="CB990" t="str">
            <v/>
          </cell>
        </row>
        <row r="991">
          <cell r="H991" t="str">
            <v>US-22012-WOV001</v>
          </cell>
          <cell r="I991">
            <v>12</v>
          </cell>
          <cell r="J991" t="str">
            <v>Dec</v>
          </cell>
          <cell r="K991">
            <v>2018</v>
          </cell>
          <cell r="L991" t="str">
            <v>US-22012-WOV00143426.4166666667</v>
          </cell>
          <cell r="M991" t="str">
            <v>BIRS #29</v>
          </cell>
          <cell r="N991" t="str">
            <v>Other</v>
          </cell>
          <cell r="O991" t="str">
            <v>Other</v>
          </cell>
          <cell r="P991">
            <v>0</v>
          </cell>
          <cell r="Q991">
            <v>3</v>
          </cell>
          <cell r="R991" t="str">
            <v/>
          </cell>
          <cell r="S991">
            <v>4</v>
          </cell>
          <cell r="T991" t="str">
            <v/>
          </cell>
          <cell r="U991">
            <v>26.5</v>
          </cell>
          <cell r="V991">
            <v>0</v>
          </cell>
          <cell r="W991">
            <v>9</v>
          </cell>
          <cell r="X991">
            <v>33.5</v>
          </cell>
          <cell r="Y991">
            <v>33.5</v>
          </cell>
          <cell r="Z991">
            <v>8</v>
          </cell>
          <cell r="AB991">
            <v>11</v>
          </cell>
          <cell r="AC991">
            <v>8</v>
          </cell>
          <cell r="AD991">
            <v>2</v>
          </cell>
          <cell r="AE991">
            <v>1</v>
          </cell>
          <cell r="AF991">
            <v>1</v>
          </cell>
          <cell r="AG991" t="str">
            <v/>
          </cell>
          <cell r="AH991">
            <v>2</v>
          </cell>
          <cell r="AI991">
            <v>0</v>
          </cell>
          <cell r="AJ991">
            <v>6</v>
          </cell>
          <cell r="AK991">
            <v>6</v>
          </cell>
          <cell r="AL991">
            <v>6</v>
          </cell>
          <cell r="AM991" t="str">
            <v/>
          </cell>
          <cell r="AN991" t="str">
            <v/>
          </cell>
          <cell r="AO991">
            <v>130</v>
          </cell>
          <cell r="AP991" t="str">
            <v/>
          </cell>
          <cell r="AQ991" t="str">
            <v/>
          </cell>
          <cell r="AR991" t="str">
            <v/>
          </cell>
          <cell r="AT991" t="str">
            <v/>
          </cell>
          <cell r="AV991">
            <v>10</v>
          </cell>
          <cell r="AW991" t="str">
            <v/>
          </cell>
          <cell r="AX991" t="str">
            <v/>
          </cell>
          <cell r="AY991" t="str">
            <v/>
          </cell>
          <cell r="AZ991" t="str">
            <v/>
          </cell>
          <cell r="BA991" t="str">
            <v/>
          </cell>
          <cell r="BB991">
            <v>120</v>
          </cell>
          <cell r="BC991" t="str">
            <v/>
          </cell>
          <cell r="BD991" t="str">
            <v/>
          </cell>
          <cell r="BE991" t="str">
            <v/>
          </cell>
          <cell r="BF991" t="str">
            <v/>
          </cell>
          <cell r="BG991" t="str">
            <v/>
          </cell>
          <cell r="BH991" t="str">
            <v/>
          </cell>
          <cell r="BI991" t="str">
            <v/>
          </cell>
          <cell r="BJ991" t="str">
            <v/>
          </cell>
          <cell r="BK991">
            <v>6</v>
          </cell>
          <cell r="BL991" t="str">
            <v/>
          </cell>
          <cell r="BM991" t="str">
            <v/>
          </cell>
          <cell r="BN991">
            <v>3</v>
          </cell>
          <cell r="BO991">
            <v>1</v>
          </cell>
          <cell r="BP991" t="str">
            <v/>
          </cell>
          <cell r="BQ991">
            <v>0</v>
          </cell>
          <cell r="BR991" t="str">
            <v/>
          </cell>
          <cell r="BS991" t="str">
            <v/>
          </cell>
          <cell r="BT991" t="str">
            <v/>
          </cell>
          <cell r="BU991" t="str">
            <v/>
          </cell>
          <cell r="BV991">
            <v>0</v>
          </cell>
          <cell r="BW991">
            <v>12</v>
          </cell>
          <cell r="BX991" t="str">
            <v/>
          </cell>
          <cell r="BY991">
            <v>4</v>
          </cell>
          <cell r="BZ991" t="str">
            <v/>
          </cell>
          <cell r="CA991" t="str">
            <v/>
          </cell>
          <cell r="CB991" t="str">
            <v/>
          </cell>
        </row>
        <row r="992">
          <cell r="H992" t="str">
            <v>US-22012-WOV001</v>
          </cell>
          <cell r="I992">
            <v>12</v>
          </cell>
          <cell r="J992" t="str">
            <v>Dec</v>
          </cell>
          <cell r="K992">
            <v>2018</v>
          </cell>
          <cell r="L992" t="str">
            <v>US-22012-WOV00143449.75</v>
          </cell>
          <cell r="M992" t="str">
            <v>BIRS #29</v>
          </cell>
          <cell r="N992" t="str">
            <v>Other</v>
          </cell>
          <cell r="O992" t="str">
            <v>Other</v>
          </cell>
          <cell r="P992">
            <v>0</v>
          </cell>
          <cell r="Q992" t="str">
            <v/>
          </cell>
          <cell r="R992" t="str">
            <v/>
          </cell>
          <cell r="S992" t="str">
            <v/>
          </cell>
          <cell r="T992" t="str">
            <v/>
          </cell>
          <cell r="U992" t="str">
            <v/>
          </cell>
          <cell r="V992" t="str">
            <v/>
          </cell>
          <cell r="W992">
            <v>9</v>
          </cell>
          <cell r="X992" t="str">
            <v/>
          </cell>
          <cell r="Y992" t="str">
            <v/>
          </cell>
          <cell r="Z992" t="str">
            <v/>
          </cell>
          <cell r="AB992">
            <v>11</v>
          </cell>
          <cell r="AC992" t="str">
            <v/>
          </cell>
          <cell r="AD992" t="str">
            <v/>
          </cell>
          <cell r="AE992" t="str">
            <v/>
          </cell>
          <cell r="AF992" t="str">
            <v/>
          </cell>
          <cell r="AG992" t="str">
            <v/>
          </cell>
          <cell r="AH992" t="str">
            <v/>
          </cell>
          <cell r="AI992" t="str">
            <v/>
          </cell>
          <cell r="AJ992">
            <v>6</v>
          </cell>
          <cell r="AK992" t="str">
            <v/>
          </cell>
          <cell r="AL992" t="str">
            <v/>
          </cell>
          <cell r="AM992" t="str">
            <v/>
          </cell>
          <cell r="AN992" t="str">
            <v/>
          </cell>
          <cell r="AO992">
            <v>130</v>
          </cell>
          <cell r="AP992" t="str">
            <v/>
          </cell>
          <cell r="AQ992" t="str">
            <v/>
          </cell>
          <cell r="AR992" t="str">
            <v/>
          </cell>
          <cell r="AT992" t="str">
            <v/>
          </cell>
          <cell r="AV992">
            <v>10</v>
          </cell>
          <cell r="AW992" t="str">
            <v/>
          </cell>
          <cell r="AX992" t="str">
            <v/>
          </cell>
          <cell r="AY992" t="str">
            <v/>
          </cell>
          <cell r="AZ992" t="str">
            <v/>
          </cell>
          <cell r="BA992" t="str">
            <v/>
          </cell>
          <cell r="BB992">
            <v>120</v>
          </cell>
          <cell r="BC992" t="str">
            <v/>
          </cell>
          <cell r="BD992" t="str">
            <v/>
          </cell>
          <cell r="BE992">
            <v>1</v>
          </cell>
          <cell r="BF992">
            <v>1</v>
          </cell>
          <cell r="BG992">
            <v>2</v>
          </cell>
          <cell r="BH992" t="str">
            <v/>
          </cell>
          <cell r="BI992">
            <v>2</v>
          </cell>
          <cell r="BJ992">
            <v>0</v>
          </cell>
          <cell r="BK992">
            <v>6</v>
          </cell>
          <cell r="BL992">
            <v>6</v>
          </cell>
          <cell r="BM992">
            <v>6</v>
          </cell>
          <cell r="BN992" t="str">
            <v/>
          </cell>
          <cell r="BO992" t="str">
            <v/>
          </cell>
          <cell r="BP992" t="str">
            <v/>
          </cell>
          <cell r="BQ992" t="str">
            <v/>
          </cell>
          <cell r="BR992" t="str">
            <v/>
          </cell>
          <cell r="BS992" t="str">
            <v/>
          </cell>
          <cell r="BT992" t="str">
            <v/>
          </cell>
          <cell r="BU992">
            <v>2</v>
          </cell>
          <cell r="BV992">
            <v>0</v>
          </cell>
          <cell r="BW992">
            <v>12</v>
          </cell>
          <cell r="BX992" t="str">
            <v/>
          </cell>
          <cell r="BY992">
            <v>2</v>
          </cell>
          <cell r="BZ992" t="str">
            <v/>
          </cell>
          <cell r="CA992" t="str">
            <v/>
          </cell>
          <cell r="CB992" t="str">
            <v/>
          </cell>
        </row>
        <row r="993">
          <cell r="H993" t="str">
            <v>WS-7464-WOV004</v>
          </cell>
          <cell r="I993">
            <v>12</v>
          </cell>
          <cell r="J993" t="str">
            <v>Dec</v>
          </cell>
          <cell r="K993">
            <v>2018</v>
          </cell>
          <cell r="L993" t="str">
            <v>WS-7464-WOV00443452.7083333333</v>
          </cell>
          <cell r="M993" t="str">
            <v>BIRS #23</v>
          </cell>
          <cell r="N993" t="str">
            <v>Other</v>
          </cell>
          <cell r="O993" t="str">
            <v>ESP change</v>
          </cell>
          <cell r="P993">
            <v>1</v>
          </cell>
          <cell r="Q993">
            <v>5.5</v>
          </cell>
          <cell r="R993">
            <v>3.5</v>
          </cell>
          <cell r="S993" t="str">
            <v/>
          </cell>
          <cell r="T993" t="str">
            <v/>
          </cell>
          <cell r="U993" t="str">
            <v/>
          </cell>
          <cell r="V993">
            <v>0</v>
          </cell>
          <cell r="W993">
            <v>9</v>
          </cell>
          <cell r="X993">
            <v>9</v>
          </cell>
          <cell r="Y993">
            <v>9</v>
          </cell>
          <cell r="Z993" t="str">
            <v/>
          </cell>
          <cell r="AB993">
            <v>11</v>
          </cell>
          <cell r="AC993" t="str">
            <v/>
          </cell>
          <cell r="AD993">
            <v>2</v>
          </cell>
          <cell r="AE993">
            <v>1</v>
          </cell>
          <cell r="AF993">
            <v>1</v>
          </cell>
          <cell r="AG993" t="str">
            <v/>
          </cell>
          <cell r="AH993">
            <v>2</v>
          </cell>
          <cell r="AI993">
            <v>0</v>
          </cell>
          <cell r="AJ993">
            <v>6</v>
          </cell>
          <cell r="AK993">
            <v>6</v>
          </cell>
          <cell r="AL993">
            <v>6</v>
          </cell>
          <cell r="AM993">
            <v>17.5</v>
          </cell>
          <cell r="AN993">
            <v>0</v>
          </cell>
          <cell r="AO993">
            <v>130</v>
          </cell>
          <cell r="AP993">
            <v>17.5</v>
          </cell>
          <cell r="AQ993">
            <v>131.82857142857142</v>
          </cell>
          <cell r="AR993">
            <v>4</v>
          </cell>
          <cell r="AT993">
            <v>8</v>
          </cell>
          <cell r="AV993">
            <v>10</v>
          </cell>
          <cell r="AW993">
            <v>4</v>
          </cell>
          <cell r="AX993">
            <v>8</v>
          </cell>
          <cell r="AY993">
            <v>12</v>
          </cell>
          <cell r="AZ993">
            <v>22</v>
          </cell>
          <cell r="BA993">
            <v>0</v>
          </cell>
          <cell r="BB993">
            <v>120</v>
          </cell>
          <cell r="BC993">
            <v>22</v>
          </cell>
          <cell r="BD993">
            <v>103.22727272727273</v>
          </cell>
          <cell r="BE993">
            <v>1</v>
          </cell>
          <cell r="BF993">
            <v>1.5</v>
          </cell>
          <cell r="BG993">
            <v>1.5</v>
          </cell>
          <cell r="BH993" t="str">
            <v/>
          </cell>
          <cell r="BI993">
            <v>2</v>
          </cell>
          <cell r="BJ993">
            <v>0</v>
          </cell>
          <cell r="BK993">
            <v>6</v>
          </cell>
          <cell r="BL993">
            <v>6</v>
          </cell>
          <cell r="BM993">
            <v>6</v>
          </cell>
          <cell r="BN993">
            <v>3</v>
          </cell>
          <cell r="BO993">
            <v>1</v>
          </cell>
          <cell r="BP993">
            <v>1</v>
          </cell>
          <cell r="BQ993">
            <v>0</v>
          </cell>
          <cell r="BR993">
            <v>3</v>
          </cell>
          <cell r="BS993" t="str">
            <v/>
          </cell>
          <cell r="BT993">
            <v>1.5</v>
          </cell>
          <cell r="BU993">
            <v>2</v>
          </cell>
          <cell r="BV993">
            <v>0</v>
          </cell>
          <cell r="BW993">
            <v>12</v>
          </cell>
          <cell r="BX993">
            <v>11.5</v>
          </cell>
          <cell r="BY993">
            <v>11.5</v>
          </cell>
          <cell r="BZ993">
            <v>84</v>
          </cell>
          <cell r="CA993">
            <v>0</v>
          </cell>
          <cell r="CB993">
            <v>84</v>
          </cell>
        </row>
        <row r="994">
          <cell r="H994" t="str">
            <v>SVA-51181-WMA001</v>
          </cell>
          <cell r="I994">
            <v>12</v>
          </cell>
          <cell r="J994" t="str">
            <v>Dec</v>
          </cell>
          <cell r="K994">
            <v>2018</v>
          </cell>
          <cell r="L994" t="str">
            <v>SVA-51181-WMA00143452.8541666667</v>
          </cell>
          <cell r="M994" t="str">
            <v>ONR #25</v>
          </cell>
          <cell r="N994" t="str">
            <v>Other</v>
          </cell>
          <cell r="O994" t="str">
            <v>Other</v>
          </cell>
          <cell r="P994">
            <v>1</v>
          </cell>
          <cell r="Q994">
            <v>3</v>
          </cell>
          <cell r="R994">
            <v>5</v>
          </cell>
          <cell r="S994" t="str">
            <v/>
          </cell>
          <cell r="T994" t="str">
            <v/>
          </cell>
          <cell r="U994" t="str">
            <v/>
          </cell>
          <cell r="V994">
            <v>0</v>
          </cell>
          <cell r="W994">
            <v>9</v>
          </cell>
          <cell r="X994">
            <v>8</v>
          </cell>
          <cell r="Y994">
            <v>8</v>
          </cell>
          <cell r="Z994" t="str">
            <v/>
          </cell>
          <cell r="AB994">
            <v>11</v>
          </cell>
          <cell r="AC994" t="str">
            <v/>
          </cell>
          <cell r="AD994">
            <v>2</v>
          </cell>
          <cell r="AE994">
            <v>1</v>
          </cell>
          <cell r="AF994">
            <v>1</v>
          </cell>
          <cell r="AG994" t="str">
            <v/>
          </cell>
          <cell r="AH994">
            <v>2</v>
          </cell>
          <cell r="AI994">
            <v>0</v>
          </cell>
          <cell r="AJ994">
            <v>6</v>
          </cell>
          <cell r="AK994">
            <v>6</v>
          </cell>
          <cell r="AL994">
            <v>6</v>
          </cell>
          <cell r="AM994" t="str">
            <v/>
          </cell>
          <cell r="AN994" t="str">
            <v/>
          </cell>
          <cell r="AO994">
            <v>130</v>
          </cell>
          <cell r="AP994" t="str">
            <v/>
          </cell>
          <cell r="AQ994" t="str">
            <v/>
          </cell>
          <cell r="AR994" t="str">
            <v/>
          </cell>
          <cell r="AT994" t="str">
            <v/>
          </cell>
          <cell r="AV994">
            <v>10</v>
          </cell>
          <cell r="AW994" t="str">
            <v/>
          </cell>
          <cell r="AX994" t="str">
            <v/>
          </cell>
          <cell r="AY994" t="str">
            <v/>
          </cell>
          <cell r="AZ994" t="str">
            <v/>
          </cell>
          <cell r="BA994" t="str">
            <v/>
          </cell>
          <cell r="BB994">
            <v>120</v>
          </cell>
          <cell r="BC994" t="str">
            <v/>
          </cell>
          <cell r="BD994" t="str">
            <v/>
          </cell>
          <cell r="BE994">
            <v>1</v>
          </cell>
          <cell r="BF994">
            <v>1.5</v>
          </cell>
          <cell r="BG994">
            <v>2.5</v>
          </cell>
          <cell r="BH994" t="str">
            <v/>
          </cell>
          <cell r="BI994">
            <v>2</v>
          </cell>
          <cell r="BJ994">
            <v>0</v>
          </cell>
          <cell r="BK994">
            <v>6</v>
          </cell>
          <cell r="BL994">
            <v>7</v>
          </cell>
          <cell r="BM994">
            <v>7</v>
          </cell>
          <cell r="BN994">
            <v>3</v>
          </cell>
          <cell r="BO994">
            <v>1</v>
          </cell>
          <cell r="BP994" t="str">
            <v/>
          </cell>
          <cell r="BQ994">
            <v>5</v>
          </cell>
          <cell r="BR994" t="str">
            <v/>
          </cell>
          <cell r="BS994" t="str">
            <v/>
          </cell>
          <cell r="BT994" t="str">
            <v/>
          </cell>
          <cell r="BU994">
            <v>2</v>
          </cell>
          <cell r="BV994">
            <v>0</v>
          </cell>
          <cell r="BW994">
            <v>12</v>
          </cell>
          <cell r="BX994">
            <v>6</v>
          </cell>
          <cell r="BY994">
            <v>11</v>
          </cell>
          <cell r="BZ994" t="str">
            <v/>
          </cell>
          <cell r="CA994" t="str">
            <v/>
          </cell>
          <cell r="CB994" t="str">
            <v/>
          </cell>
        </row>
        <row r="995">
          <cell r="H995" t="str">
            <v>WS-1122-WOV012</v>
          </cell>
          <cell r="I995">
            <v>12</v>
          </cell>
          <cell r="J995" t="str">
            <v>Dec</v>
          </cell>
          <cell r="K995">
            <v>2018</v>
          </cell>
          <cell r="L995" t="str">
            <v>WS-1122-WOV01243454.5</v>
          </cell>
          <cell r="M995" t="str">
            <v>ONR #5</v>
          </cell>
          <cell r="N995" t="str">
            <v>Simple ESP c/o</v>
          </cell>
          <cell r="O995" t="str">
            <v>ESP change</v>
          </cell>
          <cell r="P995">
            <v>-1</v>
          </cell>
          <cell r="Q995">
            <v>3</v>
          </cell>
          <cell r="R995">
            <v>5</v>
          </cell>
          <cell r="S995" t="str">
            <v/>
          </cell>
          <cell r="T995" t="str">
            <v/>
          </cell>
          <cell r="U995" t="str">
            <v/>
          </cell>
          <cell r="V995">
            <v>0</v>
          </cell>
          <cell r="W995">
            <v>9</v>
          </cell>
          <cell r="X995">
            <v>8</v>
          </cell>
          <cell r="Y995">
            <v>8</v>
          </cell>
          <cell r="Z995" t="str">
            <v/>
          </cell>
          <cell r="AB995">
            <v>11</v>
          </cell>
          <cell r="AC995" t="str">
            <v/>
          </cell>
          <cell r="AD995">
            <v>2</v>
          </cell>
          <cell r="AE995">
            <v>1</v>
          </cell>
          <cell r="AF995">
            <v>1</v>
          </cell>
          <cell r="AG995" t="str">
            <v/>
          </cell>
          <cell r="AH995">
            <v>2</v>
          </cell>
          <cell r="AI995">
            <v>0</v>
          </cell>
          <cell r="AJ995">
            <v>6</v>
          </cell>
          <cell r="AK995">
            <v>6</v>
          </cell>
          <cell r="AL995">
            <v>6</v>
          </cell>
          <cell r="AM995">
            <v>22</v>
          </cell>
          <cell r="AN995">
            <v>0</v>
          </cell>
          <cell r="AO995">
            <v>130</v>
          </cell>
          <cell r="AP995">
            <v>22</v>
          </cell>
          <cell r="AQ995">
            <v>127.90909090909091</v>
          </cell>
          <cell r="AR995">
            <v>4</v>
          </cell>
          <cell r="AT995">
            <v>7</v>
          </cell>
          <cell r="AV995">
            <v>10</v>
          </cell>
          <cell r="AW995">
            <v>4</v>
          </cell>
          <cell r="AX995">
            <v>7</v>
          </cell>
          <cell r="AY995">
            <v>11</v>
          </cell>
          <cell r="AZ995">
            <v>28</v>
          </cell>
          <cell r="BA995">
            <v>0.5</v>
          </cell>
          <cell r="BB995">
            <v>120</v>
          </cell>
          <cell r="BC995">
            <v>28.5</v>
          </cell>
          <cell r="BD995">
            <v>100.25</v>
          </cell>
          <cell r="BE995">
            <v>1</v>
          </cell>
          <cell r="BF995">
            <v>1</v>
          </cell>
          <cell r="BG995">
            <v>1</v>
          </cell>
          <cell r="BH995" t="str">
            <v/>
          </cell>
          <cell r="BI995">
            <v>2</v>
          </cell>
          <cell r="BJ995">
            <v>0</v>
          </cell>
          <cell r="BK995">
            <v>6</v>
          </cell>
          <cell r="BL995">
            <v>5</v>
          </cell>
          <cell r="BM995">
            <v>5</v>
          </cell>
          <cell r="BN995">
            <v>3</v>
          </cell>
          <cell r="BO995">
            <v>1</v>
          </cell>
          <cell r="BP995">
            <v>1.5</v>
          </cell>
          <cell r="BQ995">
            <v>0</v>
          </cell>
          <cell r="BR995">
            <v>3</v>
          </cell>
          <cell r="BS995" t="str">
            <v/>
          </cell>
          <cell r="BT995">
            <v>1</v>
          </cell>
          <cell r="BU995">
            <v>2</v>
          </cell>
          <cell r="BV995">
            <v>0</v>
          </cell>
          <cell r="BW995">
            <v>12</v>
          </cell>
          <cell r="BX995">
            <v>11.5</v>
          </cell>
          <cell r="BY995">
            <v>11.5</v>
          </cell>
          <cell r="BZ995">
            <v>91.5</v>
          </cell>
          <cell r="CA995">
            <v>0.5</v>
          </cell>
          <cell r="CB995">
            <v>92</v>
          </cell>
        </row>
        <row r="996">
          <cell r="H996" t="str">
            <v>SVA-51192-WOV004</v>
          </cell>
          <cell r="I996">
            <v>12</v>
          </cell>
          <cell r="J996" t="str">
            <v>Dec</v>
          </cell>
          <cell r="K996">
            <v>2018</v>
          </cell>
          <cell r="L996" t="str">
            <v>SVA-51192-WOV00443455</v>
          </cell>
          <cell r="M996" t="str">
            <v>BIRS #30</v>
          </cell>
          <cell r="N996" t="str">
            <v>Other</v>
          </cell>
          <cell r="O996" t="str">
            <v>ESP change</v>
          </cell>
          <cell r="P996">
            <v>0</v>
          </cell>
          <cell r="Q996">
            <v>3</v>
          </cell>
          <cell r="R996" t="str">
            <v/>
          </cell>
          <cell r="S996">
            <v>1</v>
          </cell>
          <cell r="T996" t="str">
            <v/>
          </cell>
          <cell r="U996">
            <v>1.5</v>
          </cell>
          <cell r="V996">
            <v>0</v>
          </cell>
          <cell r="W996">
            <v>9</v>
          </cell>
          <cell r="X996">
            <v>5.5</v>
          </cell>
          <cell r="Y996">
            <v>5.5</v>
          </cell>
          <cell r="Z996">
            <v>8.5</v>
          </cell>
          <cell r="AB996">
            <v>11</v>
          </cell>
          <cell r="AC996">
            <v>8.5</v>
          </cell>
          <cell r="AD996">
            <v>2</v>
          </cell>
          <cell r="AE996">
            <v>1</v>
          </cell>
          <cell r="AF996">
            <v>1</v>
          </cell>
          <cell r="AG996" t="str">
            <v/>
          </cell>
          <cell r="AH996">
            <v>1.5</v>
          </cell>
          <cell r="AI996">
            <v>0</v>
          </cell>
          <cell r="AJ996">
            <v>6</v>
          </cell>
          <cell r="AK996">
            <v>5.5</v>
          </cell>
          <cell r="AL996">
            <v>5.5</v>
          </cell>
          <cell r="AM996">
            <v>18</v>
          </cell>
          <cell r="AN996">
            <v>0</v>
          </cell>
          <cell r="AO996">
            <v>130</v>
          </cell>
          <cell r="AP996">
            <v>18</v>
          </cell>
          <cell r="AQ996">
            <v>124.61111111111111</v>
          </cell>
          <cell r="AR996">
            <v>4</v>
          </cell>
          <cell r="AT996">
            <v>4</v>
          </cell>
          <cell r="AV996">
            <v>10</v>
          </cell>
          <cell r="AW996">
            <v>4</v>
          </cell>
          <cell r="AX996">
            <v>4</v>
          </cell>
          <cell r="AY996">
            <v>8</v>
          </cell>
          <cell r="AZ996">
            <v>24</v>
          </cell>
          <cell r="BA996">
            <v>0</v>
          </cell>
          <cell r="BB996">
            <v>120</v>
          </cell>
          <cell r="BC996">
            <v>24</v>
          </cell>
          <cell r="BD996">
            <v>93.25</v>
          </cell>
          <cell r="BE996">
            <v>1</v>
          </cell>
          <cell r="BF996">
            <v>1.5</v>
          </cell>
          <cell r="BG996">
            <v>1.5</v>
          </cell>
          <cell r="BH996" t="str">
            <v/>
          </cell>
          <cell r="BI996">
            <v>2</v>
          </cell>
          <cell r="BJ996">
            <v>0</v>
          </cell>
          <cell r="BK996">
            <v>6</v>
          </cell>
          <cell r="BL996">
            <v>6</v>
          </cell>
          <cell r="BM996">
            <v>6</v>
          </cell>
          <cell r="BN996">
            <v>3</v>
          </cell>
          <cell r="BO996">
            <v>1</v>
          </cell>
          <cell r="BP996">
            <v>1</v>
          </cell>
          <cell r="BQ996">
            <v>0</v>
          </cell>
          <cell r="BR996">
            <v>3.5</v>
          </cell>
          <cell r="BS996" t="str">
            <v/>
          </cell>
          <cell r="BT996">
            <v>1.5</v>
          </cell>
          <cell r="BU996">
            <v>2</v>
          </cell>
          <cell r="BV996">
            <v>0</v>
          </cell>
          <cell r="BW996">
            <v>12</v>
          </cell>
          <cell r="BX996">
            <v>12</v>
          </cell>
          <cell r="BY996">
            <v>12</v>
          </cell>
          <cell r="BZ996">
            <v>87.5</v>
          </cell>
          <cell r="CA996">
            <v>0</v>
          </cell>
          <cell r="CB996">
            <v>87.5</v>
          </cell>
        </row>
        <row r="997">
          <cell r="H997" t="str">
            <v>WS-7586-WOV005</v>
          </cell>
          <cell r="I997">
            <v>12</v>
          </cell>
          <cell r="J997" t="str">
            <v>Dec</v>
          </cell>
          <cell r="K997">
            <v>2018</v>
          </cell>
          <cell r="L997" t="str">
            <v>WS-7586-WOV00543388.25</v>
          </cell>
          <cell r="M997" t="str">
            <v>BIRS #14</v>
          </cell>
          <cell r="N997" t="str">
            <v>Other</v>
          </cell>
          <cell r="O997" t="str">
            <v>Other</v>
          </cell>
          <cell r="P997">
            <v>3</v>
          </cell>
          <cell r="Q997">
            <v>3</v>
          </cell>
          <cell r="R997">
            <v>5</v>
          </cell>
          <cell r="S997" t="str">
            <v/>
          </cell>
          <cell r="T997" t="str">
            <v/>
          </cell>
          <cell r="U997" t="str">
            <v/>
          </cell>
          <cell r="V997">
            <v>0</v>
          </cell>
          <cell r="W997">
            <v>9</v>
          </cell>
          <cell r="X997">
            <v>8</v>
          </cell>
          <cell r="Y997">
            <v>8</v>
          </cell>
          <cell r="Z997">
            <v>10</v>
          </cell>
          <cell r="AB997">
            <v>11</v>
          </cell>
          <cell r="AC997">
            <v>10</v>
          </cell>
          <cell r="AD997">
            <v>2</v>
          </cell>
          <cell r="AE997">
            <v>1</v>
          </cell>
          <cell r="AF997">
            <v>1</v>
          </cell>
          <cell r="AG997" t="str">
            <v/>
          </cell>
          <cell r="AH997">
            <v>2</v>
          </cell>
          <cell r="AI997">
            <v>0</v>
          </cell>
          <cell r="AJ997">
            <v>6</v>
          </cell>
          <cell r="AK997">
            <v>6</v>
          </cell>
          <cell r="AL997">
            <v>6</v>
          </cell>
          <cell r="AM997">
            <v>12.5</v>
          </cell>
          <cell r="AN997">
            <v>8</v>
          </cell>
          <cell r="AO997">
            <v>130</v>
          </cell>
          <cell r="AP997">
            <v>20.5</v>
          </cell>
          <cell r="AQ997">
            <v>229.76</v>
          </cell>
          <cell r="AR997" t="str">
            <v/>
          </cell>
          <cell r="AT997" t="str">
            <v/>
          </cell>
          <cell r="AV997">
            <v>10</v>
          </cell>
          <cell r="AW997" t="str">
            <v/>
          </cell>
          <cell r="AX997" t="str">
            <v/>
          </cell>
          <cell r="AY997" t="str">
            <v/>
          </cell>
          <cell r="AZ997" t="str">
            <v/>
          </cell>
          <cell r="BA997" t="str">
            <v/>
          </cell>
          <cell r="BB997">
            <v>120</v>
          </cell>
          <cell r="BC997" t="str">
            <v/>
          </cell>
          <cell r="BD997" t="str">
            <v/>
          </cell>
          <cell r="BE997" t="str">
            <v/>
          </cell>
          <cell r="BF997" t="str">
            <v/>
          </cell>
          <cell r="BG997" t="str">
            <v/>
          </cell>
          <cell r="BH997" t="str">
            <v/>
          </cell>
          <cell r="BI997" t="str">
            <v/>
          </cell>
          <cell r="BJ997" t="str">
            <v/>
          </cell>
          <cell r="BK997">
            <v>6</v>
          </cell>
          <cell r="BL997" t="str">
            <v/>
          </cell>
          <cell r="BM997" t="str">
            <v/>
          </cell>
          <cell r="BN997">
            <v>3</v>
          </cell>
          <cell r="BO997">
            <v>1</v>
          </cell>
          <cell r="BP997">
            <v>1</v>
          </cell>
          <cell r="BQ997">
            <v>0</v>
          </cell>
          <cell r="BR997" t="str">
            <v/>
          </cell>
          <cell r="BS997" t="str">
            <v/>
          </cell>
          <cell r="BT997" t="str">
            <v/>
          </cell>
          <cell r="BU997" t="str">
            <v/>
          </cell>
          <cell r="BV997">
            <v>0</v>
          </cell>
          <cell r="BW997">
            <v>12</v>
          </cell>
          <cell r="BX997" t="str">
            <v/>
          </cell>
          <cell r="BY997">
            <v>5</v>
          </cell>
          <cell r="BZ997" t="str">
            <v/>
          </cell>
          <cell r="CA997" t="str">
            <v/>
          </cell>
          <cell r="CB997" t="str">
            <v/>
          </cell>
        </row>
        <row r="998">
          <cell r="H998" t="str">
            <v>WS-7586-WOV005</v>
          </cell>
          <cell r="I998">
            <v>12</v>
          </cell>
          <cell r="J998" t="str">
            <v>Dec</v>
          </cell>
          <cell r="K998">
            <v>2018</v>
          </cell>
          <cell r="L998" t="str">
            <v>WS-7586-WOV00543460</v>
          </cell>
          <cell r="M998" t="str">
            <v>BIRS #10</v>
          </cell>
          <cell r="N998" t="str">
            <v>Other</v>
          </cell>
          <cell r="O998" t="str">
            <v>Other</v>
          </cell>
          <cell r="P998">
            <v>3</v>
          </cell>
          <cell r="Q998" t="str">
            <v/>
          </cell>
          <cell r="R998" t="str">
            <v/>
          </cell>
          <cell r="S998" t="str">
            <v/>
          </cell>
          <cell r="T998" t="str">
            <v/>
          </cell>
          <cell r="U998" t="str">
            <v/>
          </cell>
          <cell r="V998" t="str">
            <v/>
          </cell>
          <cell r="W998">
            <v>9</v>
          </cell>
          <cell r="X998" t="str">
            <v/>
          </cell>
          <cell r="Y998" t="str">
            <v/>
          </cell>
          <cell r="Z998" t="str">
            <v/>
          </cell>
          <cell r="AB998">
            <v>11</v>
          </cell>
          <cell r="AC998" t="str">
            <v/>
          </cell>
          <cell r="AD998" t="str">
            <v/>
          </cell>
          <cell r="AE998" t="str">
            <v/>
          </cell>
          <cell r="AF998" t="str">
            <v/>
          </cell>
          <cell r="AG998" t="str">
            <v/>
          </cell>
          <cell r="AH998" t="str">
            <v/>
          </cell>
          <cell r="AI998" t="str">
            <v/>
          </cell>
          <cell r="AJ998">
            <v>6</v>
          </cell>
          <cell r="AK998" t="str">
            <v/>
          </cell>
          <cell r="AL998" t="str">
            <v/>
          </cell>
          <cell r="AM998">
            <v>27</v>
          </cell>
          <cell r="AN998">
            <v>139.25</v>
          </cell>
          <cell r="AO998">
            <v>130</v>
          </cell>
          <cell r="AP998">
            <v>166.25</v>
          </cell>
          <cell r="AQ998">
            <v>106.37037037037037</v>
          </cell>
          <cell r="AR998">
            <v>3</v>
          </cell>
          <cell r="AT998">
            <v>9</v>
          </cell>
          <cell r="AV998">
            <v>10</v>
          </cell>
          <cell r="AW998">
            <v>3</v>
          </cell>
          <cell r="AX998">
            <v>9</v>
          </cell>
          <cell r="AY998">
            <v>12</v>
          </cell>
          <cell r="AZ998">
            <v>34</v>
          </cell>
          <cell r="BA998">
            <v>0</v>
          </cell>
          <cell r="BB998">
            <v>120</v>
          </cell>
          <cell r="BC998">
            <v>34</v>
          </cell>
          <cell r="BD998">
            <v>83.058823529411768</v>
          </cell>
          <cell r="BE998">
            <v>1</v>
          </cell>
          <cell r="BF998">
            <v>1</v>
          </cell>
          <cell r="BG998">
            <v>2.5</v>
          </cell>
          <cell r="BH998" t="str">
            <v/>
          </cell>
          <cell r="BI998">
            <v>2</v>
          </cell>
          <cell r="BJ998">
            <v>0</v>
          </cell>
          <cell r="BK998">
            <v>6</v>
          </cell>
          <cell r="BL998">
            <v>6.5</v>
          </cell>
          <cell r="BM998">
            <v>6.5</v>
          </cell>
          <cell r="BN998" t="str">
            <v/>
          </cell>
          <cell r="BO998" t="str">
            <v/>
          </cell>
          <cell r="BP998" t="str">
            <v/>
          </cell>
          <cell r="BQ998" t="str">
            <v/>
          </cell>
          <cell r="BR998">
            <v>4</v>
          </cell>
          <cell r="BS998">
            <v>0.5</v>
          </cell>
          <cell r="BT998">
            <v>1</v>
          </cell>
          <cell r="BU998">
            <v>2</v>
          </cell>
          <cell r="BV998">
            <v>0</v>
          </cell>
          <cell r="BW998">
            <v>12</v>
          </cell>
          <cell r="BX998" t="str">
            <v/>
          </cell>
          <cell r="BY998">
            <v>7.5</v>
          </cell>
          <cell r="BZ998" t="str">
            <v/>
          </cell>
          <cell r="CA998" t="str">
            <v/>
          </cell>
          <cell r="CB998" t="str">
            <v/>
          </cell>
        </row>
        <row r="999">
          <cell r="H999" t="str">
            <v>WS-5637-WMA001</v>
          </cell>
          <cell r="I999">
            <v>12</v>
          </cell>
          <cell r="J999" t="str">
            <v>Dec</v>
          </cell>
          <cell r="K999">
            <v>2018</v>
          </cell>
          <cell r="L999" t="str">
            <v>WS-5637-WMA00143461.2083333333</v>
          </cell>
          <cell r="M999" t="str">
            <v>BIRS #10</v>
          </cell>
          <cell r="N999" t="str">
            <v>Other</v>
          </cell>
          <cell r="O999" t="str">
            <v>Other</v>
          </cell>
          <cell r="P999">
            <v>0</v>
          </cell>
          <cell r="Q999" t="str">
            <v/>
          </cell>
          <cell r="R999" t="str">
            <v/>
          </cell>
          <cell r="S999" t="str">
            <v/>
          </cell>
          <cell r="T999" t="str">
            <v/>
          </cell>
          <cell r="U999">
            <v>3</v>
          </cell>
          <cell r="V999">
            <v>0</v>
          </cell>
          <cell r="W999">
            <v>9</v>
          </cell>
          <cell r="X999">
            <v>3</v>
          </cell>
          <cell r="Y999">
            <v>3</v>
          </cell>
          <cell r="Z999">
            <v>9.5</v>
          </cell>
          <cell r="AB999">
            <v>11</v>
          </cell>
          <cell r="AC999">
            <v>9.5</v>
          </cell>
          <cell r="AD999" t="str">
            <v/>
          </cell>
          <cell r="AE999">
            <v>1</v>
          </cell>
          <cell r="AF999" t="str">
            <v/>
          </cell>
          <cell r="AG999" t="str">
            <v/>
          </cell>
          <cell r="AH999" t="str">
            <v/>
          </cell>
          <cell r="AI999">
            <v>0</v>
          </cell>
          <cell r="AJ999">
            <v>6</v>
          </cell>
          <cell r="AK999">
            <v>1</v>
          </cell>
          <cell r="AL999">
            <v>1</v>
          </cell>
          <cell r="AM999" t="str">
            <v/>
          </cell>
          <cell r="AN999" t="str">
            <v/>
          </cell>
          <cell r="AO999">
            <v>130</v>
          </cell>
          <cell r="AP999" t="str">
            <v/>
          </cell>
          <cell r="AQ999" t="str">
            <v/>
          </cell>
          <cell r="AR999" t="str">
            <v/>
          </cell>
          <cell r="AT999" t="str">
            <v/>
          </cell>
          <cell r="AV999">
            <v>10</v>
          </cell>
          <cell r="AW999" t="str">
            <v/>
          </cell>
          <cell r="AX999" t="str">
            <v/>
          </cell>
          <cell r="AY999" t="str">
            <v/>
          </cell>
          <cell r="AZ999" t="str">
            <v/>
          </cell>
          <cell r="BA999" t="str">
            <v/>
          </cell>
          <cell r="BB999">
            <v>120</v>
          </cell>
          <cell r="BC999" t="str">
            <v/>
          </cell>
          <cell r="BD999" t="str">
            <v/>
          </cell>
          <cell r="BE999" t="str">
            <v/>
          </cell>
          <cell r="BF999" t="str">
            <v/>
          </cell>
          <cell r="BG999" t="str">
            <v/>
          </cell>
          <cell r="BH999" t="str">
            <v/>
          </cell>
          <cell r="BI999" t="str">
            <v/>
          </cell>
          <cell r="BJ999" t="str">
            <v/>
          </cell>
          <cell r="BK999">
            <v>6</v>
          </cell>
          <cell r="BL999" t="str">
            <v/>
          </cell>
          <cell r="BM999" t="str">
            <v/>
          </cell>
          <cell r="BN999" t="str">
            <v/>
          </cell>
          <cell r="BO999" t="str">
            <v/>
          </cell>
          <cell r="BP999" t="str">
            <v/>
          </cell>
          <cell r="BQ999" t="str">
            <v/>
          </cell>
          <cell r="BR999" t="str">
            <v/>
          </cell>
          <cell r="BS999" t="str">
            <v/>
          </cell>
          <cell r="BT999" t="str">
            <v/>
          </cell>
          <cell r="BU999" t="str">
            <v/>
          </cell>
          <cell r="BV999" t="str">
            <v/>
          </cell>
          <cell r="BW999">
            <v>12</v>
          </cell>
          <cell r="BX999" t="str">
            <v/>
          </cell>
          <cell r="BY999" t="str">
            <v/>
          </cell>
          <cell r="BZ999" t="str">
            <v/>
          </cell>
          <cell r="CA999" t="str">
            <v/>
          </cell>
          <cell r="CB999" t="str">
            <v/>
          </cell>
        </row>
        <row r="1000">
          <cell r="H1000" t="str">
            <v>WS-7799-WOV004</v>
          </cell>
          <cell r="I1000">
            <v>12</v>
          </cell>
          <cell r="J1000" t="str">
            <v>Dec</v>
          </cell>
          <cell r="K1000">
            <v>2018</v>
          </cell>
          <cell r="L1000" t="str">
            <v>WS-7799-WOV00443461.5833333333</v>
          </cell>
          <cell r="M1000" t="str">
            <v>ONR #9</v>
          </cell>
          <cell r="N1000" t="str">
            <v>Other</v>
          </cell>
          <cell r="O1000" t="str">
            <v>ESP change</v>
          </cell>
          <cell r="P1000">
            <v>0</v>
          </cell>
          <cell r="Q1000">
            <v>3</v>
          </cell>
          <cell r="R1000">
            <v>5</v>
          </cell>
          <cell r="S1000">
            <v>1</v>
          </cell>
          <cell r="T1000" t="str">
            <v/>
          </cell>
          <cell r="U1000">
            <v>0.5</v>
          </cell>
          <cell r="V1000">
            <v>0</v>
          </cell>
          <cell r="W1000">
            <v>9</v>
          </cell>
          <cell r="X1000">
            <v>9.5</v>
          </cell>
          <cell r="Y1000">
            <v>9.5</v>
          </cell>
          <cell r="Z1000">
            <v>7</v>
          </cell>
          <cell r="AB1000">
            <v>11</v>
          </cell>
          <cell r="AC1000">
            <v>7</v>
          </cell>
          <cell r="AD1000">
            <v>2</v>
          </cell>
          <cell r="AE1000">
            <v>1</v>
          </cell>
          <cell r="AF1000">
            <v>1</v>
          </cell>
          <cell r="AG1000" t="str">
            <v/>
          </cell>
          <cell r="AH1000">
            <v>2</v>
          </cell>
          <cell r="AI1000">
            <v>0</v>
          </cell>
          <cell r="AJ1000">
            <v>6</v>
          </cell>
          <cell r="AK1000">
            <v>6</v>
          </cell>
          <cell r="AL1000">
            <v>6</v>
          </cell>
          <cell r="AM1000">
            <v>22</v>
          </cell>
          <cell r="AN1000">
            <v>0</v>
          </cell>
          <cell r="AO1000">
            <v>130</v>
          </cell>
          <cell r="AP1000">
            <v>22</v>
          </cell>
          <cell r="AQ1000">
            <v>127.90909090909091</v>
          </cell>
          <cell r="AR1000">
            <v>3</v>
          </cell>
          <cell r="AT1000">
            <v>4</v>
          </cell>
          <cell r="AV1000">
            <v>10</v>
          </cell>
          <cell r="AW1000">
            <v>3</v>
          </cell>
          <cell r="AX1000">
            <v>4</v>
          </cell>
          <cell r="AY1000">
            <v>7</v>
          </cell>
          <cell r="AZ1000">
            <v>20.5</v>
          </cell>
          <cell r="BA1000">
            <v>0</v>
          </cell>
          <cell r="BB1000">
            <v>120</v>
          </cell>
          <cell r="BC1000">
            <v>20.5</v>
          </cell>
          <cell r="BD1000">
            <v>111.51219512195122</v>
          </cell>
          <cell r="BE1000">
            <v>1</v>
          </cell>
          <cell r="BF1000">
            <v>1</v>
          </cell>
          <cell r="BG1000">
            <v>1</v>
          </cell>
          <cell r="BH1000" t="str">
            <v/>
          </cell>
          <cell r="BI1000">
            <v>2</v>
          </cell>
          <cell r="BJ1000">
            <v>0</v>
          </cell>
          <cell r="BK1000">
            <v>6</v>
          </cell>
          <cell r="BL1000">
            <v>5</v>
          </cell>
          <cell r="BM1000">
            <v>5</v>
          </cell>
          <cell r="BN1000">
            <v>3</v>
          </cell>
          <cell r="BO1000">
            <v>1</v>
          </cell>
          <cell r="BP1000">
            <v>1</v>
          </cell>
          <cell r="BQ1000">
            <v>0</v>
          </cell>
          <cell r="BR1000">
            <v>2.5</v>
          </cell>
          <cell r="BS1000">
            <v>0.5</v>
          </cell>
          <cell r="BT1000">
            <v>1</v>
          </cell>
          <cell r="BU1000">
            <v>2</v>
          </cell>
          <cell r="BV1000">
            <v>0</v>
          </cell>
          <cell r="BW1000">
            <v>12</v>
          </cell>
          <cell r="BX1000">
            <v>11</v>
          </cell>
          <cell r="BY1000">
            <v>11</v>
          </cell>
          <cell r="BZ1000">
            <v>88</v>
          </cell>
          <cell r="CA1000">
            <v>0</v>
          </cell>
          <cell r="CB1000">
            <v>88</v>
          </cell>
        </row>
        <row r="1001">
          <cell r="H1001" t="str">
            <v>WS-7678-WOV004</v>
          </cell>
          <cell r="I1001">
            <v>12</v>
          </cell>
          <cell r="J1001" t="str">
            <v>Dec</v>
          </cell>
          <cell r="K1001">
            <v>2018</v>
          </cell>
          <cell r="L1001" t="str">
            <v>WS-7678-WOV00443463.0416666667</v>
          </cell>
          <cell r="M1001" t="str">
            <v>BIRS #28</v>
          </cell>
          <cell r="N1001" t="str">
            <v>Simple ESP c/o</v>
          </cell>
          <cell r="O1001" t="str">
            <v>ESP change</v>
          </cell>
          <cell r="P1001">
            <v>0</v>
          </cell>
          <cell r="Q1001">
            <v>2</v>
          </cell>
          <cell r="R1001">
            <v>5</v>
          </cell>
          <cell r="S1001" t="str">
            <v/>
          </cell>
          <cell r="T1001" t="str">
            <v/>
          </cell>
          <cell r="U1001">
            <v>1</v>
          </cell>
          <cell r="V1001">
            <v>0</v>
          </cell>
          <cell r="W1001">
            <v>9</v>
          </cell>
          <cell r="X1001">
            <v>8</v>
          </cell>
          <cell r="Y1001">
            <v>8</v>
          </cell>
          <cell r="Z1001">
            <v>10</v>
          </cell>
          <cell r="AB1001">
            <v>11</v>
          </cell>
          <cell r="AC1001">
            <v>10</v>
          </cell>
          <cell r="AD1001">
            <v>2</v>
          </cell>
          <cell r="AE1001">
            <v>1</v>
          </cell>
          <cell r="AF1001">
            <v>1</v>
          </cell>
          <cell r="AG1001" t="str">
            <v/>
          </cell>
          <cell r="AH1001">
            <v>2</v>
          </cell>
          <cell r="AI1001">
            <v>0</v>
          </cell>
          <cell r="AJ1001">
            <v>6</v>
          </cell>
          <cell r="AK1001">
            <v>6</v>
          </cell>
          <cell r="AL1001">
            <v>6</v>
          </cell>
          <cell r="AM1001">
            <v>17.5</v>
          </cell>
          <cell r="AN1001">
            <v>0</v>
          </cell>
          <cell r="AO1001">
            <v>130</v>
          </cell>
          <cell r="AP1001">
            <v>17.5</v>
          </cell>
          <cell r="AQ1001">
            <v>131.48571428571429</v>
          </cell>
          <cell r="AR1001">
            <v>3</v>
          </cell>
          <cell r="AT1001">
            <v>4</v>
          </cell>
          <cell r="AV1001">
            <v>10</v>
          </cell>
          <cell r="AW1001">
            <v>3</v>
          </cell>
          <cell r="AX1001">
            <v>4</v>
          </cell>
          <cell r="AY1001">
            <v>7</v>
          </cell>
          <cell r="AZ1001">
            <v>23</v>
          </cell>
          <cell r="BA1001">
            <v>0</v>
          </cell>
          <cell r="BB1001">
            <v>120</v>
          </cell>
          <cell r="BC1001">
            <v>23</v>
          </cell>
          <cell r="BD1001">
            <v>101</v>
          </cell>
          <cell r="BE1001">
            <v>1</v>
          </cell>
          <cell r="BF1001">
            <v>1</v>
          </cell>
          <cell r="BG1001">
            <v>1</v>
          </cell>
          <cell r="BH1001" t="str">
            <v/>
          </cell>
          <cell r="BI1001">
            <v>1.5</v>
          </cell>
          <cell r="BJ1001">
            <v>0</v>
          </cell>
          <cell r="BK1001">
            <v>6</v>
          </cell>
          <cell r="BL1001">
            <v>4.5</v>
          </cell>
          <cell r="BM1001">
            <v>4.5</v>
          </cell>
          <cell r="BN1001">
            <v>3</v>
          </cell>
          <cell r="BO1001">
            <v>1</v>
          </cell>
          <cell r="BP1001">
            <v>0.5</v>
          </cell>
          <cell r="BQ1001">
            <v>0</v>
          </cell>
          <cell r="BR1001">
            <v>3</v>
          </cell>
          <cell r="BS1001" t="str">
            <v/>
          </cell>
          <cell r="BT1001">
            <v>0.5</v>
          </cell>
          <cell r="BU1001">
            <v>2</v>
          </cell>
          <cell r="BV1001">
            <v>0</v>
          </cell>
          <cell r="BW1001">
            <v>12</v>
          </cell>
          <cell r="BX1001">
            <v>10</v>
          </cell>
          <cell r="BY1001">
            <v>10</v>
          </cell>
          <cell r="BZ1001">
            <v>86</v>
          </cell>
          <cell r="CA1001">
            <v>0</v>
          </cell>
          <cell r="CB1001">
            <v>86</v>
          </cell>
        </row>
        <row r="1002">
          <cell r="H1002" t="str">
            <v>SVA-50346-WOV002</v>
          </cell>
          <cell r="I1002">
            <v>12</v>
          </cell>
          <cell r="J1002" t="str">
            <v>Dec</v>
          </cell>
          <cell r="K1002">
            <v>2018</v>
          </cell>
          <cell r="L1002" t="str">
            <v>SVA-50346-WOV00243464</v>
          </cell>
          <cell r="M1002" t="str">
            <v>ONR #25</v>
          </cell>
          <cell r="N1002" t="str">
            <v>Simple ESP c/o</v>
          </cell>
          <cell r="O1002" t="str">
            <v>ESP change</v>
          </cell>
          <cell r="P1002">
            <v>1</v>
          </cell>
          <cell r="Q1002">
            <v>5.5</v>
          </cell>
          <cell r="R1002">
            <v>5</v>
          </cell>
          <cell r="S1002" t="str">
            <v/>
          </cell>
          <cell r="T1002" t="str">
            <v/>
          </cell>
          <cell r="U1002" t="str">
            <v/>
          </cell>
          <cell r="V1002">
            <v>0</v>
          </cell>
          <cell r="W1002">
            <v>9</v>
          </cell>
          <cell r="X1002">
            <v>10.5</v>
          </cell>
          <cell r="Y1002">
            <v>10.5</v>
          </cell>
          <cell r="Z1002" t="str">
            <v/>
          </cell>
          <cell r="AB1002">
            <v>11</v>
          </cell>
          <cell r="AC1002" t="str">
            <v/>
          </cell>
          <cell r="AD1002">
            <v>2.5</v>
          </cell>
          <cell r="AE1002">
            <v>1</v>
          </cell>
          <cell r="AF1002">
            <v>1</v>
          </cell>
          <cell r="AG1002" t="str">
            <v/>
          </cell>
          <cell r="AH1002">
            <v>2</v>
          </cell>
          <cell r="AI1002">
            <v>0</v>
          </cell>
          <cell r="AJ1002">
            <v>6</v>
          </cell>
          <cell r="AK1002">
            <v>6.5</v>
          </cell>
          <cell r="AL1002">
            <v>6.5</v>
          </cell>
          <cell r="AM1002">
            <v>32.5</v>
          </cell>
          <cell r="AN1002">
            <v>1</v>
          </cell>
          <cell r="AO1002">
            <v>130</v>
          </cell>
          <cell r="AP1002">
            <v>33.5</v>
          </cell>
          <cell r="AQ1002">
            <v>105.96923076923076</v>
          </cell>
          <cell r="AR1002">
            <v>3.5</v>
          </cell>
          <cell r="AT1002">
            <v>7</v>
          </cell>
          <cell r="AV1002">
            <v>10</v>
          </cell>
          <cell r="AW1002">
            <v>3.5</v>
          </cell>
          <cell r="AX1002">
            <v>7</v>
          </cell>
          <cell r="AY1002">
            <v>10.5</v>
          </cell>
          <cell r="AZ1002">
            <v>34</v>
          </cell>
          <cell r="BA1002">
            <v>0</v>
          </cell>
          <cell r="BB1002">
            <v>120</v>
          </cell>
          <cell r="BC1002">
            <v>34</v>
          </cell>
          <cell r="BD1002">
            <v>101.38235294117646</v>
          </cell>
          <cell r="BE1002">
            <v>1</v>
          </cell>
          <cell r="BF1002">
            <v>1</v>
          </cell>
          <cell r="BG1002">
            <v>2</v>
          </cell>
          <cell r="BH1002" t="str">
            <v/>
          </cell>
          <cell r="BI1002">
            <v>2</v>
          </cell>
          <cell r="BJ1002">
            <v>0</v>
          </cell>
          <cell r="BK1002">
            <v>6</v>
          </cell>
          <cell r="BL1002">
            <v>6</v>
          </cell>
          <cell r="BM1002">
            <v>6</v>
          </cell>
          <cell r="BN1002">
            <v>4</v>
          </cell>
          <cell r="BO1002">
            <v>1</v>
          </cell>
          <cell r="BP1002">
            <v>1</v>
          </cell>
          <cell r="BQ1002">
            <v>0</v>
          </cell>
          <cell r="BR1002">
            <v>3.5</v>
          </cell>
          <cell r="BS1002" t="str">
            <v/>
          </cell>
          <cell r="BT1002">
            <v>1.5</v>
          </cell>
          <cell r="BU1002">
            <v>2</v>
          </cell>
          <cell r="BV1002">
            <v>0</v>
          </cell>
          <cell r="BW1002">
            <v>12</v>
          </cell>
          <cell r="BX1002">
            <v>13</v>
          </cell>
          <cell r="BY1002">
            <v>13</v>
          </cell>
          <cell r="BZ1002">
            <v>113</v>
          </cell>
          <cell r="CA1002">
            <v>1</v>
          </cell>
          <cell r="CB1002">
            <v>114</v>
          </cell>
        </row>
        <row r="1003">
          <cell r="H1003" t="str">
            <v>US-24057-WOV001</v>
          </cell>
          <cell r="I1003">
            <v>1</v>
          </cell>
          <cell r="J1003" t="str">
            <v>Jan</v>
          </cell>
          <cell r="K1003">
            <v>2019</v>
          </cell>
          <cell r="L1003" t="str">
            <v>US-24057-WOV00143455.2083333333</v>
          </cell>
          <cell r="M1003" t="str">
            <v>BIRS #28</v>
          </cell>
          <cell r="N1003" t="str">
            <v>Other</v>
          </cell>
          <cell r="O1003" t="str">
            <v>Other</v>
          </cell>
          <cell r="P1003">
            <v>3</v>
          </cell>
          <cell r="Q1003">
            <v>3</v>
          </cell>
          <cell r="R1003">
            <v>5</v>
          </cell>
          <cell r="S1003">
            <v>1.5</v>
          </cell>
          <cell r="T1003" t="str">
            <v/>
          </cell>
          <cell r="U1003">
            <v>1.5</v>
          </cell>
          <cell r="V1003">
            <v>0</v>
          </cell>
          <cell r="W1003">
            <v>9</v>
          </cell>
          <cell r="X1003">
            <v>11</v>
          </cell>
          <cell r="Y1003">
            <v>11</v>
          </cell>
          <cell r="Z1003">
            <v>5.5</v>
          </cell>
          <cell r="AB1003">
            <v>11</v>
          </cell>
          <cell r="AC1003">
            <v>5.5</v>
          </cell>
          <cell r="AD1003">
            <v>2</v>
          </cell>
          <cell r="AE1003">
            <v>1</v>
          </cell>
          <cell r="AF1003">
            <v>1</v>
          </cell>
          <cell r="AG1003" t="str">
            <v/>
          </cell>
          <cell r="AH1003">
            <v>2</v>
          </cell>
          <cell r="AI1003">
            <v>0</v>
          </cell>
          <cell r="AJ1003">
            <v>6</v>
          </cell>
          <cell r="AK1003">
            <v>6</v>
          </cell>
          <cell r="AL1003">
            <v>6</v>
          </cell>
          <cell r="AM1003">
            <v>19</v>
          </cell>
          <cell r="AN1003">
            <v>0</v>
          </cell>
          <cell r="AO1003">
            <v>130</v>
          </cell>
          <cell r="AP1003">
            <v>19</v>
          </cell>
          <cell r="AQ1003">
            <v>115.94736842105263</v>
          </cell>
          <cell r="AR1003">
            <v>3</v>
          </cell>
          <cell r="AT1003" t="str">
            <v/>
          </cell>
          <cell r="AV1003">
            <v>10</v>
          </cell>
          <cell r="AW1003">
            <v>3</v>
          </cell>
          <cell r="AX1003" t="str">
            <v/>
          </cell>
          <cell r="AY1003" t="str">
            <v/>
          </cell>
          <cell r="AZ1003" t="str">
            <v/>
          </cell>
          <cell r="BA1003" t="str">
            <v/>
          </cell>
          <cell r="BB1003">
            <v>120</v>
          </cell>
          <cell r="BC1003" t="str">
            <v/>
          </cell>
          <cell r="BD1003" t="str">
            <v/>
          </cell>
          <cell r="BE1003" t="str">
            <v/>
          </cell>
          <cell r="BF1003" t="str">
            <v/>
          </cell>
          <cell r="BG1003" t="str">
            <v/>
          </cell>
          <cell r="BH1003" t="str">
            <v/>
          </cell>
          <cell r="BI1003" t="str">
            <v/>
          </cell>
          <cell r="BJ1003" t="str">
            <v/>
          </cell>
          <cell r="BK1003">
            <v>6</v>
          </cell>
          <cell r="BL1003" t="str">
            <v/>
          </cell>
          <cell r="BM1003" t="str">
            <v/>
          </cell>
          <cell r="BN1003">
            <v>3</v>
          </cell>
          <cell r="BO1003">
            <v>1</v>
          </cell>
          <cell r="BP1003">
            <v>1</v>
          </cell>
          <cell r="BQ1003">
            <v>0</v>
          </cell>
          <cell r="BR1003" t="str">
            <v/>
          </cell>
          <cell r="BS1003" t="str">
            <v/>
          </cell>
          <cell r="BT1003" t="str">
            <v/>
          </cell>
          <cell r="BU1003" t="str">
            <v/>
          </cell>
          <cell r="BV1003" t="str">
            <v/>
          </cell>
          <cell r="BW1003">
            <v>12</v>
          </cell>
          <cell r="BX1003" t="str">
            <v/>
          </cell>
          <cell r="BY1003">
            <v>5</v>
          </cell>
          <cell r="BZ1003" t="str">
            <v/>
          </cell>
          <cell r="CA1003" t="str">
            <v/>
          </cell>
          <cell r="CB1003" t="str">
            <v/>
          </cell>
        </row>
        <row r="1004">
          <cell r="H1004" t="str">
            <v>US-24057-WOV001</v>
          </cell>
          <cell r="I1004">
            <v>1</v>
          </cell>
          <cell r="J1004" t="str">
            <v>Jan</v>
          </cell>
          <cell r="K1004">
            <v>2019</v>
          </cell>
          <cell r="L1004" t="str">
            <v>US-24057-WOV00143468.2083333333</v>
          </cell>
          <cell r="M1004" t="str">
            <v>BIRS #28</v>
          </cell>
          <cell r="N1004" t="str">
            <v>Other</v>
          </cell>
          <cell r="O1004" t="str">
            <v>Other</v>
          </cell>
          <cell r="Q1004" t="str">
            <v/>
          </cell>
          <cell r="R1004" t="str">
            <v/>
          </cell>
          <cell r="S1004" t="str">
            <v/>
          </cell>
          <cell r="T1004" t="str">
            <v/>
          </cell>
          <cell r="U1004" t="str">
            <v/>
          </cell>
          <cell r="V1004" t="str">
            <v/>
          </cell>
          <cell r="W1004">
            <v>9</v>
          </cell>
          <cell r="X1004" t="str">
            <v/>
          </cell>
          <cell r="Y1004" t="str">
            <v/>
          </cell>
          <cell r="Z1004" t="str">
            <v/>
          </cell>
          <cell r="AB1004">
            <v>11</v>
          </cell>
          <cell r="AC1004" t="str">
            <v/>
          </cell>
          <cell r="AD1004" t="str">
            <v/>
          </cell>
          <cell r="AE1004" t="str">
            <v/>
          </cell>
          <cell r="AF1004" t="str">
            <v/>
          </cell>
          <cell r="AG1004" t="str">
            <v/>
          </cell>
          <cell r="AH1004" t="str">
            <v/>
          </cell>
          <cell r="AI1004" t="str">
            <v/>
          </cell>
          <cell r="AJ1004">
            <v>6</v>
          </cell>
          <cell r="AK1004" t="str">
            <v/>
          </cell>
          <cell r="AL1004" t="str">
            <v/>
          </cell>
          <cell r="AM1004" t="str">
            <v/>
          </cell>
          <cell r="AN1004" t="str">
            <v/>
          </cell>
          <cell r="AO1004">
            <v>130</v>
          </cell>
          <cell r="AP1004" t="str">
            <v/>
          </cell>
          <cell r="AQ1004" t="str">
            <v/>
          </cell>
          <cell r="AR1004" t="str">
            <v/>
          </cell>
          <cell r="AT1004">
            <v>3</v>
          </cell>
          <cell r="AV1004">
            <v>10</v>
          </cell>
          <cell r="AW1004" t="str">
            <v/>
          </cell>
          <cell r="AX1004">
            <v>3</v>
          </cell>
          <cell r="AY1004" t="str">
            <v/>
          </cell>
          <cell r="AZ1004">
            <v>20.5</v>
          </cell>
          <cell r="BA1004">
            <v>0</v>
          </cell>
          <cell r="BB1004">
            <v>120</v>
          </cell>
          <cell r="BC1004">
            <v>20.5</v>
          </cell>
          <cell r="BD1004">
            <v>107.3170731707317</v>
          </cell>
          <cell r="BE1004">
            <v>1</v>
          </cell>
          <cell r="BF1004">
            <v>1</v>
          </cell>
          <cell r="BG1004">
            <v>1</v>
          </cell>
          <cell r="BH1004" t="str">
            <v/>
          </cell>
          <cell r="BI1004">
            <v>1</v>
          </cell>
          <cell r="BJ1004">
            <v>0</v>
          </cell>
          <cell r="BK1004">
            <v>6</v>
          </cell>
          <cell r="BL1004">
            <v>4</v>
          </cell>
          <cell r="BM1004">
            <v>4</v>
          </cell>
          <cell r="BN1004" t="str">
            <v/>
          </cell>
          <cell r="BO1004" t="str">
            <v/>
          </cell>
          <cell r="BP1004" t="str">
            <v/>
          </cell>
          <cell r="BQ1004" t="str">
            <v/>
          </cell>
          <cell r="BR1004">
            <v>3</v>
          </cell>
          <cell r="BS1004" t="str">
            <v/>
          </cell>
          <cell r="BT1004">
            <v>0.5</v>
          </cell>
          <cell r="BU1004">
            <v>2</v>
          </cell>
          <cell r="BV1004" t="str">
            <v/>
          </cell>
          <cell r="BW1004">
            <v>12</v>
          </cell>
          <cell r="BX1004" t="str">
            <v/>
          </cell>
          <cell r="BY1004">
            <v>5.5</v>
          </cell>
          <cell r="BZ1004" t="str">
            <v/>
          </cell>
          <cell r="CA1004" t="str">
            <v/>
          </cell>
          <cell r="CB1004" t="str">
            <v/>
          </cell>
        </row>
        <row r="1005">
          <cell r="H1005" t="str">
            <v>US-343-WOV001</v>
          </cell>
          <cell r="I1005">
            <v>1</v>
          </cell>
          <cell r="J1005" t="str">
            <v>Jan</v>
          </cell>
          <cell r="K1005">
            <v>2019</v>
          </cell>
          <cell r="L1005" t="str">
            <v>US-343-WOV00143441.0416666667</v>
          </cell>
          <cell r="M1005" t="str">
            <v>ONR #9</v>
          </cell>
          <cell r="N1005" t="str">
            <v>Other</v>
          </cell>
          <cell r="O1005" t="str">
            <v>Other</v>
          </cell>
          <cell r="P1005">
            <v>1</v>
          </cell>
          <cell r="Q1005">
            <v>3</v>
          </cell>
          <cell r="R1005">
            <v>5</v>
          </cell>
          <cell r="S1005" t="str">
            <v/>
          </cell>
          <cell r="T1005" t="str">
            <v/>
          </cell>
          <cell r="U1005" t="str">
            <v/>
          </cell>
          <cell r="V1005">
            <v>0</v>
          </cell>
          <cell r="W1005">
            <v>9</v>
          </cell>
          <cell r="X1005">
            <v>8</v>
          </cell>
          <cell r="Y1005">
            <v>8</v>
          </cell>
          <cell r="Z1005" t="str">
            <v/>
          </cell>
          <cell r="AB1005">
            <v>11</v>
          </cell>
          <cell r="AC1005" t="str">
            <v/>
          </cell>
          <cell r="AD1005">
            <v>2</v>
          </cell>
          <cell r="AE1005">
            <v>1</v>
          </cell>
          <cell r="AF1005">
            <v>1</v>
          </cell>
          <cell r="AG1005" t="str">
            <v/>
          </cell>
          <cell r="AH1005">
            <v>2</v>
          </cell>
          <cell r="AI1005">
            <v>0</v>
          </cell>
          <cell r="AJ1005">
            <v>6</v>
          </cell>
          <cell r="AK1005">
            <v>6</v>
          </cell>
          <cell r="AL1005">
            <v>6</v>
          </cell>
          <cell r="AM1005">
            <v>19</v>
          </cell>
          <cell r="AN1005">
            <v>0</v>
          </cell>
          <cell r="AO1005">
            <v>130</v>
          </cell>
          <cell r="AP1005">
            <v>19</v>
          </cell>
          <cell r="AQ1005">
            <v>132.57894736842104</v>
          </cell>
          <cell r="AR1005">
            <v>3</v>
          </cell>
          <cell r="AT1005" t="str">
            <v/>
          </cell>
          <cell r="AV1005">
            <v>10</v>
          </cell>
          <cell r="AW1005">
            <v>3</v>
          </cell>
          <cell r="AX1005" t="str">
            <v/>
          </cell>
          <cell r="AY1005" t="str">
            <v/>
          </cell>
          <cell r="AZ1005" t="str">
            <v/>
          </cell>
          <cell r="BA1005" t="str">
            <v/>
          </cell>
          <cell r="BB1005">
            <v>120</v>
          </cell>
          <cell r="BC1005" t="str">
            <v/>
          </cell>
          <cell r="BD1005" t="str">
            <v/>
          </cell>
          <cell r="BE1005" t="str">
            <v/>
          </cell>
          <cell r="BF1005" t="str">
            <v/>
          </cell>
          <cell r="BG1005" t="str">
            <v/>
          </cell>
          <cell r="BH1005" t="str">
            <v/>
          </cell>
          <cell r="BI1005" t="str">
            <v/>
          </cell>
          <cell r="BJ1005" t="str">
            <v/>
          </cell>
          <cell r="BK1005">
            <v>6</v>
          </cell>
          <cell r="BL1005" t="str">
            <v/>
          </cell>
          <cell r="BM1005" t="str">
            <v/>
          </cell>
          <cell r="BN1005">
            <v>3</v>
          </cell>
          <cell r="BO1005">
            <v>1</v>
          </cell>
          <cell r="BP1005">
            <v>1</v>
          </cell>
          <cell r="BQ1005">
            <v>0</v>
          </cell>
          <cell r="BR1005" t="str">
            <v/>
          </cell>
          <cell r="BS1005" t="str">
            <v/>
          </cell>
          <cell r="BT1005" t="str">
            <v/>
          </cell>
          <cell r="BU1005" t="str">
            <v/>
          </cell>
          <cell r="BV1005" t="str">
            <v/>
          </cell>
          <cell r="BW1005">
            <v>12</v>
          </cell>
          <cell r="BX1005" t="str">
            <v/>
          </cell>
          <cell r="BY1005">
            <v>5</v>
          </cell>
          <cell r="BZ1005" t="str">
            <v/>
          </cell>
          <cell r="CA1005" t="str">
            <v/>
          </cell>
          <cell r="CB1005" t="str">
            <v/>
          </cell>
        </row>
        <row r="1006">
          <cell r="H1006" t="str">
            <v>US-343-WOV001</v>
          </cell>
          <cell r="I1006">
            <v>1</v>
          </cell>
          <cell r="J1006" t="str">
            <v>Jan</v>
          </cell>
          <cell r="K1006">
            <v>2019</v>
          </cell>
          <cell r="L1006" t="str">
            <v>US-343-WOV00143468.5833333333</v>
          </cell>
          <cell r="M1006" t="str">
            <v>BIRS #26</v>
          </cell>
          <cell r="N1006" t="str">
            <v>Other</v>
          </cell>
          <cell r="O1006" t="str">
            <v>Other</v>
          </cell>
          <cell r="Q1006" t="str">
            <v/>
          </cell>
          <cell r="R1006" t="str">
            <v/>
          </cell>
          <cell r="S1006" t="str">
            <v/>
          </cell>
          <cell r="T1006" t="str">
            <v/>
          </cell>
          <cell r="U1006" t="str">
            <v/>
          </cell>
          <cell r="V1006" t="str">
            <v/>
          </cell>
          <cell r="W1006">
            <v>9</v>
          </cell>
          <cell r="X1006" t="str">
            <v/>
          </cell>
          <cell r="Y1006" t="str">
            <v/>
          </cell>
          <cell r="Z1006" t="str">
            <v/>
          </cell>
          <cell r="AB1006">
            <v>11</v>
          </cell>
          <cell r="AC1006" t="str">
            <v/>
          </cell>
          <cell r="AD1006" t="str">
            <v/>
          </cell>
          <cell r="AE1006" t="str">
            <v/>
          </cell>
          <cell r="AF1006" t="str">
            <v/>
          </cell>
          <cell r="AG1006" t="str">
            <v/>
          </cell>
          <cell r="AH1006" t="str">
            <v/>
          </cell>
          <cell r="AI1006" t="str">
            <v/>
          </cell>
          <cell r="AJ1006">
            <v>6</v>
          </cell>
          <cell r="AK1006" t="str">
            <v/>
          </cell>
          <cell r="AL1006" t="str">
            <v/>
          </cell>
          <cell r="AM1006" t="str">
            <v/>
          </cell>
          <cell r="AN1006" t="str">
            <v/>
          </cell>
          <cell r="AO1006">
            <v>130</v>
          </cell>
          <cell r="AP1006" t="str">
            <v/>
          </cell>
          <cell r="AQ1006" t="str">
            <v/>
          </cell>
          <cell r="AR1006" t="str">
            <v/>
          </cell>
          <cell r="AT1006">
            <v>5.5</v>
          </cell>
          <cell r="AV1006">
            <v>10</v>
          </cell>
          <cell r="AW1006" t="str">
            <v/>
          </cell>
          <cell r="AX1006">
            <v>5.5</v>
          </cell>
          <cell r="AY1006" t="str">
            <v/>
          </cell>
          <cell r="AZ1006">
            <v>27.5</v>
          </cell>
          <cell r="BA1006">
            <v>0</v>
          </cell>
          <cell r="BB1006">
            <v>120</v>
          </cell>
          <cell r="BC1006">
            <v>27.5</v>
          </cell>
          <cell r="BD1006">
            <v>91.6</v>
          </cell>
          <cell r="BE1006">
            <v>1</v>
          </cell>
          <cell r="BF1006">
            <v>2</v>
          </cell>
          <cell r="BG1006">
            <v>2</v>
          </cell>
          <cell r="BH1006" t="str">
            <v/>
          </cell>
          <cell r="BI1006">
            <v>2</v>
          </cell>
          <cell r="BJ1006">
            <v>0</v>
          </cell>
          <cell r="BK1006">
            <v>6</v>
          </cell>
          <cell r="BL1006">
            <v>7</v>
          </cell>
          <cell r="BM1006">
            <v>7</v>
          </cell>
          <cell r="BN1006" t="str">
            <v/>
          </cell>
          <cell r="BO1006" t="str">
            <v/>
          </cell>
          <cell r="BP1006" t="str">
            <v/>
          </cell>
          <cell r="BQ1006" t="str">
            <v/>
          </cell>
          <cell r="BR1006">
            <v>4</v>
          </cell>
          <cell r="BS1006" t="str">
            <v/>
          </cell>
          <cell r="BT1006">
            <v>1</v>
          </cell>
          <cell r="BU1006">
            <v>2</v>
          </cell>
          <cell r="BV1006" t="str">
            <v/>
          </cell>
          <cell r="BW1006">
            <v>12</v>
          </cell>
          <cell r="BX1006" t="str">
            <v/>
          </cell>
          <cell r="BY1006">
            <v>7</v>
          </cell>
          <cell r="BZ1006" t="str">
            <v/>
          </cell>
          <cell r="CA1006" t="str">
            <v/>
          </cell>
          <cell r="CB1006" t="str">
            <v/>
          </cell>
        </row>
        <row r="1007">
          <cell r="H1007" t="str">
            <v>WS-1401-WOV009</v>
          </cell>
          <cell r="I1007">
            <v>1</v>
          </cell>
          <cell r="J1007" t="str">
            <v>Jan</v>
          </cell>
          <cell r="K1007">
            <v>2019</v>
          </cell>
          <cell r="L1007" t="str">
            <v>WS-1401-WOV00943469.9583333333</v>
          </cell>
          <cell r="M1007" t="str">
            <v>BIRS #10</v>
          </cell>
          <cell r="N1007" t="str">
            <v>Other</v>
          </cell>
          <cell r="O1007" t="str">
            <v>ESP change</v>
          </cell>
          <cell r="P1007">
            <v>0</v>
          </cell>
          <cell r="Q1007">
            <v>4</v>
          </cell>
          <cell r="R1007">
            <v>5</v>
          </cell>
          <cell r="S1007">
            <v>0.5</v>
          </cell>
          <cell r="T1007" t="str">
            <v/>
          </cell>
          <cell r="U1007" t="str">
            <v/>
          </cell>
          <cell r="V1007">
            <v>0</v>
          </cell>
          <cell r="W1007">
            <v>9</v>
          </cell>
          <cell r="X1007">
            <v>9.5</v>
          </cell>
          <cell r="Y1007">
            <v>9.5</v>
          </cell>
          <cell r="Z1007">
            <v>10.5</v>
          </cell>
          <cell r="AB1007">
            <v>11</v>
          </cell>
          <cell r="AC1007">
            <v>10.5</v>
          </cell>
          <cell r="AD1007">
            <v>2</v>
          </cell>
          <cell r="AE1007">
            <v>1</v>
          </cell>
          <cell r="AF1007">
            <v>1</v>
          </cell>
          <cell r="AG1007" t="str">
            <v/>
          </cell>
          <cell r="AH1007">
            <v>2</v>
          </cell>
          <cell r="AI1007">
            <v>0</v>
          </cell>
          <cell r="AJ1007">
            <v>6</v>
          </cell>
          <cell r="AK1007">
            <v>6</v>
          </cell>
          <cell r="AL1007">
            <v>6</v>
          </cell>
          <cell r="AM1007">
            <v>21</v>
          </cell>
          <cell r="AN1007">
            <v>0</v>
          </cell>
          <cell r="AO1007">
            <v>130</v>
          </cell>
          <cell r="AP1007">
            <v>21</v>
          </cell>
          <cell r="AQ1007">
            <v>119.42857142857143</v>
          </cell>
          <cell r="AR1007">
            <v>3.5</v>
          </cell>
          <cell r="AT1007">
            <v>6</v>
          </cell>
          <cell r="AV1007">
            <v>10</v>
          </cell>
          <cell r="AW1007">
            <v>3.5</v>
          </cell>
          <cell r="AX1007">
            <v>6</v>
          </cell>
          <cell r="AY1007">
            <v>9.5</v>
          </cell>
          <cell r="AZ1007">
            <v>27.5</v>
          </cell>
          <cell r="BA1007">
            <v>0</v>
          </cell>
          <cell r="BB1007">
            <v>120</v>
          </cell>
          <cell r="BC1007">
            <v>27.5</v>
          </cell>
          <cell r="BD1007">
            <v>91.2</v>
          </cell>
          <cell r="BE1007">
            <v>1</v>
          </cell>
          <cell r="BF1007">
            <v>1.5</v>
          </cell>
          <cell r="BG1007" t="str">
            <v/>
          </cell>
          <cell r="BH1007" t="str">
            <v/>
          </cell>
          <cell r="BI1007">
            <v>2</v>
          </cell>
          <cell r="BJ1007">
            <v>0</v>
          </cell>
          <cell r="BK1007">
            <v>6</v>
          </cell>
          <cell r="BL1007">
            <v>4.5</v>
          </cell>
          <cell r="BM1007">
            <v>4.5</v>
          </cell>
          <cell r="BN1007">
            <v>3</v>
          </cell>
          <cell r="BO1007">
            <v>1</v>
          </cell>
          <cell r="BP1007">
            <v>1</v>
          </cell>
          <cell r="BQ1007">
            <v>0</v>
          </cell>
          <cell r="BR1007">
            <v>5</v>
          </cell>
          <cell r="BS1007" t="str">
            <v/>
          </cell>
          <cell r="BT1007">
            <v>1</v>
          </cell>
          <cell r="BU1007">
            <v>2</v>
          </cell>
          <cell r="BV1007">
            <v>0</v>
          </cell>
          <cell r="BW1007">
            <v>12</v>
          </cell>
          <cell r="BX1007">
            <v>13</v>
          </cell>
          <cell r="BY1007">
            <v>13</v>
          </cell>
          <cell r="BZ1007">
            <v>101.5</v>
          </cell>
          <cell r="CA1007">
            <v>0</v>
          </cell>
          <cell r="CB1007">
            <v>101.5</v>
          </cell>
        </row>
        <row r="1008">
          <cell r="H1008" t="str">
            <v>US-2123-WOV008</v>
          </cell>
          <cell r="I1008">
            <v>1</v>
          </cell>
          <cell r="J1008" t="str">
            <v>Jan</v>
          </cell>
          <cell r="K1008">
            <v>2019</v>
          </cell>
          <cell r="L1008" t="str">
            <v>US-2123-WOV00843384.0416666667</v>
          </cell>
          <cell r="M1008" t="str">
            <v>BIRS #29</v>
          </cell>
          <cell r="N1008" t="str">
            <v>Other</v>
          </cell>
          <cell r="O1008" t="str">
            <v>Other</v>
          </cell>
          <cell r="P1008">
            <v>1</v>
          </cell>
          <cell r="Q1008">
            <v>8</v>
          </cell>
          <cell r="R1008" t="str">
            <v/>
          </cell>
          <cell r="S1008" t="str">
            <v/>
          </cell>
          <cell r="T1008" t="str">
            <v/>
          </cell>
          <cell r="U1008" t="str">
            <v/>
          </cell>
          <cell r="V1008">
            <v>0</v>
          </cell>
          <cell r="W1008">
            <v>9</v>
          </cell>
          <cell r="X1008">
            <v>8</v>
          </cell>
          <cell r="Y1008">
            <v>8</v>
          </cell>
          <cell r="Z1008" t="str">
            <v/>
          </cell>
          <cell r="AB1008">
            <v>11</v>
          </cell>
          <cell r="AC1008" t="str">
            <v/>
          </cell>
          <cell r="AD1008">
            <v>2</v>
          </cell>
          <cell r="AE1008">
            <v>1</v>
          </cell>
          <cell r="AF1008">
            <v>1</v>
          </cell>
          <cell r="AG1008" t="str">
            <v/>
          </cell>
          <cell r="AH1008">
            <v>2</v>
          </cell>
          <cell r="AI1008">
            <v>0</v>
          </cell>
          <cell r="AJ1008">
            <v>6</v>
          </cell>
          <cell r="AK1008">
            <v>6</v>
          </cell>
          <cell r="AL1008">
            <v>6</v>
          </cell>
          <cell r="AM1008">
            <v>22.5</v>
          </cell>
          <cell r="AN1008">
            <v>0</v>
          </cell>
          <cell r="AO1008">
            <v>130</v>
          </cell>
          <cell r="AP1008">
            <v>22.5</v>
          </cell>
          <cell r="AQ1008">
            <v>130.22222222222223</v>
          </cell>
          <cell r="AR1008">
            <v>4</v>
          </cell>
          <cell r="AT1008" t="str">
            <v/>
          </cell>
          <cell r="AV1008">
            <v>10</v>
          </cell>
          <cell r="AW1008">
            <v>4</v>
          </cell>
          <cell r="AX1008" t="str">
            <v/>
          </cell>
          <cell r="AY1008" t="str">
            <v/>
          </cell>
          <cell r="AZ1008" t="str">
            <v/>
          </cell>
          <cell r="BA1008" t="str">
            <v/>
          </cell>
          <cell r="BB1008">
            <v>120</v>
          </cell>
          <cell r="BC1008" t="str">
            <v/>
          </cell>
          <cell r="BD1008" t="str">
            <v/>
          </cell>
          <cell r="BE1008" t="str">
            <v/>
          </cell>
          <cell r="BF1008" t="str">
            <v/>
          </cell>
          <cell r="BG1008" t="str">
            <v/>
          </cell>
          <cell r="BH1008" t="str">
            <v/>
          </cell>
          <cell r="BI1008" t="str">
            <v/>
          </cell>
          <cell r="BJ1008" t="str">
            <v/>
          </cell>
          <cell r="BK1008">
            <v>6</v>
          </cell>
          <cell r="BL1008" t="str">
            <v/>
          </cell>
          <cell r="BM1008" t="str">
            <v/>
          </cell>
          <cell r="BN1008">
            <v>3</v>
          </cell>
          <cell r="BO1008">
            <v>1</v>
          </cell>
          <cell r="BP1008">
            <v>1</v>
          </cell>
          <cell r="BQ1008">
            <v>0</v>
          </cell>
          <cell r="BR1008" t="str">
            <v/>
          </cell>
          <cell r="BS1008" t="str">
            <v/>
          </cell>
          <cell r="BT1008" t="str">
            <v/>
          </cell>
          <cell r="BU1008" t="str">
            <v/>
          </cell>
          <cell r="BV1008" t="str">
            <v/>
          </cell>
          <cell r="BW1008">
            <v>12</v>
          </cell>
          <cell r="BX1008" t="str">
            <v/>
          </cell>
          <cell r="BY1008">
            <v>5</v>
          </cell>
          <cell r="BZ1008" t="str">
            <v/>
          </cell>
          <cell r="CA1008" t="str">
            <v/>
          </cell>
          <cell r="CB1008" t="str">
            <v/>
          </cell>
        </row>
        <row r="1009">
          <cell r="H1009" t="str">
            <v>US-2123-WOV008</v>
          </cell>
          <cell r="I1009">
            <v>1</v>
          </cell>
          <cell r="J1009" t="str">
            <v>Jan</v>
          </cell>
          <cell r="K1009">
            <v>2019</v>
          </cell>
          <cell r="L1009" t="str">
            <v>US-2123-WOV00843470.9583333333</v>
          </cell>
          <cell r="M1009" t="str">
            <v>ONR #25</v>
          </cell>
          <cell r="N1009" t="str">
            <v>Other</v>
          </cell>
          <cell r="O1009" t="str">
            <v>Other</v>
          </cell>
          <cell r="Q1009" t="str">
            <v/>
          </cell>
          <cell r="R1009" t="str">
            <v/>
          </cell>
          <cell r="S1009" t="str">
            <v/>
          </cell>
          <cell r="T1009" t="str">
            <v/>
          </cell>
          <cell r="U1009" t="str">
            <v/>
          </cell>
          <cell r="V1009" t="str">
            <v/>
          </cell>
          <cell r="W1009">
            <v>9</v>
          </cell>
          <cell r="X1009" t="str">
            <v/>
          </cell>
          <cell r="Y1009" t="str">
            <v/>
          </cell>
          <cell r="Z1009" t="str">
            <v/>
          </cell>
          <cell r="AB1009">
            <v>11</v>
          </cell>
          <cell r="AC1009" t="str">
            <v/>
          </cell>
          <cell r="AD1009" t="str">
            <v/>
          </cell>
          <cell r="AE1009" t="str">
            <v/>
          </cell>
          <cell r="AF1009" t="str">
            <v/>
          </cell>
          <cell r="AG1009" t="str">
            <v/>
          </cell>
          <cell r="AH1009" t="str">
            <v/>
          </cell>
          <cell r="AI1009" t="str">
            <v/>
          </cell>
          <cell r="AJ1009">
            <v>6</v>
          </cell>
          <cell r="AK1009" t="str">
            <v/>
          </cell>
          <cell r="AL1009" t="str">
            <v/>
          </cell>
          <cell r="AM1009" t="str">
            <v/>
          </cell>
          <cell r="AN1009" t="str">
            <v/>
          </cell>
          <cell r="AO1009">
            <v>130</v>
          </cell>
          <cell r="AP1009" t="str">
            <v/>
          </cell>
          <cell r="AQ1009" t="str">
            <v/>
          </cell>
          <cell r="AR1009" t="str">
            <v/>
          </cell>
          <cell r="AT1009">
            <v>6</v>
          </cell>
          <cell r="AV1009">
            <v>10</v>
          </cell>
          <cell r="AW1009" t="str">
            <v/>
          </cell>
          <cell r="AX1009">
            <v>6</v>
          </cell>
          <cell r="AY1009" t="str">
            <v/>
          </cell>
          <cell r="AZ1009">
            <v>31</v>
          </cell>
          <cell r="BA1009">
            <v>0</v>
          </cell>
          <cell r="BB1009">
            <v>120</v>
          </cell>
          <cell r="BC1009">
            <v>31</v>
          </cell>
          <cell r="BD1009">
            <v>94.741935483870961</v>
          </cell>
          <cell r="BE1009">
            <v>1</v>
          </cell>
          <cell r="BF1009">
            <v>3</v>
          </cell>
          <cell r="BG1009" t="str">
            <v/>
          </cell>
          <cell r="BH1009" t="str">
            <v/>
          </cell>
          <cell r="BI1009">
            <v>2</v>
          </cell>
          <cell r="BJ1009">
            <v>0</v>
          </cell>
          <cell r="BK1009">
            <v>6</v>
          </cell>
          <cell r="BL1009">
            <v>6</v>
          </cell>
          <cell r="BM1009">
            <v>6</v>
          </cell>
          <cell r="BN1009" t="str">
            <v/>
          </cell>
          <cell r="BO1009" t="str">
            <v/>
          </cell>
          <cell r="BP1009" t="str">
            <v/>
          </cell>
          <cell r="BQ1009" t="str">
            <v/>
          </cell>
          <cell r="BR1009">
            <v>3</v>
          </cell>
          <cell r="BS1009" t="str">
            <v/>
          </cell>
          <cell r="BT1009">
            <v>1.5</v>
          </cell>
          <cell r="BU1009">
            <v>2</v>
          </cell>
          <cell r="BV1009" t="str">
            <v/>
          </cell>
          <cell r="BW1009">
            <v>12</v>
          </cell>
          <cell r="BX1009" t="str">
            <v/>
          </cell>
          <cell r="BY1009">
            <v>6.5</v>
          </cell>
          <cell r="BZ1009" t="str">
            <v/>
          </cell>
          <cell r="CA1009" t="str">
            <v/>
          </cell>
          <cell r="CB1009" t="str">
            <v/>
          </cell>
        </row>
        <row r="1010">
          <cell r="H1010" t="str">
            <v>US-369-WOV003</v>
          </cell>
          <cell r="I1010">
            <v>1</v>
          </cell>
          <cell r="J1010" t="str">
            <v>Jan</v>
          </cell>
          <cell r="K1010">
            <v>2019</v>
          </cell>
          <cell r="L1010" t="str">
            <v>US-369-WOV00343471</v>
          </cell>
          <cell r="M1010" t="str">
            <v>ONR #9</v>
          </cell>
          <cell r="N1010" t="str">
            <v>Other</v>
          </cell>
          <cell r="O1010" t="str">
            <v>ESP change</v>
          </cell>
          <cell r="P1010">
            <v>0</v>
          </cell>
          <cell r="Q1010">
            <v>3</v>
          </cell>
          <cell r="R1010">
            <v>5</v>
          </cell>
          <cell r="S1010" t="str">
            <v/>
          </cell>
          <cell r="T1010" t="str">
            <v/>
          </cell>
          <cell r="U1010">
            <v>2</v>
          </cell>
          <cell r="V1010">
            <v>0</v>
          </cell>
          <cell r="W1010">
            <v>9</v>
          </cell>
          <cell r="X1010">
            <v>10</v>
          </cell>
          <cell r="Y1010">
            <v>10</v>
          </cell>
          <cell r="Z1010">
            <v>10.5</v>
          </cell>
          <cell r="AB1010">
            <v>11</v>
          </cell>
          <cell r="AC1010">
            <v>10.5</v>
          </cell>
          <cell r="AD1010">
            <v>2</v>
          </cell>
          <cell r="AE1010">
            <v>1</v>
          </cell>
          <cell r="AF1010">
            <v>1</v>
          </cell>
          <cell r="AG1010" t="str">
            <v/>
          </cell>
          <cell r="AH1010">
            <v>2</v>
          </cell>
          <cell r="AI1010">
            <v>1</v>
          </cell>
          <cell r="AJ1010">
            <v>6</v>
          </cell>
          <cell r="AK1010">
            <v>6</v>
          </cell>
          <cell r="AL1010">
            <v>7</v>
          </cell>
          <cell r="AM1010">
            <v>20</v>
          </cell>
          <cell r="AN1010">
            <v>0</v>
          </cell>
          <cell r="AO1010">
            <v>130</v>
          </cell>
          <cell r="AP1010">
            <v>20</v>
          </cell>
          <cell r="AQ1010">
            <v>129.15</v>
          </cell>
          <cell r="AR1010">
            <v>5</v>
          </cell>
          <cell r="AT1010">
            <v>4</v>
          </cell>
          <cell r="AV1010">
            <v>10</v>
          </cell>
          <cell r="AW1010">
            <v>5</v>
          </cell>
          <cell r="AX1010">
            <v>4</v>
          </cell>
          <cell r="AY1010">
            <v>9</v>
          </cell>
          <cell r="AZ1010">
            <v>25.5</v>
          </cell>
          <cell r="BA1010">
            <v>0</v>
          </cell>
          <cell r="BB1010">
            <v>120</v>
          </cell>
          <cell r="BC1010">
            <v>25.5</v>
          </cell>
          <cell r="BD1010">
            <v>102.43137254901961</v>
          </cell>
          <cell r="BE1010">
            <v>1</v>
          </cell>
          <cell r="BF1010">
            <v>1</v>
          </cell>
          <cell r="BG1010">
            <v>1</v>
          </cell>
          <cell r="BH1010" t="str">
            <v/>
          </cell>
          <cell r="BI1010">
            <v>2</v>
          </cell>
          <cell r="BJ1010">
            <v>0</v>
          </cell>
          <cell r="BK1010">
            <v>6</v>
          </cell>
          <cell r="BL1010">
            <v>5</v>
          </cell>
          <cell r="BM1010">
            <v>5</v>
          </cell>
          <cell r="BN1010">
            <v>3</v>
          </cell>
          <cell r="BO1010">
            <v>1</v>
          </cell>
          <cell r="BP1010">
            <v>1</v>
          </cell>
          <cell r="BQ1010">
            <v>0</v>
          </cell>
          <cell r="BR1010">
            <v>3</v>
          </cell>
          <cell r="BS1010" t="str">
            <v/>
          </cell>
          <cell r="BT1010">
            <v>1</v>
          </cell>
          <cell r="BU1010">
            <v>2</v>
          </cell>
          <cell r="BV1010">
            <v>0</v>
          </cell>
          <cell r="BW1010">
            <v>12</v>
          </cell>
          <cell r="BX1010">
            <v>11</v>
          </cell>
          <cell r="BY1010">
            <v>11</v>
          </cell>
          <cell r="BZ1010">
            <v>97</v>
          </cell>
          <cell r="CA1010">
            <v>1</v>
          </cell>
          <cell r="CB1010">
            <v>98</v>
          </cell>
        </row>
        <row r="1011">
          <cell r="H1011" t="str">
            <v>SVA-55423-WOV001</v>
          </cell>
          <cell r="I1011">
            <v>1</v>
          </cell>
          <cell r="J1011" t="str">
            <v>Jan</v>
          </cell>
          <cell r="K1011">
            <v>2019</v>
          </cell>
          <cell r="L1011" t="str">
            <v>SVA-55423-WOV00143449.0833333333</v>
          </cell>
          <cell r="M1011" t="str">
            <v>BIRS #30</v>
          </cell>
          <cell r="N1011" t="str">
            <v>Other</v>
          </cell>
          <cell r="O1011" t="str">
            <v>Other</v>
          </cell>
          <cell r="P1011">
            <v>1</v>
          </cell>
          <cell r="Q1011">
            <v>3</v>
          </cell>
          <cell r="R1011">
            <v>5</v>
          </cell>
          <cell r="S1011" t="str">
            <v/>
          </cell>
          <cell r="T1011" t="str">
            <v/>
          </cell>
          <cell r="U1011" t="str">
            <v/>
          </cell>
          <cell r="V1011">
            <v>0</v>
          </cell>
          <cell r="W1011">
            <v>9</v>
          </cell>
          <cell r="X1011">
            <v>8</v>
          </cell>
          <cell r="Y1011">
            <v>8</v>
          </cell>
          <cell r="Z1011" t="str">
            <v/>
          </cell>
          <cell r="AB1011">
            <v>11</v>
          </cell>
          <cell r="AC1011" t="str">
            <v/>
          </cell>
          <cell r="AD1011">
            <v>2</v>
          </cell>
          <cell r="AE1011">
            <v>1</v>
          </cell>
          <cell r="AF1011">
            <v>1</v>
          </cell>
          <cell r="AG1011" t="str">
            <v/>
          </cell>
          <cell r="AH1011">
            <v>2</v>
          </cell>
          <cell r="AI1011">
            <v>0</v>
          </cell>
          <cell r="AJ1011">
            <v>6</v>
          </cell>
          <cell r="AK1011">
            <v>6</v>
          </cell>
          <cell r="AL1011">
            <v>6</v>
          </cell>
          <cell r="AM1011">
            <v>26.5</v>
          </cell>
          <cell r="AN1011">
            <v>0</v>
          </cell>
          <cell r="AO1011">
            <v>130</v>
          </cell>
          <cell r="AP1011">
            <v>26.5</v>
          </cell>
          <cell r="AQ1011">
            <v>125.66037735849056</v>
          </cell>
          <cell r="AR1011">
            <v>3</v>
          </cell>
          <cell r="AT1011" t="str">
            <v/>
          </cell>
          <cell r="AV1011">
            <v>10</v>
          </cell>
          <cell r="AW1011">
            <v>3</v>
          </cell>
          <cell r="AX1011" t="str">
            <v/>
          </cell>
          <cell r="AY1011" t="str">
            <v/>
          </cell>
          <cell r="AZ1011" t="str">
            <v/>
          </cell>
          <cell r="BA1011" t="str">
            <v/>
          </cell>
          <cell r="BB1011">
            <v>120</v>
          </cell>
          <cell r="BC1011" t="str">
            <v/>
          </cell>
          <cell r="BD1011" t="str">
            <v/>
          </cell>
          <cell r="BE1011" t="str">
            <v/>
          </cell>
          <cell r="BF1011" t="str">
            <v/>
          </cell>
          <cell r="BG1011" t="str">
            <v/>
          </cell>
          <cell r="BH1011" t="str">
            <v/>
          </cell>
          <cell r="BI1011" t="str">
            <v/>
          </cell>
          <cell r="BJ1011" t="str">
            <v/>
          </cell>
          <cell r="BK1011">
            <v>6</v>
          </cell>
          <cell r="BL1011" t="str">
            <v/>
          </cell>
          <cell r="BM1011" t="str">
            <v/>
          </cell>
          <cell r="BN1011">
            <v>3</v>
          </cell>
          <cell r="BO1011">
            <v>1</v>
          </cell>
          <cell r="BP1011">
            <v>1</v>
          </cell>
          <cell r="BQ1011">
            <v>0</v>
          </cell>
          <cell r="BR1011" t="str">
            <v/>
          </cell>
          <cell r="BS1011" t="str">
            <v/>
          </cell>
          <cell r="BT1011" t="str">
            <v/>
          </cell>
          <cell r="BU1011" t="str">
            <v/>
          </cell>
          <cell r="BV1011" t="str">
            <v/>
          </cell>
          <cell r="BW1011">
            <v>12</v>
          </cell>
          <cell r="BX1011" t="str">
            <v/>
          </cell>
          <cell r="BY1011">
            <v>5</v>
          </cell>
          <cell r="BZ1011" t="str">
            <v/>
          </cell>
          <cell r="CA1011" t="str">
            <v/>
          </cell>
          <cell r="CB1011" t="str">
            <v/>
          </cell>
        </row>
        <row r="1012">
          <cell r="H1012" t="str">
            <v>SVA-55423-WOV001</v>
          </cell>
          <cell r="I1012">
            <v>1</v>
          </cell>
          <cell r="J1012" t="str">
            <v>Jan</v>
          </cell>
          <cell r="K1012">
            <v>2019</v>
          </cell>
          <cell r="L1012" t="str">
            <v>SVA-55423-WOV00143471.0416666667</v>
          </cell>
          <cell r="M1012" t="str">
            <v>BIRS #23</v>
          </cell>
          <cell r="N1012" t="str">
            <v>Other</v>
          </cell>
          <cell r="O1012" t="str">
            <v>Other</v>
          </cell>
          <cell r="Q1012" t="str">
            <v/>
          </cell>
          <cell r="R1012" t="str">
            <v/>
          </cell>
          <cell r="S1012" t="str">
            <v/>
          </cell>
          <cell r="T1012" t="str">
            <v/>
          </cell>
          <cell r="U1012" t="str">
            <v/>
          </cell>
          <cell r="V1012" t="str">
            <v/>
          </cell>
          <cell r="W1012">
            <v>9</v>
          </cell>
          <cell r="X1012" t="str">
            <v/>
          </cell>
          <cell r="Y1012" t="str">
            <v/>
          </cell>
          <cell r="Z1012" t="str">
            <v/>
          </cell>
          <cell r="AB1012">
            <v>11</v>
          </cell>
          <cell r="AC1012" t="str">
            <v/>
          </cell>
          <cell r="AD1012" t="str">
            <v/>
          </cell>
          <cell r="AE1012" t="str">
            <v/>
          </cell>
          <cell r="AF1012" t="str">
            <v/>
          </cell>
          <cell r="AG1012" t="str">
            <v/>
          </cell>
          <cell r="AH1012" t="str">
            <v/>
          </cell>
          <cell r="AI1012" t="str">
            <v/>
          </cell>
          <cell r="AJ1012">
            <v>6</v>
          </cell>
          <cell r="AK1012" t="str">
            <v/>
          </cell>
          <cell r="AL1012" t="str">
            <v/>
          </cell>
          <cell r="AM1012" t="str">
            <v/>
          </cell>
          <cell r="AN1012" t="str">
            <v/>
          </cell>
          <cell r="AO1012">
            <v>130</v>
          </cell>
          <cell r="AP1012" t="str">
            <v/>
          </cell>
          <cell r="AQ1012" t="str">
            <v/>
          </cell>
          <cell r="AR1012" t="str">
            <v/>
          </cell>
          <cell r="AT1012">
            <v>4</v>
          </cell>
          <cell r="AV1012">
            <v>10</v>
          </cell>
          <cell r="AW1012" t="str">
            <v/>
          </cell>
          <cell r="AX1012">
            <v>4</v>
          </cell>
          <cell r="AY1012" t="str">
            <v/>
          </cell>
          <cell r="AZ1012">
            <v>36.5</v>
          </cell>
          <cell r="BA1012">
            <v>0</v>
          </cell>
          <cell r="BB1012">
            <v>120</v>
          </cell>
          <cell r="BC1012">
            <v>36.5</v>
          </cell>
          <cell r="BD1012">
            <v>89.205479452054789</v>
          </cell>
          <cell r="BE1012">
            <v>1</v>
          </cell>
          <cell r="BF1012">
            <v>1.5</v>
          </cell>
          <cell r="BG1012">
            <v>1.5</v>
          </cell>
          <cell r="BH1012" t="str">
            <v/>
          </cell>
          <cell r="BI1012">
            <v>1.5</v>
          </cell>
          <cell r="BJ1012">
            <v>0</v>
          </cell>
          <cell r="BK1012">
            <v>6</v>
          </cell>
          <cell r="BL1012">
            <v>5.5</v>
          </cell>
          <cell r="BM1012">
            <v>5.5</v>
          </cell>
          <cell r="BN1012" t="str">
            <v/>
          </cell>
          <cell r="BO1012" t="str">
            <v/>
          </cell>
          <cell r="BP1012" t="str">
            <v/>
          </cell>
          <cell r="BQ1012" t="str">
            <v/>
          </cell>
          <cell r="BR1012">
            <v>3.5</v>
          </cell>
          <cell r="BS1012" t="str">
            <v/>
          </cell>
          <cell r="BT1012">
            <v>2</v>
          </cell>
          <cell r="BU1012">
            <v>1.5</v>
          </cell>
          <cell r="BV1012" t="str">
            <v/>
          </cell>
          <cell r="BW1012">
            <v>12</v>
          </cell>
          <cell r="BX1012" t="str">
            <v/>
          </cell>
          <cell r="BY1012">
            <v>7</v>
          </cell>
          <cell r="BZ1012" t="str">
            <v/>
          </cell>
          <cell r="CA1012" t="str">
            <v/>
          </cell>
          <cell r="CB1012" t="str">
            <v/>
          </cell>
        </row>
        <row r="1013">
          <cell r="H1013" t="str">
            <v>WS-7402-WOV009</v>
          </cell>
          <cell r="I1013">
            <v>1</v>
          </cell>
          <cell r="J1013" t="str">
            <v>Jan</v>
          </cell>
          <cell r="K1013">
            <v>2019</v>
          </cell>
          <cell r="L1013" t="str">
            <v>WS-7402-WOV00943472.875</v>
          </cell>
          <cell r="M1013" t="str">
            <v>ONR #5</v>
          </cell>
          <cell r="N1013" t="str">
            <v>Other</v>
          </cell>
          <cell r="O1013" t="str">
            <v>ESP change</v>
          </cell>
          <cell r="P1013">
            <v>-1</v>
          </cell>
          <cell r="Q1013">
            <v>2</v>
          </cell>
          <cell r="R1013">
            <v>5</v>
          </cell>
          <cell r="S1013" t="str">
            <v/>
          </cell>
          <cell r="T1013" t="str">
            <v/>
          </cell>
          <cell r="U1013" t="str">
            <v/>
          </cell>
          <cell r="V1013">
            <v>0</v>
          </cell>
          <cell r="W1013">
            <v>9</v>
          </cell>
          <cell r="X1013">
            <v>7</v>
          </cell>
          <cell r="Y1013">
            <v>7</v>
          </cell>
          <cell r="Z1013" t="str">
            <v/>
          </cell>
          <cell r="AB1013">
            <v>11</v>
          </cell>
          <cell r="AC1013" t="str">
            <v/>
          </cell>
          <cell r="AD1013">
            <v>2</v>
          </cell>
          <cell r="AE1013">
            <v>1</v>
          </cell>
          <cell r="AF1013">
            <v>1</v>
          </cell>
          <cell r="AG1013" t="str">
            <v/>
          </cell>
          <cell r="AH1013">
            <v>2</v>
          </cell>
          <cell r="AI1013">
            <v>0</v>
          </cell>
          <cell r="AJ1013">
            <v>6</v>
          </cell>
          <cell r="AK1013">
            <v>6</v>
          </cell>
          <cell r="AL1013">
            <v>6</v>
          </cell>
          <cell r="AM1013">
            <v>22.5</v>
          </cell>
          <cell r="AN1013">
            <v>0</v>
          </cell>
          <cell r="AO1013">
            <v>130</v>
          </cell>
          <cell r="AP1013">
            <v>22.5</v>
          </cell>
          <cell r="AQ1013">
            <v>122.93333333333334</v>
          </cell>
          <cell r="AR1013">
            <v>2.5</v>
          </cell>
          <cell r="AT1013">
            <v>5</v>
          </cell>
          <cell r="AV1013">
            <v>10</v>
          </cell>
          <cell r="AW1013">
            <v>2.5</v>
          </cell>
          <cell r="AX1013">
            <v>5</v>
          </cell>
          <cell r="AY1013">
            <v>7.5</v>
          </cell>
          <cell r="AZ1013">
            <v>26.5</v>
          </cell>
          <cell r="BA1013">
            <v>2</v>
          </cell>
          <cell r="BB1013">
            <v>120</v>
          </cell>
          <cell r="BC1013">
            <v>28.5</v>
          </cell>
          <cell r="BD1013">
            <v>104.71698113207547</v>
          </cell>
          <cell r="BE1013">
            <v>1</v>
          </cell>
          <cell r="BF1013">
            <v>1</v>
          </cell>
          <cell r="BG1013">
            <v>1</v>
          </cell>
          <cell r="BH1013" t="str">
            <v/>
          </cell>
          <cell r="BI1013">
            <v>2</v>
          </cell>
          <cell r="BJ1013">
            <v>0</v>
          </cell>
          <cell r="BK1013">
            <v>6</v>
          </cell>
          <cell r="BL1013">
            <v>5</v>
          </cell>
          <cell r="BM1013">
            <v>5</v>
          </cell>
          <cell r="BN1013">
            <v>3</v>
          </cell>
          <cell r="BO1013">
            <v>1</v>
          </cell>
          <cell r="BP1013">
            <v>1</v>
          </cell>
          <cell r="BQ1013">
            <v>0</v>
          </cell>
          <cell r="BR1013">
            <v>3</v>
          </cell>
          <cell r="BS1013" t="str">
            <v/>
          </cell>
          <cell r="BT1013">
            <v>1</v>
          </cell>
          <cell r="BU1013">
            <v>2</v>
          </cell>
          <cell r="BV1013">
            <v>0</v>
          </cell>
          <cell r="BW1013">
            <v>12</v>
          </cell>
          <cell r="BX1013">
            <v>11</v>
          </cell>
          <cell r="BY1013">
            <v>11</v>
          </cell>
          <cell r="BZ1013">
            <v>85.5</v>
          </cell>
          <cell r="CA1013">
            <v>2</v>
          </cell>
          <cell r="CB1013">
            <v>87.5</v>
          </cell>
        </row>
        <row r="1014">
          <cell r="H1014" t="str">
            <v>US-201-WOV003</v>
          </cell>
          <cell r="I1014">
            <v>1</v>
          </cell>
          <cell r="J1014" t="str">
            <v>Jan</v>
          </cell>
          <cell r="K1014">
            <v>2019</v>
          </cell>
          <cell r="L1014" t="str">
            <v>US-201-WOV00343449.3333333333</v>
          </cell>
          <cell r="M1014" t="str">
            <v>ONR #9</v>
          </cell>
          <cell r="N1014" t="str">
            <v>Other</v>
          </cell>
          <cell r="O1014" t="str">
            <v>Other</v>
          </cell>
          <cell r="P1014">
            <v>0</v>
          </cell>
          <cell r="Q1014">
            <v>5</v>
          </cell>
          <cell r="R1014" t="str">
            <v/>
          </cell>
          <cell r="S1014" t="str">
            <v/>
          </cell>
          <cell r="T1014" t="str">
            <v/>
          </cell>
          <cell r="U1014" t="str">
            <v/>
          </cell>
          <cell r="V1014">
            <v>0</v>
          </cell>
          <cell r="W1014">
            <v>9</v>
          </cell>
          <cell r="X1014">
            <v>5</v>
          </cell>
          <cell r="Y1014">
            <v>5</v>
          </cell>
          <cell r="Z1014">
            <v>10</v>
          </cell>
          <cell r="AB1014">
            <v>11</v>
          </cell>
          <cell r="AC1014">
            <v>10</v>
          </cell>
          <cell r="AD1014">
            <v>2</v>
          </cell>
          <cell r="AE1014">
            <v>1</v>
          </cell>
          <cell r="AF1014">
            <v>1</v>
          </cell>
          <cell r="AG1014" t="str">
            <v/>
          </cell>
          <cell r="AH1014">
            <v>2</v>
          </cell>
          <cell r="AI1014">
            <v>0</v>
          </cell>
          <cell r="AJ1014">
            <v>6</v>
          </cell>
          <cell r="AK1014">
            <v>6</v>
          </cell>
          <cell r="AL1014">
            <v>6</v>
          </cell>
          <cell r="AM1014">
            <v>22</v>
          </cell>
          <cell r="AN1014">
            <v>0</v>
          </cell>
          <cell r="AO1014">
            <v>130</v>
          </cell>
          <cell r="AP1014">
            <v>22</v>
          </cell>
          <cell r="AQ1014">
            <v>129.68181818181819</v>
          </cell>
          <cell r="AR1014">
            <v>3</v>
          </cell>
          <cell r="AT1014" t="str">
            <v/>
          </cell>
          <cell r="AV1014">
            <v>10</v>
          </cell>
          <cell r="AW1014">
            <v>3</v>
          </cell>
          <cell r="AX1014" t="str">
            <v/>
          </cell>
          <cell r="AY1014" t="str">
            <v/>
          </cell>
          <cell r="AZ1014" t="str">
            <v/>
          </cell>
          <cell r="BA1014" t="str">
            <v/>
          </cell>
          <cell r="BB1014">
            <v>120</v>
          </cell>
          <cell r="BC1014" t="str">
            <v/>
          </cell>
          <cell r="BD1014" t="str">
            <v/>
          </cell>
          <cell r="BE1014" t="str">
            <v/>
          </cell>
          <cell r="BF1014" t="str">
            <v/>
          </cell>
          <cell r="BG1014" t="str">
            <v/>
          </cell>
          <cell r="BH1014" t="str">
            <v/>
          </cell>
          <cell r="BI1014" t="str">
            <v/>
          </cell>
          <cell r="BJ1014" t="str">
            <v/>
          </cell>
          <cell r="BK1014">
            <v>6</v>
          </cell>
          <cell r="BL1014" t="str">
            <v/>
          </cell>
          <cell r="BM1014" t="str">
            <v/>
          </cell>
          <cell r="BN1014">
            <v>3</v>
          </cell>
          <cell r="BO1014">
            <v>1</v>
          </cell>
          <cell r="BP1014">
            <v>1</v>
          </cell>
          <cell r="BQ1014">
            <v>0</v>
          </cell>
          <cell r="BR1014" t="str">
            <v/>
          </cell>
          <cell r="BS1014" t="str">
            <v/>
          </cell>
          <cell r="BT1014" t="str">
            <v/>
          </cell>
          <cell r="BU1014" t="str">
            <v/>
          </cell>
          <cell r="BV1014" t="str">
            <v/>
          </cell>
          <cell r="BW1014">
            <v>12</v>
          </cell>
          <cell r="BX1014" t="str">
            <v/>
          </cell>
          <cell r="BY1014">
            <v>5</v>
          </cell>
          <cell r="BZ1014" t="str">
            <v/>
          </cell>
          <cell r="CA1014" t="str">
            <v/>
          </cell>
          <cell r="CB1014" t="str">
            <v/>
          </cell>
        </row>
        <row r="1015">
          <cell r="H1015" t="str">
            <v>US-201-WOV003</v>
          </cell>
          <cell r="I1015">
            <v>1</v>
          </cell>
          <cell r="J1015" t="str">
            <v>Jan</v>
          </cell>
          <cell r="K1015">
            <v>2019</v>
          </cell>
          <cell r="L1015" t="str">
            <v>US-201-WOV00343473.375</v>
          </cell>
          <cell r="M1015" t="str">
            <v>BIRS #26</v>
          </cell>
          <cell r="N1015" t="str">
            <v>Other</v>
          </cell>
          <cell r="O1015" t="str">
            <v>Other</v>
          </cell>
          <cell r="Q1015" t="str">
            <v/>
          </cell>
          <cell r="R1015" t="str">
            <v/>
          </cell>
          <cell r="S1015" t="str">
            <v/>
          </cell>
          <cell r="T1015" t="str">
            <v/>
          </cell>
          <cell r="U1015" t="str">
            <v/>
          </cell>
          <cell r="V1015" t="str">
            <v/>
          </cell>
          <cell r="W1015">
            <v>9</v>
          </cell>
          <cell r="X1015" t="str">
            <v/>
          </cell>
          <cell r="Y1015" t="str">
            <v/>
          </cell>
          <cell r="Z1015" t="str">
            <v/>
          </cell>
          <cell r="AB1015">
            <v>11</v>
          </cell>
          <cell r="AC1015" t="str">
            <v/>
          </cell>
          <cell r="AD1015" t="str">
            <v/>
          </cell>
          <cell r="AE1015" t="str">
            <v/>
          </cell>
          <cell r="AF1015" t="str">
            <v/>
          </cell>
          <cell r="AG1015" t="str">
            <v/>
          </cell>
          <cell r="AH1015" t="str">
            <v/>
          </cell>
          <cell r="AI1015" t="str">
            <v/>
          </cell>
          <cell r="AJ1015">
            <v>6</v>
          </cell>
          <cell r="AK1015" t="str">
            <v/>
          </cell>
          <cell r="AL1015" t="str">
            <v/>
          </cell>
          <cell r="AM1015" t="str">
            <v/>
          </cell>
          <cell r="AN1015" t="str">
            <v/>
          </cell>
          <cell r="AO1015">
            <v>130</v>
          </cell>
          <cell r="AP1015" t="str">
            <v/>
          </cell>
          <cell r="AQ1015" t="str">
            <v/>
          </cell>
          <cell r="AR1015" t="str">
            <v/>
          </cell>
          <cell r="AT1015">
            <v>4</v>
          </cell>
          <cell r="AV1015">
            <v>10</v>
          </cell>
          <cell r="AW1015" t="str">
            <v/>
          </cell>
          <cell r="AX1015">
            <v>4</v>
          </cell>
          <cell r="AY1015" t="str">
            <v/>
          </cell>
          <cell r="AZ1015">
            <v>28</v>
          </cell>
          <cell r="BA1015">
            <v>0</v>
          </cell>
          <cell r="BB1015">
            <v>120</v>
          </cell>
          <cell r="BC1015">
            <v>28</v>
          </cell>
          <cell r="BD1015">
            <v>101.85714285714286</v>
          </cell>
          <cell r="BE1015">
            <v>1</v>
          </cell>
          <cell r="BF1015">
            <v>2</v>
          </cell>
          <cell r="BG1015">
            <v>2</v>
          </cell>
          <cell r="BH1015" t="str">
            <v/>
          </cell>
          <cell r="BI1015">
            <v>2</v>
          </cell>
          <cell r="BJ1015">
            <v>0</v>
          </cell>
          <cell r="BK1015">
            <v>6</v>
          </cell>
          <cell r="BL1015">
            <v>7</v>
          </cell>
          <cell r="BM1015">
            <v>7</v>
          </cell>
          <cell r="BN1015" t="str">
            <v/>
          </cell>
          <cell r="BO1015" t="str">
            <v/>
          </cell>
          <cell r="BP1015" t="str">
            <v/>
          </cell>
          <cell r="BQ1015" t="str">
            <v/>
          </cell>
          <cell r="BR1015">
            <v>4</v>
          </cell>
          <cell r="BS1015" t="str">
            <v/>
          </cell>
          <cell r="BT1015">
            <v>1.5</v>
          </cell>
          <cell r="BU1015">
            <v>2</v>
          </cell>
          <cell r="BV1015" t="str">
            <v/>
          </cell>
          <cell r="BW1015">
            <v>12</v>
          </cell>
          <cell r="BX1015" t="str">
            <v/>
          </cell>
          <cell r="BY1015">
            <v>7.5</v>
          </cell>
          <cell r="BZ1015" t="str">
            <v/>
          </cell>
          <cell r="CA1015" t="str">
            <v/>
          </cell>
          <cell r="CB1015" t="str">
            <v/>
          </cell>
        </row>
        <row r="1016">
          <cell r="H1016" t="str">
            <v>WS-1184-WOV011</v>
          </cell>
          <cell r="I1016">
            <v>1</v>
          </cell>
          <cell r="J1016" t="str">
            <v>Jan</v>
          </cell>
          <cell r="K1016">
            <v>2019</v>
          </cell>
          <cell r="L1016" t="str">
            <v>WS-1184-WOV01143475.5833333333</v>
          </cell>
          <cell r="M1016" t="str">
            <v>BIRS #10</v>
          </cell>
          <cell r="N1016" t="str">
            <v>Other</v>
          </cell>
          <cell r="O1016" t="str">
            <v>ESP change</v>
          </cell>
          <cell r="P1016">
            <v>1</v>
          </cell>
          <cell r="Q1016">
            <v>4</v>
          </cell>
          <cell r="R1016">
            <v>5</v>
          </cell>
          <cell r="S1016" t="str">
            <v/>
          </cell>
          <cell r="T1016" t="str">
            <v/>
          </cell>
          <cell r="U1016" t="str">
            <v/>
          </cell>
          <cell r="V1016">
            <v>0</v>
          </cell>
          <cell r="W1016">
            <v>9</v>
          </cell>
          <cell r="X1016">
            <v>9</v>
          </cell>
          <cell r="Y1016">
            <v>9</v>
          </cell>
          <cell r="Z1016" t="str">
            <v/>
          </cell>
          <cell r="AB1016">
            <v>11</v>
          </cell>
          <cell r="AC1016" t="str">
            <v/>
          </cell>
          <cell r="AD1016">
            <v>2</v>
          </cell>
          <cell r="AE1016">
            <v>1</v>
          </cell>
          <cell r="AF1016">
            <v>1</v>
          </cell>
          <cell r="AG1016" t="str">
            <v/>
          </cell>
          <cell r="AH1016">
            <v>2</v>
          </cell>
          <cell r="AI1016">
            <v>0</v>
          </cell>
          <cell r="AJ1016">
            <v>6</v>
          </cell>
          <cell r="AK1016">
            <v>6</v>
          </cell>
          <cell r="AL1016">
            <v>6</v>
          </cell>
          <cell r="AM1016">
            <v>21</v>
          </cell>
          <cell r="AN1016">
            <v>0</v>
          </cell>
          <cell r="AO1016">
            <v>130</v>
          </cell>
          <cell r="AP1016">
            <v>21</v>
          </cell>
          <cell r="AQ1016">
            <v>109.42857142857143</v>
          </cell>
          <cell r="AR1016">
            <v>4</v>
          </cell>
          <cell r="AT1016">
            <v>6</v>
          </cell>
          <cell r="AV1016">
            <v>10</v>
          </cell>
          <cell r="AW1016">
            <v>4</v>
          </cell>
          <cell r="AX1016">
            <v>6</v>
          </cell>
          <cell r="AY1016">
            <v>10</v>
          </cell>
          <cell r="AZ1016">
            <v>19</v>
          </cell>
          <cell r="BA1016">
            <v>0</v>
          </cell>
          <cell r="BB1016">
            <v>120</v>
          </cell>
          <cell r="BC1016">
            <v>19</v>
          </cell>
          <cell r="BD1016">
            <v>120.84210526315789</v>
          </cell>
          <cell r="BE1016">
            <v>1</v>
          </cell>
          <cell r="BF1016">
            <v>1.5</v>
          </cell>
          <cell r="BG1016">
            <v>1.5</v>
          </cell>
          <cell r="BH1016" t="str">
            <v/>
          </cell>
          <cell r="BI1016">
            <v>2</v>
          </cell>
          <cell r="BJ1016">
            <v>0</v>
          </cell>
          <cell r="BK1016">
            <v>6</v>
          </cell>
          <cell r="BL1016">
            <v>6</v>
          </cell>
          <cell r="BM1016">
            <v>6</v>
          </cell>
          <cell r="BN1016">
            <v>3</v>
          </cell>
          <cell r="BO1016">
            <v>1</v>
          </cell>
          <cell r="BP1016">
            <v>0.5</v>
          </cell>
          <cell r="BQ1016">
            <v>0</v>
          </cell>
          <cell r="BR1016">
            <v>3.5</v>
          </cell>
          <cell r="BS1016" t="str">
            <v/>
          </cell>
          <cell r="BT1016">
            <v>1.5</v>
          </cell>
          <cell r="BU1016">
            <v>2</v>
          </cell>
          <cell r="BV1016">
            <v>0.5</v>
          </cell>
          <cell r="BW1016">
            <v>12</v>
          </cell>
          <cell r="BX1016">
            <v>11.5</v>
          </cell>
          <cell r="BY1016">
            <v>12</v>
          </cell>
          <cell r="BZ1016">
            <v>82.5</v>
          </cell>
          <cell r="CA1016">
            <v>0.5</v>
          </cell>
          <cell r="CB1016">
            <v>83</v>
          </cell>
        </row>
        <row r="1017">
          <cell r="H1017" t="str">
            <v>WS-1226-WOV001</v>
          </cell>
          <cell r="I1017">
            <v>1</v>
          </cell>
          <cell r="J1017" t="str">
            <v>Jan</v>
          </cell>
          <cell r="K1017">
            <v>2019</v>
          </cell>
          <cell r="L1017" t="str">
            <v>WS-1226-WOV00143476.75</v>
          </cell>
          <cell r="M1017" t="str">
            <v>ONR #6</v>
          </cell>
          <cell r="N1017" t="str">
            <v>Other</v>
          </cell>
          <cell r="O1017" t="str">
            <v>ESP change</v>
          </cell>
          <cell r="P1017">
            <v>3</v>
          </cell>
          <cell r="Q1017">
            <v>5</v>
          </cell>
          <cell r="R1017">
            <v>5</v>
          </cell>
          <cell r="S1017" t="str">
            <v/>
          </cell>
          <cell r="T1017" t="str">
            <v/>
          </cell>
          <cell r="U1017" t="str">
            <v/>
          </cell>
          <cell r="V1017">
            <v>0</v>
          </cell>
          <cell r="W1017">
            <v>9</v>
          </cell>
          <cell r="X1017">
            <v>10</v>
          </cell>
          <cell r="Y1017">
            <v>10</v>
          </cell>
          <cell r="Z1017">
            <v>8</v>
          </cell>
          <cell r="AB1017">
            <v>11</v>
          </cell>
          <cell r="AC1017">
            <v>8</v>
          </cell>
          <cell r="AD1017">
            <v>2</v>
          </cell>
          <cell r="AE1017">
            <v>1</v>
          </cell>
          <cell r="AF1017">
            <v>1</v>
          </cell>
          <cell r="AG1017" t="str">
            <v/>
          </cell>
          <cell r="AH1017">
            <v>2</v>
          </cell>
          <cell r="AI1017">
            <v>0</v>
          </cell>
          <cell r="AJ1017">
            <v>6</v>
          </cell>
          <cell r="AK1017">
            <v>6</v>
          </cell>
          <cell r="AL1017">
            <v>6</v>
          </cell>
          <cell r="AM1017">
            <v>18.5</v>
          </cell>
          <cell r="AN1017">
            <v>3.5</v>
          </cell>
          <cell r="AO1017">
            <v>130</v>
          </cell>
          <cell r="AP1017">
            <v>22</v>
          </cell>
          <cell r="AQ1017">
            <v>139.94594594594594</v>
          </cell>
          <cell r="AR1017">
            <v>2.5</v>
          </cell>
          <cell r="AT1017">
            <v>5</v>
          </cell>
          <cell r="AV1017">
            <v>10</v>
          </cell>
          <cell r="AW1017">
            <v>2.5</v>
          </cell>
          <cell r="AX1017">
            <v>5</v>
          </cell>
          <cell r="AY1017">
            <v>7.5</v>
          </cell>
          <cell r="AZ1017">
            <v>22</v>
          </cell>
          <cell r="BA1017">
            <v>0</v>
          </cell>
          <cell r="BB1017">
            <v>120</v>
          </cell>
          <cell r="BC1017">
            <v>22</v>
          </cell>
          <cell r="BD1017">
            <v>117.77272727272727</v>
          </cell>
          <cell r="BE1017">
            <v>1</v>
          </cell>
          <cell r="BF1017">
            <v>1.5</v>
          </cell>
          <cell r="BG1017">
            <v>1.5</v>
          </cell>
          <cell r="BH1017" t="str">
            <v/>
          </cell>
          <cell r="BI1017">
            <v>2</v>
          </cell>
          <cell r="BJ1017">
            <v>0</v>
          </cell>
          <cell r="BK1017">
            <v>6</v>
          </cell>
          <cell r="BL1017">
            <v>6</v>
          </cell>
          <cell r="BM1017">
            <v>6</v>
          </cell>
          <cell r="BN1017">
            <v>3</v>
          </cell>
          <cell r="BO1017">
            <v>1</v>
          </cell>
          <cell r="BP1017">
            <v>1</v>
          </cell>
          <cell r="BQ1017">
            <v>0</v>
          </cell>
          <cell r="BR1017">
            <v>2.5</v>
          </cell>
          <cell r="BS1017" t="str">
            <v/>
          </cell>
          <cell r="BT1017">
            <v>1.5</v>
          </cell>
          <cell r="BU1017">
            <v>2</v>
          </cell>
          <cell r="BV1017">
            <v>0</v>
          </cell>
          <cell r="BW1017">
            <v>12</v>
          </cell>
          <cell r="BX1017">
            <v>11</v>
          </cell>
          <cell r="BY1017">
            <v>11</v>
          </cell>
          <cell r="BZ1017">
            <v>89</v>
          </cell>
          <cell r="CA1017">
            <v>3.5</v>
          </cell>
          <cell r="CB1017">
            <v>92.5</v>
          </cell>
        </row>
        <row r="1018">
          <cell r="H1018" t="str">
            <v>US-2270-WOV003</v>
          </cell>
          <cell r="I1018">
            <v>1</v>
          </cell>
          <cell r="J1018" t="str">
            <v>Jan</v>
          </cell>
          <cell r="K1018">
            <v>2019</v>
          </cell>
          <cell r="L1018" t="str">
            <v>US-2270-WOV00343477.9583333333</v>
          </cell>
          <cell r="M1018" t="str">
            <v>ONR #4</v>
          </cell>
          <cell r="N1018" t="str">
            <v>Simple ESP c/o</v>
          </cell>
          <cell r="O1018" t="str">
            <v>ESP change</v>
          </cell>
          <cell r="P1018">
            <v>-1</v>
          </cell>
          <cell r="Q1018">
            <v>3</v>
          </cell>
          <cell r="R1018">
            <v>5</v>
          </cell>
          <cell r="S1018" t="str">
            <v/>
          </cell>
          <cell r="T1018" t="str">
            <v/>
          </cell>
          <cell r="U1018" t="str">
            <v/>
          </cell>
          <cell r="V1018">
            <v>0</v>
          </cell>
          <cell r="W1018">
            <v>9</v>
          </cell>
          <cell r="X1018">
            <v>8</v>
          </cell>
          <cell r="Y1018">
            <v>8</v>
          </cell>
          <cell r="Z1018" t="str">
            <v/>
          </cell>
          <cell r="AB1018">
            <v>11</v>
          </cell>
          <cell r="AC1018" t="str">
            <v/>
          </cell>
          <cell r="AD1018">
            <v>2</v>
          </cell>
          <cell r="AE1018">
            <v>1</v>
          </cell>
          <cell r="AF1018">
            <v>1</v>
          </cell>
          <cell r="AG1018" t="str">
            <v/>
          </cell>
          <cell r="AH1018">
            <v>2</v>
          </cell>
          <cell r="AI1018">
            <v>0</v>
          </cell>
          <cell r="AJ1018">
            <v>6</v>
          </cell>
          <cell r="AK1018">
            <v>6</v>
          </cell>
          <cell r="AL1018">
            <v>6</v>
          </cell>
          <cell r="AM1018">
            <v>25</v>
          </cell>
          <cell r="AN1018">
            <v>0</v>
          </cell>
          <cell r="AO1018">
            <v>130</v>
          </cell>
          <cell r="AP1018">
            <v>25</v>
          </cell>
          <cell r="AQ1018">
            <v>131.24</v>
          </cell>
          <cell r="AR1018">
            <v>3</v>
          </cell>
          <cell r="AT1018">
            <v>5</v>
          </cell>
          <cell r="AV1018">
            <v>10</v>
          </cell>
          <cell r="AW1018">
            <v>3</v>
          </cell>
          <cell r="AX1018">
            <v>5</v>
          </cell>
          <cell r="AY1018">
            <v>8</v>
          </cell>
          <cell r="AZ1018">
            <v>27.5</v>
          </cell>
          <cell r="BA1018">
            <v>3</v>
          </cell>
          <cell r="BB1018">
            <v>120</v>
          </cell>
          <cell r="BC1018">
            <v>30.5</v>
          </cell>
          <cell r="BD1018">
            <v>119.38181818181818</v>
          </cell>
          <cell r="BE1018">
            <v>1</v>
          </cell>
          <cell r="BF1018">
            <v>1</v>
          </cell>
          <cell r="BG1018">
            <v>2</v>
          </cell>
          <cell r="BH1018" t="str">
            <v/>
          </cell>
          <cell r="BI1018">
            <v>2</v>
          </cell>
          <cell r="BJ1018">
            <v>0</v>
          </cell>
          <cell r="BK1018">
            <v>6</v>
          </cell>
          <cell r="BL1018">
            <v>6</v>
          </cell>
          <cell r="BM1018">
            <v>6</v>
          </cell>
          <cell r="BN1018">
            <v>3</v>
          </cell>
          <cell r="BO1018">
            <v>1</v>
          </cell>
          <cell r="BP1018">
            <v>1</v>
          </cell>
          <cell r="BQ1018">
            <v>0</v>
          </cell>
          <cell r="BR1018">
            <v>3.5</v>
          </cell>
          <cell r="BS1018" t="str">
            <v/>
          </cell>
          <cell r="BT1018">
            <v>1.5</v>
          </cell>
          <cell r="BU1018">
            <v>2</v>
          </cell>
          <cell r="BV1018">
            <v>0</v>
          </cell>
          <cell r="BW1018">
            <v>12</v>
          </cell>
          <cell r="BX1018">
            <v>12</v>
          </cell>
          <cell r="BY1018">
            <v>12</v>
          </cell>
          <cell r="BZ1018">
            <v>92.5</v>
          </cell>
          <cell r="CA1018">
            <v>3</v>
          </cell>
          <cell r="CB1018">
            <v>95.5</v>
          </cell>
        </row>
        <row r="1019">
          <cell r="H1019" t="str">
            <v>US-3009-WOV002</v>
          </cell>
          <cell r="I1019">
            <v>1</v>
          </cell>
          <cell r="J1019" t="str">
            <v>Jan</v>
          </cell>
          <cell r="K1019">
            <v>2019</v>
          </cell>
          <cell r="L1019" t="str">
            <v>US-3009-WOV00243478.25</v>
          </cell>
          <cell r="M1019" t="str">
            <v>BIRS #24</v>
          </cell>
          <cell r="N1019" t="str">
            <v>Other</v>
          </cell>
          <cell r="O1019" t="str">
            <v>Other</v>
          </cell>
          <cell r="P1019">
            <v>0</v>
          </cell>
          <cell r="Q1019">
            <v>3</v>
          </cell>
          <cell r="R1019">
            <v>5</v>
          </cell>
          <cell r="S1019" t="str">
            <v/>
          </cell>
          <cell r="T1019" t="str">
            <v/>
          </cell>
          <cell r="U1019" t="str">
            <v/>
          </cell>
          <cell r="V1019">
            <v>0</v>
          </cell>
          <cell r="W1019">
            <v>9</v>
          </cell>
          <cell r="X1019">
            <v>8</v>
          </cell>
          <cell r="Y1019">
            <v>8</v>
          </cell>
          <cell r="Z1019">
            <v>3</v>
          </cell>
          <cell r="AB1019">
            <v>11</v>
          </cell>
          <cell r="AC1019">
            <v>3</v>
          </cell>
          <cell r="AD1019">
            <v>2</v>
          </cell>
          <cell r="AE1019">
            <v>1</v>
          </cell>
          <cell r="AF1019">
            <v>1</v>
          </cell>
          <cell r="AG1019" t="str">
            <v/>
          </cell>
          <cell r="AH1019">
            <v>2</v>
          </cell>
          <cell r="AI1019">
            <v>0</v>
          </cell>
          <cell r="AJ1019">
            <v>6</v>
          </cell>
          <cell r="AK1019">
            <v>6</v>
          </cell>
          <cell r="AL1019">
            <v>6</v>
          </cell>
          <cell r="AM1019">
            <v>8</v>
          </cell>
          <cell r="AN1019">
            <v>2.5</v>
          </cell>
          <cell r="AO1019">
            <v>130</v>
          </cell>
          <cell r="AP1019">
            <v>10.5</v>
          </cell>
          <cell r="AQ1019">
            <v>136.25</v>
          </cell>
          <cell r="AR1019">
            <v>4</v>
          </cell>
          <cell r="AT1019">
            <v>9</v>
          </cell>
          <cell r="AV1019">
            <v>10</v>
          </cell>
          <cell r="AW1019">
            <v>4</v>
          </cell>
          <cell r="AX1019">
            <v>9</v>
          </cell>
          <cell r="AY1019">
            <v>13</v>
          </cell>
          <cell r="AZ1019">
            <v>12</v>
          </cell>
          <cell r="BA1019">
            <v>0</v>
          </cell>
          <cell r="BB1019">
            <v>120</v>
          </cell>
          <cell r="BC1019">
            <v>12</v>
          </cell>
          <cell r="BD1019">
            <v>92.583333333333329</v>
          </cell>
          <cell r="BE1019">
            <v>1</v>
          </cell>
          <cell r="BF1019">
            <v>1</v>
          </cell>
          <cell r="BG1019">
            <v>1.5</v>
          </cell>
          <cell r="BH1019" t="str">
            <v/>
          </cell>
          <cell r="BI1019">
            <v>2</v>
          </cell>
          <cell r="BJ1019">
            <v>0</v>
          </cell>
          <cell r="BK1019">
            <v>6</v>
          </cell>
          <cell r="BL1019">
            <v>5.5</v>
          </cell>
          <cell r="BM1019">
            <v>5.5</v>
          </cell>
          <cell r="BN1019">
            <v>3</v>
          </cell>
          <cell r="BO1019">
            <v>1</v>
          </cell>
          <cell r="BP1019">
            <v>1</v>
          </cell>
          <cell r="BQ1019">
            <v>0</v>
          </cell>
          <cell r="BR1019">
            <v>1.5</v>
          </cell>
          <cell r="BS1019" t="str">
            <v/>
          </cell>
          <cell r="BT1019">
            <v>1.5</v>
          </cell>
          <cell r="BU1019">
            <v>2</v>
          </cell>
          <cell r="BV1019">
            <v>0</v>
          </cell>
          <cell r="BW1019">
            <v>12</v>
          </cell>
          <cell r="BX1019">
            <v>10</v>
          </cell>
          <cell r="BY1019">
            <v>10</v>
          </cell>
          <cell r="BZ1019" t="str">
            <v/>
          </cell>
          <cell r="CA1019" t="str">
            <v/>
          </cell>
          <cell r="CB1019" t="str">
            <v/>
          </cell>
        </row>
        <row r="1020">
          <cell r="H1020" t="str">
            <v>US-3027-WOV001</v>
          </cell>
          <cell r="I1020">
            <v>1</v>
          </cell>
          <cell r="J1020" t="str">
            <v>Jan</v>
          </cell>
          <cell r="K1020">
            <v>2019</v>
          </cell>
          <cell r="L1020" t="str">
            <v>US-3027-WOV00143478.75</v>
          </cell>
          <cell r="M1020" t="str">
            <v>BIRS #26</v>
          </cell>
          <cell r="N1020" t="str">
            <v>Other</v>
          </cell>
          <cell r="O1020" t="str">
            <v>Other</v>
          </cell>
          <cell r="P1020">
            <v>0</v>
          </cell>
          <cell r="Q1020">
            <v>3</v>
          </cell>
          <cell r="R1020">
            <v>4.5</v>
          </cell>
          <cell r="S1020">
            <v>2</v>
          </cell>
          <cell r="T1020" t="str">
            <v/>
          </cell>
          <cell r="U1020" t="str">
            <v/>
          </cell>
          <cell r="V1020">
            <v>0</v>
          </cell>
          <cell r="W1020">
            <v>9</v>
          </cell>
          <cell r="X1020">
            <v>9.5</v>
          </cell>
          <cell r="Y1020">
            <v>9.5</v>
          </cell>
          <cell r="Z1020">
            <v>1.5</v>
          </cell>
          <cell r="AB1020">
            <v>11</v>
          </cell>
          <cell r="AC1020">
            <v>1.5</v>
          </cell>
          <cell r="AD1020">
            <v>2</v>
          </cell>
          <cell r="AE1020">
            <v>1</v>
          </cell>
          <cell r="AF1020">
            <v>1</v>
          </cell>
          <cell r="AG1020" t="str">
            <v/>
          </cell>
          <cell r="AH1020">
            <v>2</v>
          </cell>
          <cell r="AI1020">
            <v>0</v>
          </cell>
          <cell r="AJ1020">
            <v>6</v>
          </cell>
          <cell r="AK1020">
            <v>6</v>
          </cell>
          <cell r="AL1020">
            <v>6</v>
          </cell>
          <cell r="AM1020">
            <v>9</v>
          </cell>
          <cell r="AN1020">
            <v>0</v>
          </cell>
          <cell r="AO1020">
            <v>130</v>
          </cell>
          <cell r="AP1020">
            <v>9</v>
          </cell>
          <cell r="AQ1020">
            <v>122</v>
          </cell>
          <cell r="AR1020">
            <v>5</v>
          </cell>
          <cell r="AT1020">
            <v>9</v>
          </cell>
          <cell r="AV1020">
            <v>10</v>
          </cell>
          <cell r="AW1020">
            <v>5</v>
          </cell>
          <cell r="AX1020">
            <v>9</v>
          </cell>
          <cell r="AY1020">
            <v>14</v>
          </cell>
          <cell r="AZ1020">
            <v>13</v>
          </cell>
          <cell r="BA1020">
            <v>0</v>
          </cell>
          <cell r="BB1020">
            <v>120</v>
          </cell>
          <cell r="BC1020">
            <v>13</v>
          </cell>
          <cell r="BD1020">
            <v>85.307692307692307</v>
          </cell>
          <cell r="BE1020">
            <v>1</v>
          </cell>
          <cell r="BF1020">
            <v>2.5</v>
          </cell>
          <cell r="BG1020">
            <v>3</v>
          </cell>
          <cell r="BH1020" t="str">
            <v/>
          </cell>
          <cell r="BI1020">
            <v>2</v>
          </cell>
          <cell r="BJ1020">
            <v>0</v>
          </cell>
          <cell r="BK1020">
            <v>6</v>
          </cell>
          <cell r="BL1020">
            <v>8.5</v>
          </cell>
          <cell r="BM1020">
            <v>8.5</v>
          </cell>
          <cell r="BN1020">
            <v>3</v>
          </cell>
          <cell r="BO1020">
            <v>1</v>
          </cell>
          <cell r="BP1020">
            <v>1</v>
          </cell>
          <cell r="BQ1020">
            <v>0</v>
          </cell>
          <cell r="BR1020">
            <v>2</v>
          </cell>
          <cell r="BS1020" t="str">
            <v/>
          </cell>
          <cell r="BT1020">
            <v>2.5</v>
          </cell>
          <cell r="BU1020">
            <v>2</v>
          </cell>
          <cell r="BV1020">
            <v>0</v>
          </cell>
          <cell r="BW1020">
            <v>12</v>
          </cell>
          <cell r="BX1020">
            <v>11.5</v>
          </cell>
          <cell r="BY1020">
            <v>11.5</v>
          </cell>
          <cell r="BZ1020" t="str">
            <v/>
          </cell>
          <cell r="CA1020" t="str">
            <v/>
          </cell>
          <cell r="CB1020" t="str">
            <v/>
          </cell>
        </row>
        <row r="1021">
          <cell r="H1021" t="str">
            <v>US-181-WOV002</v>
          </cell>
          <cell r="I1021">
            <v>1</v>
          </cell>
          <cell r="J1021" t="str">
            <v>Jan</v>
          </cell>
          <cell r="K1021">
            <v>2019</v>
          </cell>
          <cell r="L1021" t="str">
            <v>US-181-WOV00243479.2083333333</v>
          </cell>
          <cell r="M1021" t="str">
            <v>ONR #9</v>
          </cell>
          <cell r="N1021" t="str">
            <v>Other</v>
          </cell>
          <cell r="O1021" t="str">
            <v>ESP change</v>
          </cell>
          <cell r="P1021">
            <v>0</v>
          </cell>
          <cell r="Q1021">
            <v>4</v>
          </cell>
          <cell r="R1021" t="str">
            <v/>
          </cell>
          <cell r="S1021">
            <v>0.5</v>
          </cell>
          <cell r="T1021" t="str">
            <v/>
          </cell>
          <cell r="U1021">
            <v>1</v>
          </cell>
          <cell r="V1021">
            <v>0</v>
          </cell>
          <cell r="W1021">
            <v>9</v>
          </cell>
          <cell r="X1021">
            <v>5.5</v>
          </cell>
          <cell r="Y1021">
            <v>5.5</v>
          </cell>
          <cell r="Z1021">
            <v>10.5</v>
          </cell>
          <cell r="AB1021">
            <v>11</v>
          </cell>
          <cell r="AC1021">
            <v>10.5</v>
          </cell>
          <cell r="AD1021">
            <v>2</v>
          </cell>
          <cell r="AE1021">
            <v>1</v>
          </cell>
          <cell r="AF1021">
            <v>1</v>
          </cell>
          <cell r="AG1021" t="str">
            <v/>
          </cell>
          <cell r="AH1021">
            <v>2</v>
          </cell>
          <cell r="AI1021">
            <v>0</v>
          </cell>
          <cell r="AJ1021">
            <v>6</v>
          </cell>
          <cell r="AK1021">
            <v>6</v>
          </cell>
          <cell r="AL1021">
            <v>6</v>
          </cell>
          <cell r="AM1021">
            <v>29.5</v>
          </cell>
          <cell r="AN1021">
            <v>0</v>
          </cell>
          <cell r="AO1021">
            <v>130</v>
          </cell>
          <cell r="AP1021">
            <v>29.5</v>
          </cell>
          <cell r="AQ1021">
            <v>117.35593220338983</v>
          </cell>
          <cell r="AR1021">
            <v>3</v>
          </cell>
          <cell r="AT1021">
            <v>6</v>
          </cell>
          <cell r="AV1021">
            <v>10</v>
          </cell>
          <cell r="AW1021">
            <v>3</v>
          </cell>
          <cell r="AX1021">
            <v>6</v>
          </cell>
          <cell r="AY1021">
            <v>9</v>
          </cell>
          <cell r="AZ1021">
            <v>30</v>
          </cell>
          <cell r="BA1021">
            <v>0</v>
          </cell>
          <cell r="BB1021">
            <v>120</v>
          </cell>
          <cell r="BC1021">
            <v>30</v>
          </cell>
          <cell r="BD1021">
            <v>115.56666666666666</v>
          </cell>
          <cell r="BE1021">
            <v>1</v>
          </cell>
          <cell r="BF1021">
            <v>1</v>
          </cell>
          <cell r="BG1021">
            <v>1</v>
          </cell>
          <cell r="BH1021" t="str">
            <v/>
          </cell>
          <cell r="BI1021">
            <v>2</v>
          </cell>
          <cell r="BJ1021">
            <v>0</v>
          </cell>
          <cell r="BK1021">
            <v>6</v>
          </cell>
          <cell r="BL1021">
            <v>5</v>
          </cell>
          <cell r="BM1021">
            <v>5</v>
          </cell>
          <cell r="BN1021">
            <v>3</v>
          </cell>
          <cell r="BO1021">
            <v>1</v>
          </cell>
          <cell r="BP1021">
            <v>1</v>
          </cell>
          <cell r="BQ1021">
            <v>0</v>
          </cell>
          <cell r="BR1021">
            <v>3</v>
          </cell>
          <cell r="BS1021" t="str">
            <v/>
          </cell>
          <cell r="BT1021">
            <v>1</v>
          </cell>
          <cell r="BU1021">
            <v>2</v>
          </cell>
          <cell r="BV1021">
            <v>0</v>
          </cell>
          <cell r="BW1021">
            <v>12</v>
          </cell>
          <cell r="BX1021">
            <v>11</v>
          </cell>
          <cell r="BY1021">
            <v>11</v>
          </cell>
          <cell r="BZ1021">
            <v>106.5</v>
          </cell>
          <cell r="CA1021">
            <v>0</v>
          </cell>
          <cell r="CB1021">
            <v>106.5</v>
          </cell>
        </row>
        <row r="1022">
          <cell r="H1022" t="str">
            <v>SVA-51114-WOV009</v>
          </cell>
          <cell r="I1022">
            <v>1</v>
          </cell>
          <cell r="J1022" t="str">
            <v>Jan</v>
          </cell>
          <cell r="K1022">
            <v>2019</v>
          </cell>
          <cell r="L1022" t="str">
            <v>SVA-51114-WOV00943484.9583333333</v>
          </cell>
          <cell r="M1022" t="str">
            <v>ONR #4</v>
          </cell>
          <cell r="N1022" t="str">
            <v>Other</v>
          </cell>
          <cell r="O1022" t="str">
            <v>Other</v>
          </cell>
          <cell r="P1022">
            <v>1</v>
          </cell>
          <cell r="Q1022">
            <v>3</v>
          </cell>
          <cell r="R1022">
            <v>5</v>
          </cell>
          <cell r="S1022" t="str">
            <v/>
          </cell>
          <cell r="T1022" t="str">
            <v/>
          </cell>
          <cell r="U1022" t="str">
            <v/>
          </cell>
          <cell r="V1022">
            <v>0</v>
          </cell>
          <cell r="W1022">
            <v>9</v>
          </cell>
          <cell r="X1022">
            <v>8</v>
          </cell>
          <cell r="Y1022">
            <v>8</v>
          </cell>
          <cell r="Z1022" t="str">
            <v/>
          </cell>
          <cell r="AB1022">
            <v>11</v>
          </cell>
          <cell r="AC1022" t="str">
            <v/>
          </cell>
          <cell r="AD1022">
            <v>2</v>
          </cell>
          <cell r="AE1022">
            <v>1</v>
          </cell>
          <cell r="AF1022">
            <v>1</v>
          </cell>
          <cell r="AG1022" t="str">
            <v/>
          </cell>
          <cell r="AH1022">
            <v>2</v>
          </cell>
          <cell r="AI1022">
            <v>0</v>
          </cell>
          <cell r="AJ1022">
            <v>6</v>
          </cell>
          <cell r="AK1022">
            <v>6</v>
          </cell>
          <cell r="AL1022">
            <v>6</v>
          </cell>
          <cell r="AM1022">
            <v>10</v>
          </cell>
          <cell r="AN1022">
            <v>0</v>
          </cell>
          <cell r="AO1022">
            <v>130</v>
          </cell>
          <cell r="AP1022">
            <v>10</v>
          </cell>
          <cell r="AQ1022">
            <v>91</v>
          </cell>
          <cell r="AR1022">
            <v>5</v>
          </cell>
          <cell r="AT1022">
            <v>8</v>
          </cell>
          <cell r="AV1022">
            <v>10</v>
          </cell>
          <cell r="AW1022">
            <v>5</v>
          </cell>
          <cell r="AX1022">
            <v>8</v>
          </cell>
          <cell r="AY1022">
            <v>13</v>
          </cell>
          <cell r="AZ1022">
            <v>14.5</v>
          </cell>
          <cell r="BA1022">
            <v>0</v>
          </cell>
          <cell r="BB1022">
            <v>120</v>
          </cell>
          <cell r="BC1022">
            <v>14.5</v>
          </cell>
          <cell r="BD1022">
            <v>63.310344827586206</v>
          </cell>
          <cell r="BE1022">
            <v>1</v>
          </cell>
          <cell r="BF1022">
            <v>1.5</v>
          </cell>
          <cell r="BG1022">
            <v>1.5</v>
          </cell>
          <cell r="BH1022" t="str">
            <v/>
          </cell>
          <cell r="BI1022">
            <v>2</v>
          </cell>
          <cell r="BJ1022">
            <v>0</v>
          </cell>
          <cell r="BK1022">
            <v>6</v>
          </cell>
          <cell r="BL1022">
            <v>6</v>
          </cell>
          <cell r="BM1022">
            <v>6</v>
          </cell>
          <cell r="BN1022">
            <v>3</v>
          </cell>
          <cell r="BO1022">
            <v>1</v>
          </cell>
          <cell r="BP1022">
            <v>1.5</v>
          </cell>
          <cell r="BQ1022">
            <v>0</v>
          </cell>
          <cell r="BR1022">
            <v>2</v>
          </cell>
          <cell r="BS1022" t="str">
            <v/>
          </cell>
          <cell r="BT1022">
            <v>1.5</v>
          </cell>
          <cell r="BU1022">
            <v>2</v>
          </cell>
          <cell r="BV1022">
            <v>0</v>
          </cell>
          <cell r="BW1022">
            <v>12</v>
          </cell>
          <cell r="BX1022">
            <v>11</v>
          </cell>
          <cell r="BY1022">
            <v>11</v>
          </cell>
          <cell r="BZ1022" t="str">
            <v/>
          </cell>
          <cell r="CA1022" t="str">
            <v/>
          </cell>
          <cell r="CB1022" t="str">
            <v/>
          </cell>
        </row>
        <row r="1023">
          <cell r="H1023" t="str">
            <v>WS-1367-WOV005</v>
          </cell>
          <cell r="I1023">
            <v>1</v>
          </cell>
          <cell r="J1023" t="str">
            <v>Jan</v>
          </cell>
          <cell r="K1023">
            <v>2019</v>
          </cell>
          <cell r="L1023" t="str">
            <v>WS-1367-WOV00543485.625</v>
          </cell>
          <cell r="M1023" t="str">
            <v>BIRS #30</v>
          </cell>
          <cell r="N1023" t="str">
            <v>Other</v>
          </cell>
          <cell r="O1023" t="str">
            <v>ESP change</v>
          </cell>
          <cell r="P1023">
            <v>0</v>
          </cell>
          <cell r="Q1023">
            <v>3</v>
          </cell>
          <cell r="R1023">
            <v>5</v>
          </cell>
          <cell r="S1023" t="str">
            <v/>
          </cell>
          <cell r="T1023" t="str">
            <v/>
          </cell>
          <cell r="U1023">
            <v>1</v>
          </cell>
          <cell r="V1023">
            <v>0</v>
          </cell>
          <cell r="W1023">
            <v>9</v>
          </cell>
          <cell r="X1023">
            <v>9</v>
          </cell>
          <cell r="Y1023">
            <v>9</v>
          </cell>
          <cell r="Z1023">
            <v>10.5</v>
          </cell>
          <cell r="AB1023">
            <v>11</v>
          </cell>
          <cell r="AC1023">
            <v>10.5</v>
          </cell>
          <cell r="AD1023">
            <v>2</v>
          </cell>
          <cell r="AE1023">
            <v>1</v>
          </cell>
          <cell r="AF1023">
            <v>1</v>
          </cell>
          <cell r="AG1023" t="str">
            <v/>
          </cell>
          <cell r="AH1023">
            <v>2</v>
          </cell>
          <cell r="AI1023">
            <v>0</v>
          </cell>
          <cell r="AJ1023">
            <v>6</v>
          </cell>
          <cell r="AK1023">
            <v>6</v>
          </cell>
          <cell r="AL1023">
            <v>6</v>
          </cell>
          <cell r="AM1023">
            <v>22</v>
          </cell>
          <cell r="AN1023">
            <v>0</v>
          </cell>
          <cell r="AO1023">
            <v>130</v>
          </cell>
          <cell r="AP1023">
            <v>22</v>
          </cell>
          <cell r="AQ1023">
            <v>130.31818181818181</v>
          </cell>
          <cell r="AR1023">
            <v>4</v>
          </cell>
          <cell r="AT1023">
            <v>6</v>
          </cell>
          <cell r="AV1023">
            <v>10</v>
          </cell>
          <cell r="AW1023">
            <v>4</v>
          </cell>
          <cell r="AX1023">
            <v>6</v>
          </cell>
          <cell r="AY1023">
            <v>10</v>
          </cell>
          <cell r="AZ1023">
            <v>23.5</v>
          </cell>
          <cell r="BA1023">
            <v>0</v>
          </cell>
          <cell r="BB1023">
            <v>120</v>
          </cell>
          <cell r="BC1023">
            <v>23.5</v>
          </cell>
          <cell r="BD1023">
            <v>122.25531914893617</v>
          </cell>
          <cell r="BE1023">
            <v>1</v>
          </cell>
          <cell r="BF1023">
            <v>1.5</v>
          </cell>
          <cell r="BG1023">
            <v>1.5</v>
          </cell>
          <cell r="BH1023" t="str">
            <v/>
          </cell>
          <cell r="BI1023">
            <v>2</v>
          </cell>
          <cell r="BJ1023">
            <v>0</v>
          </cell>
          <cell r="BK1023">
            <v>6</v>
          </cell>
          <cell r="BL1023">
            <v>6</v>
          </cell>
          <cell r="BM1023">
            <v>6</v>
          </cell>
          <cell r="BN1023">
            <v>3</v>
          </cell>
          <cell r="BO1023">
            <v>1</v>
          </cell>
          <cell r="BP1023">
            <v>1</v>
          </cell>
          <cell r="BQ1023">
            <v>0</v>
          </cell>
          <cell r="BR1023">
            <v>3.5</v>
          </cell>
          <cell r="BS1023" t="str">
            <v/>
          </cell>
          <cell r="BT1023">
            <v>1.5</v>
          </cell>
          <cell r="BU1023">
            <v>2</v>
          </cell>
          <cell r="BV1023">
            <v>0</v>
          </cell>
          <cell r="BW1023">
            <v>12</v>
          </cell>
          <cell r="BX1023">
            <v>12</v>
          </cell>
          <cell r="BY1023">
            <v>12</v>
          </cell>
          <cell r="BZ1023">
            <v>99</v>
          </cell>
          <cell r="CA1023">
            <v>0</v>
          </cell>
          <cell r="CB1023">
            <v>99</v>
          </cell>
        </row>
        <row r="1024">
          <cell r="H1024" t="str">
            <v>WS-7308-WOV008</v>
          </cell>
          <cell r="I1024">
            <v>1</v>
          </cell>
          <cell r="J1024" t="str">
            <v>Jan</v>
          </cell>
          <cell r="K1024">
            <v>2019</v>
          </cell>
          <cell r="L1024" t="str">
            <v>WS-7308-WOV00843463.9166666667</v>
          </cell>
          <cell r="M1024" t="str">
            <v>ONR #8</v>
          </cell>
          <cell r="N1024" t="str">
            <v>Other</v>
          </cell>
          <cell r="O1024" t="str">
            <v>Other</v>
          </cell>
          <cell r="P1024">
            <v>1</v>
          </cell>
          <cell r="Q1024">
            <v>4</v>
          </cell>
          <cell r="R1024">
            <v>5</v>
          </cell>
          <cell r="S1024" t="str">
            <v/>
          </cell>
          <cell r="T1024" t="str">
            <v/>
          </cell>
          <cell r="U1024" t="str">
            <v/>
          </cell>
          <cell r="V1024">
            <v>0</v>
          </cell>
          <cell r="W1024">
            <v>9</v>
          </cell>
          <cell r="X1024">
            <v>9</v>
          </cell>
          <cell r="Y1024">
            <v>9</v>
          </cell>
          <cell r="Z1024" t="str">
            <v/>
          </cell>
          <cell r="AB1024">
            <v>11</v>
          </cell>
          <cell r="AC1024" t="str">
            <v/>
          </cell>
          <cell r="AD1024">
            <v>2</v>
          </cell>
          <cell r="AE1024">
            <v>2</v>
          </cell>
          <cell r="AF1024">
            <v>1</v>
          </cell>
          <cell r="AG1024" t="str">
            <v/>
          </cell>
          <cell r="AH1024">
            <v>2</v>
          </cell>
          <cell r="AI1024">
            <v>0</v>
          </cell>
          <cell r="AJ1024">
            <v>6</v>
          </cell>
          <cell r="AK1024">
            <v>7</v>
          </cell>
          <cell r="AL1024">
            <v>7</v>
          </cell>
          <cell r="AM1024">
            <v>25.5</v>
          </cell>
          <cell r="AN1024">
            <v>0</v>
          </cell>
          <cell r="AO1024">
            <v>130</v>
          </cell>
          <cell r="AP1024">
            <v>25.5</v>
          </cell>
          <cell r="AQ1024">
            <v>90.784313725490193</v>
          </cell>
          <cell r="AR1024">
            <v>4</v>
          </cell>
          <cell r="AT1024" t="str">
            <v/>
          </cell>
          <cell r="AV1024">
            <v>10</v>
          </cell>
          <cell r="AW1024">
            <v>4</v>
          </cell>
          <cell r="AX1024" t="str">
            <v/>
          </cell>
          <cell r="AY1024" t="str">
            <v/>
          </cell>
          <cell r="AZ1024" t="str">
            <v/>
          </cell>
          <cell r="BA1024" t="str">
            <v/>
          </cell>
          <cell r="BB1024">
            <v>120</v>
          </cell>
          <cell r="BC1024" t="str">
            <v/>
          </cell>
          <cell r="BD1024" t="str">
            <v/>
          </cell>
          <cell r="BE1024" t="str">
            <v/>
          </cell>
          <cell r="BF1024" t="str">
            <v/>
          </cell>
          <cell r="BG1024" t="str">
            <v/>
          </cell>
          <cell r="BH1024" t="str">
            <v/>
          </cell>
          <cell r="BI1024" t="str">
            <v/>
          </cell>
          <cell r="BJ1024" t="str">
            <v/>
          </cell>
          <cell r="BK1024">
            <v>6</v>
          </cell>
          <cell r="BL1024" t="str">
            <v/>
          </cell>
          <cell r="BM1024" t="str">
            <v/>
          </cell>
          <cell r="BN1024">
            <v>3</v>
          </cell>
          <cell r="BO1024">
            <v>1</v>
          </cell>
          <cell r="BP1024">
            <v>1.5</v>
          </cell>
          <cell r="BQ1024">
            <v>0</v>
          </cell>
          <cell r="BR1024" t="str">
            <v/>
          </cell>
          <cell r="BS1024" t="str">
            <v/>
          </cell>
          <cell r="BT1024" t="str">
            <v/>
          </cell>
          <cell r="BU1024" t="str">
            <v/>
          </cell>
          <cell r="BV1024" t="str">
            <v/>
          </cell>
          <cell r="BW1024">
            <v>12</v>
          </cell>
          <cell r="BX1024" t="str">
            <v/>
          </cell>
          <cell r="BY1024">
            <v>5.5</v>
          </cell>
          <cell r="BZ1024" t="str">
            <v/>
          </cell>
          <cell r="CA1024" t="str">
            <v/>
          </cell>
          <cell r="CB1024" t="str">
            <v/>
          </cell>
        </row>
        <row r="1025">
          <cell r="H1025" t="str">
            <v>WS-7308-WOV008</v>
          </cell>
          <cell r="I1025">
            <v>1</v>
          </cell>
          <cell r="J1025" t="str">
            <v>Jan</v>
          </cell>
          <cell r="K1025">
            <v>2019</v>
          </cell>
          <cell r="L1025" t="str">
            <v>WS-7308-WOV00843485.9375</v>
          </cell>
          <cell r="M1025" t="str">
            <v>BIRS #23</v>
          </cell>
          <cell r="N1025" t="str">
            <v>Other</v>
          </cell>
          <cell r="O1025" t="str">
            <v>Other</v>
          </cell>
          <cell r="Q1025" t="str">
            <v/>
          </cell>
          <cell r="R1025" t="str">
            <v/>
          </cell>
          <cell r="S1025" t="str">
            <v/>
          </cell>
          <cell r="T1025" t="str">
            <v/>
          </cell>
          <cell r="U1025" t="str">
            <v/>
          </cell>
          <cell r="V1025" t="str">
            <v/>
          </cell>
          <cell r="W1025">
            <v>9</v>
          </cell>
          <cell r="X1025" t="str">
            <v/>
          </cell>
          <cell r="Y1025" t="str">
            <v/>
          </cell>
          <cell r="Z1025" t="str">
            <v/>
          </cell>
          <cell r="AB1025">
            <v>11</v>
          </cell>
          <cell r="AC1025" t="str">
            <v/>
          </cell>
          <cell r="AD1025" t="str">
            <v/>
          </cell>
          <cell r="AE1025" t="str">
            <v/>
          </cell>
          <cell r="AF1025" t="str">
            <v/>
          </cell>
          <cell r="AG1025" t="str">
            <v/>
          </cell>
          <cell r="AH1025" t="str">
            <v/>
          </cell>
          <cell r="AI1025" t="str">
            <v/>
          </cell>
          <cell r="AJ1025">
            <v>6</v>
          </cell>
          <cell r="AK1025" t="str">
            <v/>
          </cell>
          <cell r="AL1025" t="str">
            <v/>
          </cell>
          <cell r="AM1025" t="str">
            <v/>
          </cell>
          <cell r="AN1025" t="str">
            <v/>
          </cell>
          <cell r="AO1025">
            <v>130</v>
          </cell>
          <cell r="AP1025" t="str">
            <v/>
          </cell>
          <cell r="AQ1025" t="str">
            <v/>
          </cell>
          <cell r="AR1025" t="str">
            <v/>
          </cell>
          <cell r="AT1025">
            <v>4</v>
          </cell>
          <cell r="AV1025">
            <v>10</v>
          </cell>
          <cell r="AW1025" t="str">
            <v/>
          </cell>
          <cell r="AX1025">
            <v>4</v>
          </cell>
          <cell r="AY1025" t="str">
            <v/>
          </cell>
          <cell r="AZ1025">
            <v>25</v>
          </cell>
          <cell r="BA1025">
            <v>0</v>
          </cell>
          <cell r="BB1025">
            <v>120</v>
          </cell>
          <cell r="BC1025">
            <v>25</v>
          </cell>
          <cell r="BD1025">
            <v>93.28</v>
          </cell>
          <cell r="BE1025">
            <v>1</v>
          </cell>
          <cell r="BF1025">
            <v>1.5</v>
          </cell>
          <cell r="BG1025">
            <v>1.5</v>
          </cell>
          <cell r="BH1025" t="str">
            <v/>
          </cell>
          <cell r="BI1025">
            <v>2</v>
          </cell>
          <cell r="BJ1025">
            <v>0</v>
          </cell>
          <cell r="BK1025">
            <v>6</v>
          </cell>
          <cell r="BL1025">
            <v>6</v>
          </cell>
          <cell r="BM1025">
            <v>6</v>
          </cell>
          <cell r="BN1025" t="str">
            <v/>
          </cell>
          <cell r="BO1025" t="str">
            <v/>
          </cell>
          <cell r="BP1025" t="str">
            <v/>
          </cell>
          <cell r="BQ1025" t="str">
            <v/>
          </cell>
          <cell r="BR1025">
            <v>3.5</v>
          </cell>
          <cell r="BS1025" t="str">
            <v/>
          </cell>
          <cell r="BT1025">
            <v>2</v>
          </cell>
          <cell r="BU1025">
            <v>2</v>
          </cell>
          <cell r="BV1025" t="str">
            <v/>
          </cell>
          <cell r="BW1025">
            <v>12</v>
          </cell>
          <cell r="BX1025" t="str">
            <v/>
          </cell>
          <cell r="BY1025">
            <v>7.5</v>
          </cell>
          <cell r="BZ1025" t="str">
            <v/>
          </cell>
          <cell r="CA1025" t="str">
            <v/>
          </cell>
          <cell r="CB1025" t="str">
            <v/>
          </cell>
        </row>
        <row r="1026">
          <cell r="H1026" t="str">
            <v>WS-7394-WOV002</v>
          </cell>
          <cell r="I1026">
            <v>1</v>
          </cell>
          <cell r="J1026" t="str">
            <v>Jan</v>
          </cell>
          <cell r="K1026">
            <v>2019</v>
          </cell>
          <cell r="L1026" t="str">
            <v>WS-7394-WOV00243486.4166666667</v>
          </cell>
          <cell r="M1026" t="str">
            <v>BIRS #10</v>
          </cell>
          <cell r="N1026" t="str">
            <v>Other</v>
          </cell>
          <cell r="O1026" t="str">
            <v>ESP change</v>
          </cell>
          <cell r="P1026">
            <v>0</v>
          </cell>
          <cell r="Q1026">
            <v>5</v>
          </cell>
          <cell r="R1026">
            <v>5</v>
          </cell>
          <cell r="S1026">
            <v>2</v>
          </cell>
          <cell r="T1026" t="str">
            <v/>
          </cell>
          <cell r="U1026">
            <v>1</v>
          </cell>
          <cell r="V1026">
            <v>0</v>
          </cell>
          <cell r="W1026">
            <v>9</v>
          </cell>
          <cell r="X1026">
            <v>13</v>
          </cell>
          <cell r="Y1026">
            <v>13</v>
          </cell>
          <cell r="Z1026">
            <v>17</v>
          </cell>
          <cell r="AB1026">
            <v>11</v>
          </cell>
          <cell r="AC1026">
            <v>17</v>
          </cell>
          <cell r="AD1026">
            <v>2</v>
          </cell>
          <cell r="AE1026">
            <v>1</v>
          </cell>
          <cell r="AF1026">
            <v>1</v>
          </cell>
          <cell r="AG1026" t="str">
            <v/>
          </cell>
          <cell r="AH1026">
            <v>2</v>
          </cell>
          <cell r="AI1026">
            <v>0</v>
          </cell>
          <cell r="AJ1026">
            <v>6</v>
          </cell>
          <cell r="AK1026">
            <v>6</v>
          </cell>
          <cell r="AL1026">
            <v>6</v>
          </cell>
          <cell r="AM1026">
            <v>26.5</v>
          </cell>
          <cell r="AN1026">
            <v>0</v>
          </cell>
          <cell r="AO1026">
            <v>130</v>
          </cell>
          <cell r="AP1026">
            <v>26.5</v>
          </cell>
          <cell r="AQ1026">
            <v>126.37735849056604</v>
          </cell>
          <cell r="AR1026">
            <v>4</v>
          </cell>
          <cell r="AT1026">
            <v>5</v>
          </cell>
          <cell r="AV1026">
            <v>10</v>
          </cell>
          <cell r="AW1026">
            <v>4</v>
          </cell>
          <cell r="AX1026">
            <v>5</v>
          </cell>
          <cell r="AY1026">
            <v>9</v>
          </cell>
          <cell r="AZ1026">
            <v>38.5</v>
          </cell>
          <cell r="BA1026">
            <v>0</v>
          </cell>
          <cell r="BB1026">
            <v>120</v>
          </cell>
          <cell r="BC1026">
            <v>38.5</v>
          </cell>
          <cell r="BD1026">
            <v>87.064935064935071</v>
          </cell>
          <cell r="BE1026">
            <v>1</v>
          </cell>
          <cell r="BF1026">
            <v>1.5</v>
          </cell>
          <cell r="BG1026">
            <v>1.5</v>
          </cell>
          <cell r="BH1026" t="str">
            <v/>
          </cell>
          <cell r="BI1026">
            <v>2</v>
          </cell>
          <cell r="BJ1026">
            <v>0</v>
          </cell>
          <cell r="BK1026">
            <v>6</v>
          </cell>
          <cell r="BL1026">
            <v>6</v>
          </cell>
          <cell r="BM1026">
            <v>6</v>
          </cell>
          <cell r="BN1026">
            <v>3</v>
          </cell>
          <cell r="BO1026">
            <v>1</v>
          </cell>
          <cell r="BP1026">
            <v>1</v>
          </cell>
          <cell r="BQ1026">
            <v>0</v>
          </cell>
          <cell r="BR1026">
            <v>3</v>
          </cell>
          <cell r="BS1026" t="str">
            <v/>
          </cell>
          <cell r="BT1026">
            <v>1.5</v>
          </cell>
          <cell r="BU1026">
            <v>2</v>
          </cell>
          <cell r="BV1026">
            <v>0</v>
          </cell>
          <cell r="BW1026">
            <v>12</v>
          </cell>
          <cell r="BX1026">
            <v>11.5</v>
          </cell>
          <cell r="BY1026">
            <v>11.5</v>
          </cell>
          <cell r="BZ1026">
            <v>127.5</v>
          </cell>
          <cell r="CA1026">
            <v>0</v>
          </cell>
          <cell r="CB1026">
            <v>127.5</v>
          </cell>
        </row>
        <row r="1027">
          <cell r="H1027" t="str">
            <v>WS-7260-WOV001</v>
          </cell>
          <cell r="I1027">
            <v>1</v>
          </cell>
          <cell r="J1027" t="str">
            <v>Jan</v>
          </cell>
          <cell r="K1027">
            <v>2019</v>
          </cell>
          <cell r="L1027" t="str">
            <v>WS-7260-WOV00143487.875</v>
          </cell>
          <cell r="M1027" t="str">
            <v>ONR #27</v>
          </cell>
          <cell r="N1027" t="str">
            <v>Other</v>
          </cell>
          <cell r="O1027" t="str">
            <v>ESP change</v>
          </cell>
          <cell r="P1027">
            <v>0</v>
          </cell>
          <cell r="Q1027">
            <v>3</v>
          </cell>
          <cell r="R1027">
            <v>4</v>
          </cell>
          <cell r="S1027">
            <v>1</v>
          </cell>
          <cell r="T1027" t="str">
            <v/>
          </cell>
          <cell r="U1027" t="str">
            <v/>
          </cell>
          <cell r="V1027">
            <v>0</v>
          </cell>
          <cell r="W1027">
            <v>9</v>
          </cell>
          <cell r="X1027">
            <v>8</v>
          </cell>
          <cell r="Y1027">
            <v>8</v>
          </cell>
          <cell r="Z1027">
            <v>11</v>
          </cell>
          <cell r="AB1027">
            <v>11</v>
          </cell>
          <cell r="AC1027">
            <v>11</v>
          </cell>
          <cell r="AD1027">
            <v>2</v>
          </cell>
          <cell r="AE1027">
            <v>1</v>
          </cell>
          <cell r="AF1027">
            <v>1</v>
          </cell>
          <cell r="AG1027" t="str">
            <v/>
          </cell>
          <cell r="AH1027">
            <v>2</v>
          </cell>
          <cell r="AI1027">
            <v>0</v>
          </cell>
          <cell r="AJ1027">
            <v>6</v>
          </cell>
          <cell r="AK1027">
            <v>6</v>
          </cell>
          <cell r="AL1027">
            <v>6</v>
          </cell>
          <cell r="AM1027">
            <v>24.5</v>
          </cell>
          <cell r="AN1027">
            <v>0</v>
          </cell>
          <cell r="AO1027">
            <v>130</v>
          </cell>
          <cell r="AP1027">
            <v>24.5</v>
          </cell>
          <cell r="AQ1027">
            <v>136.69387755102042</v>
          </cell>
          <cell r="AR1027">
            <v>3</v>
          </cell>
          <cell r="AT1027">
            <v>3</v>
          </cell>
          <cell r="AV1027">
            <v>10</v>
          </cell>
          <cell r="AW1027">
            <v>3</v>
          </cell>
          <cell r="AX1027">
            <v>3</v>
          </cell>
          <cell r="AY1027">
            <v>6</v>
          </cell>
          <cell r="AZ1027">
            <v>30.5</v>
          </cell>
          <cell r="BA1027">
            <v>0</v>
          </cell>
          <cell r="BB1027">
            <v>120</v>
          </cell>
          <cell r="BC1027">
            <v>30.5</v>
          </cell>
          <cell r="BD1027">
            <v>109.54098360655738</v>
          </cell>
          <cell r="BE1027">
            <v>1</v>
          </cell>
          <cell r="BF1027">
            <v>1.5</v>
          </cell>
          <cell r="BG1027">
            <v>1.5</v>
          </cell>
          <cell r="BH1027" t="str">
            <v/>
          </cell>
          <cell r="BI1027">
            <v>2</v>
          </cell>
          <cell r="BJ1027">
            <v>0</v>
          </cell>
          <cell r="BK1027">
            <v>6</v>
          </cell>
          <cell r="BL1027">
            <v>6</v>
          </cell>
          <cell r="BM1027">
            <v>6</v>
          </cell>
          <cell r="BN1027">
            <v>3</v>
          </cell>
          <cell r="BO1027">
            <v>1</v>
          </cell>
          <cell r="BP1027">
            <v>1</v>
          </cell>
          <cell r="BQ1027">
            <v>0</v>
          </cell>
          <cell r="BR1027">
            <v>2.5</v>
          </cell>
          <cell r="BS1027" t="str">
            <v/>
          </cell>
          <cell r="BT1027">
            <v>1.5</v>
          </cell>
          <cell r="BU1027">
            <v>2</v>
          </cell>
          <cell r="BV1027">
            <v>0</v>
          </cell>
          <cell r="BW1027">
            <v>12</v>
          </cell>
          <cell r="BX1027">
            <v>11</v>
          </cell>
          <cell r="BY1027">
            <v>11</v>
          </cell>
          <cell r="BZ1027">
            <v>103</v>
          </cell>
          <cell r="CA1027">
            <v>0</v>
          </cell>
          <cell r="CB1027">
            <v>103</v>
          </cell>
        </row>
        <row r="1028">
          <cell r="H1028" t="str">
            <v>WS-1378-WOV012</v>
          </cell>
          <cell r="I1028">
            <v>1</v>
          </cell>
          <cell r="J1028" t="str">
            <v>Jan</v>
          </cell>
          <cell r="K1028">
            <v>2019</v>
          </cell>
          <cell r="L1028" t="str">
            <v>WS-1378-WOV01243488.8333333333</v>
          </cell>
          <cell r="M1028" t="str">
            <v>BIRS #26</v>
          </cell>
          <cell r="N1028" t="str">
            <v>Other</v>
          </cell>
          <cell r="O1028" t="str">
            <v>ESP change</v>
          </cell>
          <cell r="P1028">
            <v>1</v>
          </cell>
          <cell r="Q1028">
            <v>3</v>
          </cell>
          <cell r="R1028">
            <v>5</v>
          </cell>
          <cell r="S1028" t="str">
            <v/>
          </cell>
          <cell r="T1028" t="str">
            <v/>
          </cell>
          <cell r="U1028" t="str">
            <v/>
          </cell>
          <cell r="V1028">
            <v>0</v>
          </cell>
          <cell r="W1028">
            <v>9</v>
          </cell>
          <cell r="X1028">
            <v>8</v>
          </cell>
          <cell r="Y1028">
            <v>8</v>
          </cell>
          <cell r="Z1028" t="str">
            <v/>
          </cell>
          <cell r="AB1028">
            <v>11</v>
          </cell>
          <cell r="AC1028" t="str">
            <v/>
          </cell>
          <cell r="AD1028">
            <v>2</v>
          </cell>
          <cell r="AE1028">
            <v>1</v>
          </cell>
          <cell r="AF1028">
            <v>1</v>
          </cell>
          <cell r="AG1028" t="str">
            <v/>
          </cell>
          <cell r="AH1028">
            <v>2</v>
          </cell>
          <cell r="AI1028">
            <v>0</v>
          </cell>
          <cell r="AJ1028">
            <v>6</v>
          </cell>
          <cell r="AK1028">
            <v>6</v>
          </cell>
          <cell r="AL1028">
            <v>6</v>
          </cell>
          <cell r="AM1028">
            <v>21.5</v>
          </cell>
          <cell r="AN1028">
            <v>4</v>
          </cell>
          <cell r="AO1028">
            <v>130</v>
          </cell>
          <cell r="AP1028">
            <v>25.5</v>
          </cell>
          <cell r="AQ1028">
            <v>116.27906976744185</v>
          </cell>
          <cell r="AR1028">
            <v>4</v>
          </cell>
          <cell r="AT1028">
            <v>9</v>
          </cell>
          <cell r="AV1028">
            <v>10</v>
          </cell>
          <cell r="AW1028">
            <v>4</v>
          </cell>
          <cell r="AX1028">
            <v>9</v>
          </cell>
          <cell r="AY1028">
            <v>13</v>
          </cell>
          <cell r="AZ1028">
            <v>20.5</v>
          </cell>
          <cell r="BA1028">
            <v>0</v>
          </cell>
          <cell r="BB1028">
            <v>120</v>
          </cell>
          <cell r="BC1028">
            <v>20.5</v>
          </cell>
          <cell r="BD1028">
            <v>122.92682926829268</v>
          </cell>
          <cell r="BE1028">
            <v>1</v>
          </cell>
          <cell r="BF1028">
            <v>1.5</v>
          </cell>
          <cell r="BG1028">
            <v>2</v>
          </cell>
          <cell r="BH1028" t="str">
            <v/>
          </cell>
          <cell r="BI1028">
            <v>2</v>
          </cell>
          <cell r="BJ1028">
            <v>0</v>
          </cell>
          <cell r="BK1028">
            <v>6</v>
          </cell>
          <cell r="BL1028">
            <v>6.5</v>
          </cell>
          <cell r="BM1028">
            <v>6.5</v>
          </cell>
          <cell r="BN1028">
            <v>3</v>
          </cell>
          <cell r="BO1028">
            <v>1</v>
          </cell>
          <cell r="BP1028">
            <v>0.5</v>
          </cell>
          <cell r="BQ1028">
            <v>0</v>
          </cell>
          <cell r="BR1028">
            <v>3</v>
          </cell>
          <cell r="BS1028" t="str">
            <v/>
          </cell>
          <cell r="BT1028">
            <v>1.5</v>
          </cell>
          <cell r="BU1028">
            <v>2</v>
          </cell>
          <cell r="BV1028">
            <v>0</v>
          </cell>
          <cell r="BW1028">
            <v>12</v>
          </cell>
          <cell r="BX1028">
            <v>11</v>
          </cell>
          <cell r="BY1028">
            <v>11</v>
          </cell>
          <cell r="BZ1028">
            <v>86.5</v>
          </cell>
          <cell r="CA1028">
            <v>4</v>
          </cell>
          <cell r="CB1028">
            <v>90.5</v>
          </cell>
        </row>
        <row r="1029">
          <cell r="H1029" t="str">
            <v>US-2118-WOV007</v>
          </cell>
          <cell r="I1029">
            <v>1</v>
          </cell>
          <cell r="J1029" t="str">
            <v>Jan</v>
          </cell>
          <cell r="K1029">
            <v>2019</v>
          </cell>
          <cell r="L1029" t="str">
            <v>US-2118-WOV00743462.6666666667</v>
          </cell>
          <cell r="M1029" t="str">
            <v>BIRS #23</v>
          </cell>
          <cell r="N1029" t="str">
            <v>Other</v>
          </cell>
          <cell r="O1029" t="str">
            <v>Other</v>
          </cell>
          <cell r="P1029">
            <v>3</v>
          </cell>
          <cell r="Q1029">
            <v>3</v>
          </cell>
          <cell r="R1029">
            <v>4.5</v>
          </cell>
          <cell r="S1029">
            <v>2</v>
          </cell>
          <cell r="T1029" t="str">
            <v/>
          </cell>
          <cell r="U1029" t="str">
            <v/>
          </cell>
          <cell r="V1029">
            <v>0</v>
          </cell>
          <cell r="W1029">
            <v>9</v>
          </cell>
          <cell r="X1029">
            <v>9.5</v>
          </cell>
          <cell r="Y1029">
            <v>9.5</v>
          </cell>
          <cell r="Z1029">
            <v>7.5</v>
          </cell>
          <cell r="AB1029">
            <v>11</v>
          </cell>
          <cell r="AC1029">
            <v>7.5</v>
          </cell>
          <cell r="AD1029">
            <v>2</v>
          </cell>
          <cell r="AE1029">
            <v>1</v>
          </cell>
          <cell r="AF1029">
            <v>1</v>
          </cell>
          <cell r="AG1029" t="str">
            <v/>
          </cell>
          <cell r="AH1029">
            <v>2</v>
          </cell>
          <cell r="AI1029">
            <v>0</v>
          </cell>
          <cell r="AJ1029">
            <v>6</v>
          </cell>
          <cell r="AK1029">
            <v>6</v>
          </cell>
          <cell r="AL1029">
            <v>6</v>
          </cell>
          <cell r="AM1029">
            <v>24</v>
          </cell>
          <cell r="AN1029">
            <v>0</v>
          </cell>
          <cell r="AO1029">
            <v>130</v>
          </cell>
          <cell r="AP1029">
            <v>24</v>
          </cell>
          <cell r="AQ1029">
            <v>182.79166666666666</v>
          </cell>
          <cell r="AR1029">
            <v>4</v>
          </cell>
          <cell r="AT1029" t="str">
            <v/>
          </cell>
          <cell r="AV1029">
            <v>10</v>
          </cell>
          <cell r="AW1029">
            <v>4</v>
          </cell>
          <cell r="AX1029" t="str">
            <v/>
          </cell>
          <cell r="AY1029" t="str">
            <v/>
          </cell>
          <cell r="AZ1029" t="str">
            <v/>
          </cell>
          <cell r="BA1029" t="str">
            <v/>
          </cell>
          <cell r="BB1029">
            <v>120</v>
          </cell>
          <cell r="BC1029" t="str">
            <v/>
          </cell>
          <cell r="BD1029" t="str">
            <v/>
          </cell>
          <cell r="BE1029" t="str">
            <v/>
          </cell>
          <cell r="BF1029" t="str">
            <v/>
          </cell>
          <cell r="BG1029" t="str">
            <v/>
          </cell>
          <cell r="BH1029" t="str">
            <v/>
          </cell>
          <cell r="BI1029" t="str">
            <v/>
          </cell>
          <cell r="BJ1029" t="str">
            <v/>
          </cell>
          <cell r="BK1029">
            <v>6</v>
          </cell>
          <cell r="BL1029" t="str">
            <v/>
          </cell>
          <cell r="BM1029" t="str">
            <v/>
          </cell>
          <cell r="BN1029">
            <v>3</v>
          </cell>
          <cell r="BO1029">
            <v>1</v>
          </cell>
          <cell r="BP1029">
            <v>1</v>
          </cell>
          <cell r="BQ1029">
            <v>0</v>
          </cell>
          <cell r="BR1029" t="str">
            <v/>
          </cell>
          <cell r="BS1029" t="str">
            <v/>
          </cell>
          <cell r="BT1029" t="str">
            <v/>
          </cell>
          <cell r="BU1029" t="str">
            <v/>
          </cell>
          <cell r="BV1029" t="str">
            <v/>
          </cell>
          <cell r="BW1029">
            <v>12</v>
          </cell>
          <cell r="BX1029" t="str">
            <v/>
          </cell>
          <cell r="BY1029">
            <v>5</v>
          </cell>
          <cell r="BZ1029" t="str">
            <v/>
          </cell>
          <cell r="CA1029" t="str">
            <v/>
          </cell>
          <cell r="CB1029" t="str">
            <v/>
          </cell>
        </row>
        <row r="1030">
          <cell r="H1030" t="str">
            <v>US-2118-WOV007</v>
          </cell>
          <cell r="I1030">
            <v>1</v>
          </cell>
          <cell r="J1030" t="str">
            <v>Jan</v>
          </cell>
          <cell r="K1030">
            <v>2019</v>
          </cell>
          <cell r="L1030" t="str">
            <v>US-2118-WOV00743490.4166666667</v>
          </cell>
          <cell r="M1030" t="str">
            <v>ONR #6</v>
          </cell>
          <cell r="N1030" t="str">
            <v>Other</v>
          </cell>
          <cell r="O1030" t="str">
            <v>Other</v>
          </cell>
          <cell r="Q1030" t="str">
            <v/>
          </cell>
          <cell r="R1030" t="str">
            <v/>
          </cell>
          <cell r="S1030" t="str">
            <v/>
          </cell>
          <cell r="T1030" t="str">
            <v/>
          </cell>
          <cell r="U1030" t="str">
            <v/>
          </cell>
          <cell r="V1030" t="str">
            <v/>
          </cell>
          <cell r="W1030">
            <v>9</v>
          </cell>
          <cell r="X1030" t="str">
            <v/>
          </cell>
          <cell r="Y1030" t="str">
            <v/>
          </cell>
          <cell r="Z1030" t="str">
            <v/>
          </cell>
          <cell r="AB1030">
            <v>11</v>
          </cell>
          <cell r="AC1030" t="str">
            <v/>
          </cell>
          <cell r="AD1030" t="str">
            <v/>
          </cell>
          <cell r="AE1030" t="str">
            <v/>
          </cell>
          <cell r="AF1030" t="str">
            <v/>
          </cell>
          <cell r="AG1030" t="str">
            <v/>
          </cell>
          <cell r="AH1030" t="str">
            <v/>
          </cell>
          <cell r="AI1030" t="str">
            <v/>
          </cell>
          <cell r="AJ1030">
            <v>6</v>
          </cell>
          <cell r="AK1030" t="str">
            <v/>
          </cell>
          <cell r="AL1030" t="str">
            <v/>
          </cell>
          <cell r="AM1030" t="str">
            <v/>
          </cell>
          <cell r="AN1030" t="str">
            <v/>
          </cell>
          <cell r="AO1030">
            <v>130</v>
          </cell>
          <cell r="AP1030" t="str">
            <v/>
          </cell>
          <cell r="AQ1030" t="str">
            <v/>
          </cell>
          <cell r="AR1030" t="str">
            <v/>
          </cell>
          <cell r="AT1030">
            <v>4</v>
          </cell>
          <cell r="AV1030">
            <v>10</v>
          </cell>
          <cell r="AW1030" t="str">
            <v/>
          </cell>
          <cell r="AX1030">
            <v>4</v>
          </cell>
          <cell r="AY1030" t="str">
            <v/>
          </cell>
          <cell r="AZ1030">
            <v>24.5</v>
          </cell>
          <cell r="BA1030">
            <v>0</v>
          </cell>
          <cell r="BB1030">
            <v>120</v>
          </cell>
          <cell r="BC1030">
            <v>24.5</v>
          </cell>
          <cell r="BD1030">
            <v>124.04081632653062</v>
          </cell>
          <cell r="BE1030">
            <v>1</v>
          </cell>
          <cell r="BF1030">
            <v>1.5</v>
          </cell>
          <cell r="BG1030">
            <v>1.5</v>
          </cell>
          <cell r="BH1030" t="str">
            <v/>
          </cell>
          <cell r="BI1030">
            <v>2</v>
          </cell>
          <cell r="BJ1030">
            <v>0</v>
          </cell>
          <cell r="BK1030">
            <v>6</v>
          </cell>
          <cell r="BL1030">
            <v>6</v>
          </cell>
          <cell r="BM1030">
            <v>6</v>
          </cell>
          <cell r="BN1030" t="str">
            <v/>
          </cell>
          <cell r="BO1030" t="str">
            <v/>
          </cell>
          <cell r="BP1030" t="str">
            <v/>
          </cell>
          <cell r="BQ1030" t="str">
            <v/>
          </cell>
          <cell r="BR1030">
            <v>4</v>
          </cell>
          <cell r="BS1030" t="str">
            <v/>
          </cell>
          <cell r="BT1030">
            <v>1.5</v>
          </cell>
          <cell r="BU1030">
            <v>1.5</v>
          </cell>
          <cell r="BV1030" t="str">
            <v/>
          </cell>
          <cell r="BW1030">
            <v>12</v>
          </cell>
          <cell r="BX1030" t="str">
            <v/>
          </cell>
          <cell r="BY1030">
            <v>7</v>
          </cell>
          <cell r="BZ1030" t="str">
            <v/>
          </cell>
          <cell r="CA1030" t="str">
            <v/>
          </cell>
          <cell r="CB1030" t="str">
            <v/>
          </cell>
        </row>
        <row r="1031">
          <cell r="H1031" t="str">
            <v>WS-1452-WOV011</v>
          </cell>
          <cell r="I1031">
            <v>1</v>
          </cell>
          <cell r="J1031" t="str">
            <v>Jan</v>
          </cell>
          <cell r="K1031">
            <v>2019</v>
          </cell>
          <cell r="L1031" t="str">
            <v>WS-1452-WOV01143491.5833333333</v>
          </cell>
          <cell r="M1031" t="str">
            <v>BIRS #30</v>
          </cell>
          <cell r="N1031" t="str">
            <v>Simple ESP c/o</v>
          </cell>
          <cell r="O1031" t="str">
            <v>ESP change</v>
          </cell>
          <cell r="P1031">
            <v>0</v>
          </cell>
          <cell r="Q1031">
            <v>6</v>
          </cell>
          <cell r="R1031">
            <v>5</v>
          </cell>
          <cell r="S1031" t="str">
            <v/>
          </cell>
          <cell r="T1031" t="str">
            <v/>
          </cell>
          <cell r="U1031" t="str">
            <v/>
          </cell>
          <cell r="V1031">
            <v>0</v>
          </cell>
          <cell r="W1031">
            <v>9</v>
          </cell>
          <cell r="X1031">
            <v>11</v>
          </cell>
          <cell r="Y1031">
            <v>11</v>
          </cell>
          <cell r="Z1031">
            <v>9</v>
          </cell>
          <cell r="AB1031">
            <v>11</v>
          </cell>
          <cell r="AC1031">
            <v>9</v>
          </cell>
          <cell r="AD1031">
            <v>2</v>
          </cell>
          <cell r="AE1031">
            <v>1</v>
          </cell>
          <cell r="AF1031">
            <v>1</v>
          </cell>
          <cell r="AG1031" t="str">
            <v/>
          </cell>
          <cell r="AH1031">
            <v>2</v>
          </cell>
          <cell r="AI1031">
            <v>0</v>
          </cell>
          <cell r="AJ1031">
            <v>6</v>
          </cell>
          <cell r="AK1031">
            <v>6</v>
          </cell>
          <cell r="AL1031">
            <v>6</v>
          </cell>
          <cell r="AM1031">
            <v>29</v>
          </cell>
          <cell r="AN1031">
            <v>0</v>
          </cell>
          <cell r="AO1031">
            <v>130</v>
          </cell>
          <cell r="AP1031">
            <v>29</v>
          </cell>
          <cell r="AQ1031">
            <v>101.34482758620689</v>
          </cell>
          <cell r="AR1031">
            <v>5</v>
          </cell>
          <cell r="AT1031">
            <v>6</v>
          </cell>
          <cell r="AV1031">
            <v>10</v>
          </cell>
          <cell r="AW1031">
            <v>5</v>
          </cell>
          <cell r="AX1031">
            <v>6</v>
          </cell>
          <cell r="AY1031">
            <v>11</v>
          </cell>
          <cell r="AZ1031">
            <v>29</v>
          </cell>
          <cell r="BA1031">
            <v>0</v>
          </cell>
          <cell r="BB1031">
            <v>120</v>
          </cell>
          <cell r="BC1031">
            <v>29</v>
          </cell>
          <cell r="BD1031">
            <v>100.24137931034483</v>
          </cell>
          <cell r="BE1031">
            <v>1</v>
          </cell>
          <cell r="BF1031">
            <v>1</v>
          </cell>
          <cell r="BG1031">
            <v>1</v>
          </cell>
          <cell r="BH1031">
            <v>1</v>
          </cell>
          <cell r="BI1031">
            <v>2</v>
          </cell>
          <cell r="BJ1031">
            <v>0</v>
          </cell>
          <cell r="BK1031">
            <v>6</v>
          </cell>
          <cell r="BL1031">
            <v>6</v>
          </cell>
          <cell r="BM1031">
            <v>6</v>
          </cell>
          <cell r="BN1031">
            <v>3</v>
          </cell>
          <cell r="BO1031">
            <v>1</v>
          </cell>
          <cell r="BP1031">
            <v>1</v>
          </cell>
          <cell r="BQ1031">
            <v>0</v>
          </cell>
          <cell r="BR1031">
            <v>3</v>
          </cell>
          <cell r="BS1031" t="str">
            <v/>
          </cell>
          <cell r="BT1031">
            <v>1</v>
          </cell>
          <cell r="BU1031">
            <v>2</v>
          </cell>
          <cell r="BV1031">
            <v>0</v>
          </cell>
          <cell r="BW1031">
            <v>12</v>
          </cell>
          <cell r="BX1031">
            <v>11</v>
          </cell>
          <cell r="BY1031">
            <v>11</v>
          </cell>
          <cell r="BZ1031">
            <v>112</v>
          </cell>
          <cell r="CA1031">
            <v>0</v>
          </cell>
          <cell r="CB1031">
            <v>112</v>
          </cell>
        </row>
        <row r="1032">
          <cell r="H1032" t="str">
            <v>SVA-51189-WOV005</v>
          </cell>
          <cell r="I1032">
            <v>1</v>
          </cell>
          <cell r="J1032" t="str">
            <v>Jan</v>
          </cell>
          <cell r="K1032">
            <v>2019</v>
          </cell>
          <cell r="L1032" t="str">
            <v>SVA-51189-WOV00543492.8333333333</v>
          </cell>
          <cell r="M1032" t="str">
            <v>ONR #27</v>
          </cell>
          <cell r="N1032" t="str">
            <v>Simple ESP c/o</v>
          </cell>
          <cell r="O1032" t="str">
            <v>ESP change</v>
          </cell>
          <cell r="P1032">
            <v>-1</v>
          </cell>
          <cell r="Q1032">
            <v>3</v>
          </cell>
          <cell r="R1032">
            <v>5</v>
          </cell>
          <cell r="S1032" t="str">
            <v/>
          </cell>
          <cell r="T1032" t="str">
            <v/>
          </cell>
          <cell r="U1032" t="str">
            <v/>
          </cell>
          <cell r="V1032">
            <v>0</v>
          </cell>
          <cell r="W1032">
            <v>9</v>
          </cell>
          <cell r="X1032">
            <v>8</v>
          </cell>
          <cell r="Y1032">
            <v>8</v>
          </cell>
          <cell r="Z1032" t="str">
            <v/>
          </cell>
          <cell r="AB1032">
            <v>11</v>
          </cell>
          <cell r="AC1032" t="str">
            <v/>
          </cell>
          <cell r="AD1032">
            <v>2</v>
          </cell>
          <cell r="AE1032">
            <v>1</v>
          </cell>
          <cell r="AF1032">
            <v>1</v>
          </cell>
          <cell r="AG1032" t="str">
            <v/>
          </cell>
          <cell r="AH1032">
            <v>2</v>
          </cell>
          <cell r="AI1032">
            <v>0</v>
          </cell>
          <cell r="AJ1032">
            <v>6</v>
          </cell>
          <cell r="AK1032">
            <v>6</v>
          </cell>
          <cell r="AL1032">
            <v>6</v>
          </cell>
          <cell r="AM1032">
            <v>22</v>
          </cell>
          <cell r="AN1032">
            <v>0</v>
          </cell>
          <cell r="AO1032">
            <v>130</v>
          </cell>
          <cell r="AP1032">
            <v>22</v>
          </cell>
          <cell r="AQ1032">
            <v>124.09090909090909</v>
          </cell>
          <cell r="AR1032">
            <v>3</v>
          </cell>
          <cell r="AT1032">
            <v>5.5</v>
          </cell>
          <cell r="AV1032">
            <v>10</v>
          </cell>
          <cell r="AW1032">
            <v>3</v>
          </cell>
          <cell r="AX1032">
            <v>5.5</v>
          </cell>
          <cell r="AY1032">
            <v>8.5</v>
          </cell>
          <cell r="AZ1032">
            <v>26</v>
          </cell>
          <cell r="BA1032">
            <v>3</v>
          </cell>
          <cell r="BB1032">
            <v>120</v>
          </cell>
          <cell r="BC1032">
            <v>29</v>
          </cell>
          <cell r="BD1032">
            <v>105.03846153846153</v>
          </cell>
          <cell r="BE1032">
            <v>1</v>
          </cell>
          <cell r="BF1032">
            <v>1.5</v>
          </cell>
          <cell r="BG1032">
            <v>1.5</v>
          </cell>
          <cell r="BH1032" t="str">
            <v/>
          </cell>
          <cell r="BI1032">
            <v>2</v>
          </cell>
          <cell r="BJ1032">
            <v>0</v>
          </cell>
          <cell r="BK1032">
            <v>6</v>
          </cell>
          <cell r="BL1032">
            <v>6</v>
          </cell>
          <cell r="BM1032">
            <v>6</v>
          </cell>
          <cell r="BN1032">
            <v>3</v>
          </cell>
          <cell r="BO1032">
            <v>1</v>
          </cell>
          <cell r="BP1032">
            <v>1</v>
          </cell>
          <cell r="BQ1032">
            <v>0</v>
          </cell>
          <cell r="BR1032">
            <v>3.5</v>
          </cell>
          <cell r="BS1032" t="str">
            <v/>
          </cell>
          <cell r="BT1032">
            <v>1.5</v>
          </cell>
          <cell r="BU1032">
            <v>2</v>
          </cell>
          <cell r="BV1032">
            <v>0</v>
          </cell>
          <cell r="BW1032">
            <v>12</v>
          </cell>
          <cell r="BX1032">
            <v>12</v>
          </cell>
          <cell r="BY1032">
            <v>12</v>
          </cell>
          <cell r="BZ1032">
            <v>88.5</v>
          </cell>
          <cell r="CA1032">
            <v>3</v>
          </cell>
          <cell r="CB1032">
            <v>91.5</v>
          </cell>
        </row>
        <row r="1033">
          <cell r="H1033" t="str">
            <v>WS-1532-WOV010</v>
          </cell>
          <cell r="I1033">
            <v>1</v>
          </cell>
          <cell r="J1033" t="str">
            <v>Jan</v>
          </cell>
          <cell r="K1033">
            <v>2019</v>
          </cell>
          <cell r="L1033" t="str">
            <v>WS-1532-WOV01043494.5833333333</v>
          </cell>
          <cell r="M1033" t="str">
            <v>ONR #4</v>
          </cell>
          <cell r="N1033" t="str">
            <v>Other</v>
          </cell>
          <cell r="O1033" t="str">
            <v>ESP change</v>
          </cell>
          <cell r="P1033">
            <v>1</v>
          </cell>
          <cell r="Q1033">
            <v>3</v>
          </cell>
          <cell r="R1033">
            <v>5</v>
          </cell>
          <cell r="S1033" t="str">
            <v/>
          </cell>
          <cell r="T1033" t="str">
            <v/>
          </cell>
          <cell r="U1033" t="str">
            <v/>
          </cell>
          <cell r="V1033">
            <v>0</v>
          </cell>
          <cell r="W1033">
            <v>9</v>
          </cell>
          <cell r="X1033">
            <v>8</v>
          </cell>
          <cell r="Y1033">
            <v>8</v>
          </cell>
          <cell r="Z1033" t="str">
            <v/>
          </cell>
          <cell r="AB1033">
            <v>11</v>
          </cell>
          <cell r="AC1033" t="str">
            <v/>
          </cell>
          <cell r="AD1033">
            <v>2</v>
          </cell>
          <cell r="AE1033">
            <v>1</v>
          </cell>
          <cell r="AF1033">
            <v>1</v>
          </cell>
          <cell r="AG1033" t="str">
            <v/>
          </cell>
          <cell r="AH1033">
            <v>2</v>
          </cell>
          <cell r="AI1033">
            <v>0</v>
          </cell>
          <cell r="AJ1033">
            <v>6</v>
          </cell>
          <cell r="AK1033">
            <v>6</v>
          </cell>
          <cell r="AL1033">
            <v>6</v>
          </cell>
          <cell r="AM1033">
            <v>21</v>
          </cell>
          <cell r="AN1033">
            <v>2.5</v>
          </cell>
          <cell r="AO1033">
            <v>130</v>
          </cell>
          <cell r="AP1033">
            <v>23.5</v>
          </cell>
          <cell r="AQ1033">
            <v>131.04761904761904</v>
          </cell>
          <cell r="AR1033">
            <v>4</v>
          </cell>
          <cell r="AT1033">
            <v>5</v>
          </cell>
          <cell r="AV1033">
            <v>10</v>
          </cell>
          <cell r="AW1033">
            <v>4</v>
          </cell>
          <cell r="AX1033">
            <v>5</v>
          </cell>
          <cell r="AY1033">
            <v>9</v>
          </cell>
          <cell r="AZ1033">
            <v>29.5</v>
          </cell>
          <cell r="BA1033">
            <v>0</v>
          </cell>
          <cell r="BB1033">
            <v>120</v>
          </cell>
          <cell r="BC1033">
            <v>29.5</v>
          </cell>
          <cell r="BD1033">
            <v>92.13559322033899</v>
          </cell>
          <cell r="BE1033">
            <v>1</v>
          </cell>
          <cell r="BF1033">
            <v>1.5</v>
          </cell>
          <cell r="BG1033">
            <v>1.5</v>
          </cell>
          <cell r="BH1033" t="str">
            <v/>
          </cell>
          <cell r="BI1033">
            <v>2</v>
          </cell>
          <cell r="BJ1033">
            <v>0</v>
          </cell>
          <cell r="BK1033">
            <v>6</v>
          </cell>
          <cell r="BL1033">
            <v>6</v>
          </cell>
          <cell r="BM1033">
            <v>6</v>
          </cell>
          <cell r="BN1033">
            <v>3</v>
          </cell>
          <cell r="BO1033" t="str">
            <v/>
          </cell>
          <cell r="BP1033">
            <v>1</v>
          </cell>
          <cell r="BQ1033">
            <v>0</v>
          </cell>
          <cell r="BR1033">
            <v>3.5</v>
          </cell>
          <cell r="BS1033" t="str">
            <v/>
          </cell>
          <cell r="BT1033">
            <v>1.5</v>
          </cell>
          <cell r="BU1033">
            <v>2</v>
          </cell>
          <cell r="BV1033">
            <v>0</v>
          </cell>
          <cell r="BW1033">
            <v>12</v>
          </cell>
          <cell r="BX1033">
            <v>11</v>
          </cell>
          <cell r="BY1033">
            <v>11</v>
          </cell>
          <cell r="BZ1033">
            <v>90.5</v>
          </cell>
          <cell r="CA1033">
            <v>2.5</v>
          </cell>
          <cell r="CB1033">
            <v>93</v>
          </cell>
        </row>
        <row r="1034">
          <cell r="H1034" t="str">
            <v>US-132-WOV005</v>
          </cell>
          <cell r="I1034">
            <v>1</v>
          </cell>
          <cell r="J1034" t="str">
            <v>Jan</v>
          </cell>
          <cell r="K1034">
            <v>2019</v>
          </cell>
          <cell r="L1034" t="str">
            <v>US-132-WOV00543495.125</v>
          </cell>
          <cell r="M1034" t="str">
            <v>ONR #6</v>
          </cell>
          <cell r="N1034" t="str">
            <v>Simple ESP c/o</v>
          </cell>
          <cell r="O1034" t="str">
            <v>ESP change</v>
          </cell>
          <cell r="P1034">
            <v>0</v>
          </cell>
          <cell r="Q1034">
            <v>3</v>
          </cell>
          <cell r="R1034">
            <v>5</v>
          </cell>
          <cell r="S1034">
            <v>1</v>
          </cell>
          <cell r="T1034" t="str">
            <v/>
          </cell>
          <cell r="U1034">
            <v>0.5</v>
          </cell>
          <cell r="V1034">
            <v>0</v>
          </cell>
          <cell r="W1034">
            <v>9</v>
          </cell>
          <cell r="X1034">
            <v>9.5</v>
          </cell>
          <cell r="Y1034">
            <v>9.5</v>
          </cell>
          <cell r="Z1034">
            <v>9.5</v>
          </cell>
          <cell r="AB1034">
            <v>11</v>
          </cell>
          <cell r="AC1034">
            <v>9.5</v>
          </cell>
          <cell r="AD1034">
            <v>2</v>
          </cell>
          <cell r="AE1034">
            <v>1</v>
          </cell>
          <cell r="AF1034">
            <v>1</v>
          </cell>
          <cell r="AG1034" t="str">
            <v/>
          </cell>
          <cell r="AH1034">
            <v>2</v>
          </cell>
          <cell r="AI1034">
            <v>0</v>
          </cell>
          <cell r="AJ1034">
            <v>6</v>
          </cell>
          <cell r="AK1034">
            <v>6</v>
          </cell>
          <cell r="AL1034">
            <v>6</v>
          </cell>
          <cell r="AM1034">
            <v>21.75</v>
          </cell>
          <cell r="AN1034">
            <v>0</v>
          </cell>
          <cell r="AO1034">
            <v>130</v>
          </cell>
          <cell r="AP1034">
            <v>21.75</v>
          </cell>
          <cell r="AQ1034">
            <v>131.86206896551724</v>
          </cell>
          <cell r="AR1034">
            <v>3</v>
          </cell>
          <cell r="AT1034">
            <v>5</v>
          </cell>
          <cell r="AV1034">
            <v>10</v>
          </cell>
          <cell r="AW1034">
            <v>3</v>
          </cell>
          <cell r="AX1034">
            <v>5</v>
          </cell>
          <cell r="AY1034">
            <v>8</v>
          </cell>
          <cell r="AZ1034">
            <v>22</v>
          </cell>
          <cell r="BA1034">
            <v>0</v>
          </cell>
          <cell r="BB1034">
            <v>120</v>
          </cell>
          <cell r="BC1034">
            <v>22</v>
          </cell>
          <cell r="BD1034">
            <v>130.45454545454547</v>
          </cell>
          <cell r="BE1034">
            <v>1</v>
          </cell>
          <cell r="BF1034">
            <v>1</v>
          </cell>
          <cell r="BG1034">
            <v>1.5</v>
          </cell>
          <cell r="BH1034" t="str">
            <v/>
          </cell>
          <cell r="BI1034">
            <v>2</v>
          </cell>
          <cell r="BJ1034">
            <v>0</v>
          </cell>
          <cell r="BK1034">
            <v>6</v>
          </cell>
          <cell r="BL1034">
            <v>5.5</v>
          </cell>
          <cell r="BM1034">
            <v>5.5</v>
          </cell>
          <cell r="BN1034">
            <v>3</v>
          </cell>
          <cell r="BO1034">
            <v>1</v>
          </cell>
          <cell r="BP1034">
            <v>1</v>
          </cell>
          <cell r="BQ1034">
            <v>0</v>
          </cell>
          <cell r="BR1034">
            <v>3</v>
          </cell>
          <cell r="BS1034" t="str">
            <v/>
          </cell>
          <cell r="BT1034">
            <v>1.5</v>
          </cell>
          <cell r="BU1034">
            <v>2</v>
          </cell>
          <cell r="BV1034">
            <v>0</v>
          </cell>
          <cell r="BW1034">
            <v>12</v>
          </cell>
          <cell r="BX1034">
            <v>11.5</v>
          </cell>
          <cell r="BY1034">
            <v>11.5</v>
          </cell>
          <cell r="BZ1034">
            <v>93.75</v>
          </cell>
          <cell r="CA1034">
            <v>0</v>
          </cell>
          <cell r="CB1034">
            <v>93.75</v>
          </cell>
        </row>
        <row r="1035">
          <cell r="H1035" t="str">
            <v>WS-2158-WOV013</v>
          </cell>
          <cell r="I1035">
            <v>1</v>
          </cell>
          <cell r="J1035" t="str">
            <v>Jan</v>
          </cell>
          <cell r="K1035">
            <v>2019</v>
          </cell>
          <cell r="L1035" t="str">
            <v>WS-2158-WOV01343495.2708333333</v>
          </cell>
          <cell r="M1035" t="str">
            <v>BIRS #28</v>
          </cell>
          <cell r="N1035" t="str">
            <v>Other</v>
          </cell>
          <cell r="O1035" t="str">
            <v>Other</v>
          </cell>
          <cell r="P1035">
            <v>0</v>
          </cell>
          <cell r="Q1035">
            <v>3</v>
          </cell>
          <cell r="R1035">
            <v>5</v>
          </cell>
          <cell r="S1035">
            <v>1.5</v>
          </cell>
          <cell r="T1035" t="str">
            <v/>
          </cell>
          <cell r="U1035">
            <v>1.5</v>
          </cell>
          <cell r="V1035">
            <v>0</v>
          </cell>
          <cell r="W1035">
            <v>9</v>
          </cell>
          <cell r="X1035">
            <v>11</v>
          </cell>
          <cell r="Y1035">
            <v>11</v>
          </cell>
          <cell r="Z1035">
            <v>8</v>
          </cell>
          <cell r="AB1035">
            <v>11</v>
          </cell>
          <cell r="AC1035">
            <v>8</v>
          </cell>
          <cell r="AD1035">
            <v>2</v>
          </cell>
          <cell r="AE1035">
            <v>1</v>
          </cell>
          <cell r="AF1035">
            <v>1</v>
          </cell>
          <cell r="AG1035" t="str">
            <v/>
          </cell>
          <cell r="AH1035">
            <v>2</v>
          </cell>
          <cell r="AI1035">
            <v>0</v>
          </cell>
          <cell r="AJ1035">
            <v>6</v>
          </cell>
          <cell r="AK1035">
            <v>6</v>
          </cell>
          <cell r="AL1035">
            <v>6</v>
          </cell>
          <cell r="AM1035">
            <v>27.5</v>
          </cell>
          <cell r="AN1035">
            <v>0</v>
          </cell>
          <cell r="AO1035">
            <v>130</v>
          </cell>
          <cell r="AP1035">
            <v>27.5</v>
          </cell>
          <cell r="AQ1035">
            <v>103.56363636363636</v>
          </cell>
          <cell r="AR1035">
            <v>3</v>
          </cell>
          <cell r="AT1035">
            <v>4</v>
          </cell>
          <cell r="AV1035">
            <v>10</v>
          </cell>
          <cell r="AW1035">
            <v>3</v>
          </cell>
          <cell r="AX1035">
            <v>4</v>
          </cell>
          <cell r="AY1035">
            <v>7</v>
          </cell>
          <cell r="AZ1035">
            <v>39.5</v>
          </cell>
          <cell r="BA1035">
            <v>0</v>
          </cell>
          <cell r="BB1035">
            <v>120</v>
          </cell>
          <cell r="BC1035">
            <v>39.5</v>
          </cell>
          <cell r="BD1035">
            <v>69.215189873417728</v>
          </cell>
          <cell r="BE1035">
            <v>1</v>
          </cell>
          <cell r="BF1035">
            <v>1.5</v>
          </cell>
          <cell r="BG1035">
            <v>2.5</v>
          </cell>
          <cell r="BH1035" t="str">
            <v/>
          </cell>
          <cell r="BI1035">
            <v>2</v>
          </cell>
          <cell r="BJ1035">
            <v>0</v>
          </cell>
          <cell r="BK1035">
            <v>6</v>
          </cell>
          <cell r="BL1035">
            <v>7</v>
          </cell>
          <cell r="BM1035">
            <v>7</v>
          </cell>
          <cell r="BN1035">
            <v>3</v>
          </cell>
          <cell r="BO1035">
            <v>1</v>
          </cell>
          <cell r="BP1035">
            <v>1</v>
          </cell>
          <cell r="BQ1035">
            <v>0</v>
          </cell>
          <cell r="BR1035">
            <v>3</v>
          </cell>
          <cell r="BS1035" t="str">
            <v/>
          </cell>
          <cell r="BT1035">
            <v>4</v>
          </cell>
          <cell r="BU1035">
            <v>2</v>
          </cell>
          <cell r="BV1035">
            <v>0</v>
          </cell>
          <cell r="BW1035">
            <v>12</v>
          </cell>
          <cell r="BX1035">
            <v>14</v>
          </cell>
          <cell r="BY1035">
            <v>14</v>
          </cell>
          <cell r="BZ1035" t="str">
            <v/>
          </cell>
          <cell r="CA1035" t="str">
            <v/>
          </cell>
          <cell r="CB1035" t="str">
            <v/>
          </cell>
        </row>
        <row r="1036">
          <cell r="H1036" t="str">
            <v>US-22BIS-WOV008</v>
          </cell>
          <cell r="I1036">
            <v>1</v>
          </cell>
          <cell r="J1036" t="str">
            <v>Jan</v>
          </cell>
          <cell r="K1036">
            <v>2019</v>
          </cell>
          <cell r="L1036" t="str">
            <v>US-22BIS-WOV00843484.375</v>
          </cell>
          <cell r="M1036" t="str">
            <v>BIRS #24</v>
          </cell>
          <cell r="N1036" t="str">
            <v>Other</v>
          </cell>
          <cell r="O1036" t="str">
            <v>Other</v>
          </cell>
          <cell r="P1036">
            <v>3</v>
          </cell>
          <cell r="Q1036">
            <v>3</v>
          </cell>
          <cell r="R1036">
            <v>5</v>
          </cell>
          <cell r="S1036" t="str">
            <v/>
          </cell>
          <cell r="T1036" t="str">
            <v/>
          </cell>
          <cell r="U1036" t="str">
            <v/>
          </cell>
          <cell r="V1036">
            <v>0</v>
          </cell>
          <cell r="W1036">
            <v>9</v>
          </cell>
          <cell r="X1036">
            <v>8</v>
          </cell>
          <cell r="Y1036">
            <v>8</v>
          </cell>
          <cell r="Z1036">
            <v>3.5</v>
          </cell>
          <cell r="AB1036">
            <v>11</v>
          </cell>
          <cell r="AC1036">
            <v>3.5</v>
          </cell>
          <cell r="AD1036">
            <v>2</v>
          </cell>
          <cell r="AE1036">
            <v>1</v>
          </cell>
          <cell r="AF1036">
            <v>1</v>
          </cell>
          <cell r="AG1036" t="str">
            <v/>
          </cell>
          <cell r="AH1036">
            <v>2</v>
          </cell>
          <cell r="AI1036">
            <v>2</v>
          </cell>
          <cell r="AJ1036">
            <v>6</v>
          </cell>
          <cell r="AK1036">
            <v>6</v>
          </cell>
          <cell r="AL1036">
            <v>8</v>
          </cell>
          <cell r="AM1036">
            <v>17</v>
          </cell>
          <cell r="AN1036">
            <v>0</v>
          </cell>
          <cell r="AO1036">
            <v>130</v>
          </cell>
          <cell r="AP1036">
            <v>17</v>
          </cell>
          <cell r="AQ1036">
            <v>128.8235294117647</v>
          </cell>
          <cell r="AR1036">
            <v>3.5</v>
          </cell>
          <cell r="AT1036" t="str">
            <v/>
          </cell>
          <cell r="AV1036">
            <v>10</v>
          </cell>
          <cell r="AW1036">
            <v>3.5</v>
          </cell>
          <cell r="AX1036" t="str">
            <v/>
          </cell>
          <cell r="AY1036" t="str">
            <v/>
          </cell>
          <cell r="AZ1036" t="str">
            <v/>
          </cell>
          <cell r="BA1036" t="str">
            <v/>
          </cell>
          <cell r="BB1036">
            <v>120</v>
          </cell>
          <cell r="BC1036" t="str">
            <v/>
          </cell>
          <cell r="BD1036" t="str">
            <v/>
          </cell>
          <cell r="BE1036" t="str">
            <v/>
          </cell>
          <cell r="BF1036" t="str">
            <v/>
          </cell>
          <cell r="BG1036" t="str">
            <v/>
          </cell>
          <cell r="BH1036" t="str">
            <v/>
          </cell>
          <cell r="BI1036" t="str">
            <v/>
          </cell>
          <cell r="BJ1036" t="str">
            <v/>
          </cell>
          <cell r="BK1036">
            <v>6</v>
          </cell>
          <cell r="BL1036" t="str">
            <v/>
          </cell>
          <cell r="BM1036" t="str">
            <v/>
          </cell>
          <cell r="BN1036">
            <v>3</v>
          </cell>
          <cell r="BO1036">
            <v>1</v>
          </cell>
          <cell r="BP1036">
            <v>1</v>
          </cell>
          <cell r="BQ1036">
            <v>0</v>
          </cell>
          <cell r="BR1036" t="str">
            <v/>
          </cell>
          <cell r="BS1036" t="str">
            <v/>
          </cell>
          <cell r="BT1036" t="str">
            <v/>
          </cell>
          <cell r="BU1036" t="str">
            <v/>
          </cell>
          <cell r="BV1036" t="str">
            <v/>
          </cell>
          <cell r="BW1036">
            <v>12</v>
          </cell>
          <cell r="BX1036" t="str">
            <v/>
          </cell>
          <cell r="BY1036">
            <v>5</v>
          </cell>
          <cell r="BZ1036" t="str">
            <v/>
          </cell>
          <cell r="CA1036" t="str">
            <v/>
          </cell>
          <cell r="CB1036" t="str">
            <v/>
          </cell>
        </row>
        <row r="1037">
          <cell r="H1037" t="str">
            <v>US-22BIS-WOV008</v>
          </cell>
          <cell r="I1037">
            <v>1</v>
          </cell>
          <cell r="J1037" t="str">
            <v>Jan</v>
          </cell>
          <cell r="K1037">
            <v>2019</v>
          </cell>
          <cell r="L1037" t="str">
            <v>US-22BIS-WOV00843493.9583333333</v>
          </cell>
          <cell r="M1037" t="str">
            <v>BIRS #26</v>
          </cell>
          <cell r="N1037" t="str">
            <v>Other</v>
          </cell>
          <cell r="O1037" t="str">
            <v>Other</v>
          </cell>
          <cell r="Q1037" t="str">
            <v/>
          </cell>
          <cell r="R1037" t="str">
            <v/>
          </cell>
          <cell r="S1037" t="str">
            <v/>
          </cell>
          <cell r="T1037" t="str">
            <v/>
          </cell>
          <cell r="U1037" t="str">
            <v/>
          </cell>
          <cell r="V1037" t="str">
            <v/>
          </cell>
          <cell r="W1037">
            <v>9</v>
          </cell>
          <cell r="X1037" t="str">
            <v/>
          </cell>
          <cell r="Y1037" t="str">
            <v/>
          </cell>
          <cell r="Z1037" t="str">
            <v/>
          </cell>
          <cell r="AB1037">
            <v>11</v>
          </cell>
          <cell r="AC1037" t="str">
            <v/>
          </cell>
          <cell r="AD1037" t="str">
            <v/>
          </cell>
          <cell r="AE1037" t="str">
            <v/>
          </cell>
          <cell r="AF1037" t="str">
            <v/>
          </cell>
          <cell r="AG1037" t="str">
            <v/>
          </cell>
          <cell r="AH1037" t="str">
            <v/>
          </cell>
          <cell r="AI1037" t="str">
            <v/>
          </cell>
          <cell r="AJ1037">
            <v>6</v>
          </cell>
          <cell r="AK1037" t="str">
            <v/>
          </cell>
          <cell r="AL1037" t="str">
            <v/>
          </cell>
          <cell r="AM1037" t="str">
            <v/>
          </cell>
          <cell r="AN1037" t="str">
            <v/>
          </cell>
          <cell r="AO1037">
            <v>130</v>
          </cell>
          <cell r="AP1037" t="str">
            <v/>
          </cell>
          <cell r="AQ1037" t="str">
            <v/>
          </cell>
          <cell r="AR1037" t="str">
            <v/>
          </cell>
          <cell r="AT1037">
            <v>6</v>
          </cell>
          <cell r="AV1037">
            <v>10</v>
          </cell>
          <cell r="AW1037" t="str">
            <v/>
          </cell>
          <cell r="AX1037">
            <v>6</v>
          </cell>
          <cell r="AY1037" t="str">
            <v/>
          </cell>
          <cell r="AZ1037">
            <v>17</v>
          </cell>
          <cell r="BA1037">
            <v>0</v>
          </cell>
          <cell r="BB1037">
            <v>120</v>
          </cell>
          <cell r="BC1037">
            <v>17</v>
          </cell>
          <cell r="BD1037">
            <v>128.8235294117647</v>
          </cell>
          <cell r="BE1037">
            <v>1</v>
          </cell>
          <cell r="BF1037">
            <v>1.5</v>
          </cell>
          <cell r="BG1037">
            <v>2</v>
          </cell>
          <cell r="BH1037" t="str">
            <v/>
          </cell>
          <cell r="BI1037">
            <v>2</v>
          </cell>
          <cell r="BJ1037">
            <v>0</v>
          </cell>
          <cell r="BK1037">
            <v>6</v>
          </cell>
          <cell r="BL1037">
            <v>6.5</v>
          </cell>
          <cell r="BM1037">
            <v>6.5</v>
          </cell>
          <cell r="BN1037" t="str">
            <v/>
          </cell>
          <cell r="BO1037" t="str">
            <v/>
          </cell>
          <cell r="BP1037" t="str">
            <v/>
          </cell>
          <cell r="BQ1037" t="str">
            <v/>
          </cell>
          <cell r="BR1037">
            <v>3</v>
          </cell>
          <cell r="BS1037" t="str">
            <v/>
          </cell>
          <cell r="BT1037">
            <v>1.5</v>
          </cell>
          <cell r="BU1037">
            <v>2</v>
          </cell>
          <cell r="BV1037" t="str">
            <v/>
          </cell>
          <cell r="BW1037">
            <v>12</v>
          </cell>
          <cell r="BX1037" t="str">
            <v/>
          </cell>
          <cell r="BY1037">
            <v>6.5</v>
          </cell>
          <cell r="BZ1037" t="str">
            <v/>
          </cell>
          <cell r="CA1037" t="str">
            <v/>
          </cell>
          <cell r="CB1037" t="str">
            <v/>
          </cell>
        </row>
        <row r="1038">
          <cell r="H1038" t="str">
            <v>US-24057-WOV002</v>
          </cell>
          <cell r="I1038">
            <v>2</v>
          </cell>
          <cell r="J1038" t="str">
            <v>Feb</v>
          </cell>
          <cell r="K1038">
            <v>2019</v>
          </cell>
          <cell r="L1038" t="str">
            <v>US-24057-WOV00243498.3333333333</v>
          </cell>
          <cell r="M1038" t="str">
            <v>ONR #25</v>
          </cell>
          <cell r="N1038" t="str">
            <v>Other</v>
          </cell>
          <cell r="O1038" t="str">
            <v>ESP change</v>
          </cell>
          <cell r="P1038">
            <v>0</v>
          </cell>
          <cell r="Q1038">
            <v>3</v>
          </cell>
          <cell r="R1038">
            <v>5</v>
          </cell>
          <cell r="S1038">
            <v>1</v>
          </cell>
          <cell r="T1038" t="str">
            <v/>
          </cell>
          <cell r="U1038">
            <v>1</v>
          </cell>
          <cell r="V1038">
            <v>0</v>
          </cell>
          <cell r="W1038">
            <v>9</v>
          </cell>
          <cell r="X1038">
            <v>10</v>
          </cell>
          <cell r="Y1038">
            <v>10</v>
          </cell>
          <cell r="Z1038">
            <v>9</v>
          </cell>
          <cell r="AB1038">
            <v>11</v>
          </cell>
          <cell r="AC1038">
            <v>9</v>
          </cell>
          <cell r="AD1038">
            <v>2</v>
          </cell>
          <cell r="AE1038">
            <v>1</v>
          </cell>
          <cell r="AF1038">
            <v>1</v>
          </cell>
          <cell r="AG1038" t="str">
            <v/>
          </cell>
          <cell r="AH1038">
            <v>1.5</v>
          </cell>
          <cell r="AI1038">
            <v>0</v>
          </cell>
          <cell r="AJ1038">
            <v>6</v>
          </cell>
          <cell r="AK1038">
            <v>5.5</v>
          </cell>
          <cell r="AL1038">
            <v>5.5</v>
          </cell>
          <cell r="AM1038">
            <v>18</v>
          </cell>
          <cell r="AN1038">
            <v>0</v>
          </cell>
          <cell r="AO1038">
            <v>130</v>
          </cell>
          <cell r="AP1038">
            <v>18</v>
          </cell>
          <cell r="AQ1038">
            <v>122.22222222222223</v>
          </cell>
          <cell r="AR1038">
            <v>4</v>
          </cell>
          <cell r="AT1038">
            <v>7</v>
          </cell>
          <cell r="AV1038">
            <v>10</v>
          </cell>
          <cell r="AW1038">
            <v>4</v>
          </cell>
          <cell r="AX1038">
            <v>7</v>
          </cell>
          <cell r="AY1038">
            <v>11</v>
          </cell>
          <cell r="AZ1038">
            <v>19</v>
          </cell>
          <cell r="BA1038">
            <v>0</v>
          </cell>
          <cell r="BB1038">
            <v>120</v>
          </cell>
          <cell r="BC1038">
            <v>19</v>
          </cell>
          <cell r="BD1038">
            <v>115.84210526315789</v>
          </cell>
          <cell r="BE1038">
            <v>1</v>
          </cell>
          <cell r="BF1038">
            <v>1</v>
          </cell>
          <cell r="BG1038">
            <v>2</v>
          </cell>
          <cell r="BH1038" t="str">
            <v/>
          </cell>
          <cell r="BI1038">
            <v>2</v>
          </cell>
          <cell r="BJ1038">
            <v>0</v>
          </cell>
          <cell r="BK1038">
            <v>6</v>
          </cell>
          <cell r="BL1038">
            <v>6</v>
          </cell>
          <cell r="BM1038">
            <v>6</v>
          </cell>
          <cell r="BN1038">
            <v>3</v>
          </cell>
          <cell r="BO1038">
            <v>1</v>
          </cell>
          <cell r="BP1038">
            <v>1</v>
          </cell>
          <cell r="BQ1038">
            <v>0</v>
          </cell>
          <cell r="BR1038">
            <v>3.5</v>
          </cell>
          <cell r="BS1038" t="str">
            <v/>
          </cell>
          <cell r="BT1038">
            <v>1</v>
          </cell>
          <cell r="BU1038">
            <v>2</v>
          </cell>
          <cell r="BV1038">
            <v>0</v>
          </cell>
          <cell r="BW1038">
            <v>12</v>
          </cell>
          <cell r="BX1038">
            <v>11.5</v>
          </cell>
          <cell r="BY1038">
            <v>11.5</v>
          </cell>
          <cell r="BZ1038">
            <v>90</v>
          </cell>
          <cell r="CA1038">
            <v>0</v>
          </cell>
          <cell r="CB1038">
            <v>90</v>
          </cell>
        </row>
        <row r="1039">
          <cell r="H1039" t="str">
            <v>WS-7372-WOV007</v>
          </cell>
          <cell r="I1039">
            <v>2</v>
          </cell>
          <cell r="J1039" t="str">
            <v>Feb</v>
          </cell>
          <cell r="K1039">
            <v>2019</v>
          </cell>
          <cell r="L1039" t="str">
            <v>WS-7372-WOV00743500.0625</v>
          </cell>
          <cell r="M1039" t="str">
            <v>BIRS #24</v>
          </cell>
          <cell r="N1039" t="str">
            <v>Simple ESP c/o</v>
          </cell>
          <cell r="O1039" t="str">
            <v>ESP change</v>
          </cell>
          <cell r="P1039">
            <v>0</v>
          </cell>
          <cell r="Q1039">
            <v>3</v>
          </cell>
          <cell r="R1039">
            <v>5</v>
          </cell>
          <cell r="S1039" t="str">
            <v/>
          </cell>
          <cell r="T1039" t="str">
            <v/>
          </cell>
          <cell r="U1039">
            <v>1</v>
          </cell>
          <cell r="V1039">
            <v>0</v>
          </cell>
          <cell r="W1039">
            <v>9</v>
          </cell>
          <cell r="X1039">
            <v>9</v>
          </cell>
          <cell r="Y1039">
            <v>9</v>
          </cell>
          <cell r="Z1039">
            <v>10</v>
          </cell>
          <cell r="AB1039">
            <v>11</v>
          </cell>
          <cell r="AC1039">
            <v>10</v>
          </cell>
          <cell r="AD1039">
            <v>2</v>
          </cell>
          <cell r="AE1039">
            <v>1</v>
          </cell>
          <cell r="AF1039">
            <v>1</v>
          </cell>
          <cell r="AG1039" t="str">
            <v/>
          </cell>
          <cell r="AH1039">
            <v>2</v>
          </cell>
          <cell r="AI1039">
            <v>0</v>
          </cell>
          <cell r="AJ1039">
            <v>6</v>
          </cell>
          <cell r="AK1039">
            <v>6</v>
          </cell>
          <cell r="AL1039">
            <v>6</v>
          </cell>
          <cell r="AM1039">
            <v>18.5</v>
          </cell>
          <cell r="AN1039">
            <v>0</v>
          </cell>
          <cell r="AO1039">
            <v>130</v>
          </cell>
          <cell r="AP1039">
            <v>18.5</v>
          </cell>
          <cell r="AQ1039">
            <v>124.48648648648648</v>
          </cell>
          <cell r="AR1039">
            <v>5</v>
          </cell>
          <cell r="AT1039">
            <v>7</v>
          </cell>
          <cell r="AV1039">
            <v>10</v>
          </cell>
          <cell r="AW1039">
            <v>5</v>
          </cell>
          <cell r="AX1039">
            <v>7</v>
          </cell>
          <cell r="AY1039">
            <v>12</v>
          </cell>
          <cell r="AZ1039">
            <v>21.5</v>
          </cell>
          <cell r="BA1039">
            <v>0</v>
          </cell>
          <cell r="BB1039">
            <v>120</v>
          </cell>
          <cell r="BC1039">
            <v>21.5</v>
          </cell>
          <cell r="BD1039">
            <v>107.53488372093024</v>
          </cell>
          <cell r="BE1039">
            <v>1</v>
          </cell>
          <cell r="BF1039">
            <v>1.5</v>
          </cell>
          <cell r="BG1039">
            <v>1.5</v>
          </cell>
          <cell r="BH1039" t="str">
            <v/>
          </cell>
          <cell r="BI1039">
            <v>2</v>
          </cell>
          <cell r="BJ1039">
            <v>0</v>
          </cell>
          <cell r="BK1039">
            <v>6</v>
          </cell>
          <cell r="BL1039">
            <v>6</v>
          </cell>
          <cell r="BM1039">
            <v>6</v>
          </cell>
          <cell r="BN1039">
            <v>3</v>
          </cell>
          <cell r="BO1039">
            <v>1</v>
          </cell>
          <cell r="BP1039">
            <v>1</v>
          </cell>
          <cell r="BQ1039">
            <v>0</v>
          </cell>
          <cell r="BR1039">
            <v>3</v>
          </cell>
          <cell r="BS1039" t="str">
            <v/>
          </cell>
          <cell r="BT1039">
            <v>1</v>
          </cell>
          <cell r="BU1039">
            <v>2</v>
          </cell>
          <cell r="BV1039">
            <v>0</v>
          </cell>
          <cell r="BW1039">
            <v>12</v>
          </cell>
          <cell r="BX1039">
            <v>11</v>
          </cell>
          <cell r="BY1039">
            <v>11</v>
          </cell>
          <cell r="BZ1039">
            <v>94</v>
          </cell>
          <cell r="CA1039">
            <v>0</v>
          </cell>
          <cell r="CB1039">
            <v>94</v>
          </cell>
        </row>
        <row r="1040">
          <cell r="H1040" t="str">
            <v>SVA-51208-WOV006</v>
          </cell>
          <cell r="I1040">
            <v>2</v>
          </cell>
          <cell r="J1040" t="str">
            <v>Feb</v>
          </cell>
          <cell r="K1040">
            <v>2019</v>
          </cell>
          <cell r="L1040" t="str">
            <v>SVA-51208-WOV00643502</v>
          </cell>
          <cell r="M1040" t="str">
            <v>ONR #4</v>
          </cell>
          <cell r="N1040" t="str">
            <v>Other</v>
          </cell>
          <cell r="O1040" t="str">
            <v>Other</v>
          </cell>
          <cell r="P1040">
            <v>1</v>
          </cell>
          <cell r="Q1040">
            <v>3</v>
          </cell>
          <cell r="R1040">
            <v>5</v>
          </cell>
          <cell r="S1040" t="str">
            <v/>
          </cell>
          <cell r="T1040" t="str">
            <v/>
          </cell>
          <cell r="U1040" t="str">
            <v/>
          </cell>
          <cell r="V1040">
            <v>0</v>
          </cell>
          <cell r="W1040">
            <v>9</v>
          </cell>
          <cell r="X1040">
            <v>8</v>
          </cell>
          <cell r="Y1040">
            <v>8</v>
          </cell>
          <cell r="Z1040" t="str">
            <v/>
          </cell>
          <cell r="AB1040">
            <v>11</v>
          </cell>
          <cell r="AC1040" t="str">
            <v/>
          </cell>
          <cell r="AD1040">
            <v>2</v>
          </cell>
          <cell r="AE1040">
            <v>1</v>
          </cell>
          <cell r="AF1040">
            <v>1</v>
          </cell>
          <cell r="AG1040" t="str">
            <v/>
          </cell>
          <cell r="AH1040">
            <v>2</v>
          </cell>
          <cell r="AI1040">
            <v>0</v>
          </cell>
          <cell r="AJ1040">
            <v>6</v>
          </cell>
          <cell r="AK1040">
            <v>6</v>
          </cell>
          <cell r="AL1040">
            <v>6</v>
          </cell>
          <cell r="AM1040">
            <v>7.5</v>
          </cell>
          <cell r="AN1040">
            <v>0</v>
          </cell>
          <cell r="AO1040">
            <v>130</v>
          </cell>
          <cell r="AP1040">
            <v>7.5</v>
          </cell>
          <cell r="AQ1040">
            <v>119.86666666666666</v>
          </cell>
          <cell r="AR1040">
            <v>4</v>
          </cell>
          <cell r="AT1040">
            <v>7</v>
          </cell>
          <cell r="AV1040">
            <v>10</v>
          </cell>
          <cell r="AW1040">
            <v>4</v>
          </cell>
          <cell r="AX1040">
            <v>7</v>
          </cell>
          <cell r="AY1040">
            <v>11</v>
          </cell>
          <cell r="AZ1040">
            <v>11</v>
          </cell>
          <cell r="BA1040">
            <v>0</v>
          </cell>
          <cell r="BB1040">
            <v>120</v>
          </cell>
          <cell r="BC1040">
            <v>11</v>
          </cell>
          <cell r="BD1040">
            <v>82.181818181818187</v>
          </cell>
          <cell r="BE1040">
            <v>1</v>
          </cell>
          <cell r="BF1040">
            <v>1.5</v>
          </cell>
          <cell r="BG1040">
            <v>1.5</v>
          </cell>
          <cell r="BH1040" t="str">
            <v/>
          </cell>
          <cell r="BI1040">
            <v>2</v>
          </cell>
          <cell r="BJ1040">
            <v>0</v>
          </cell>
          <cell r="BK1040">
            <v>6</v>
          </cell>
          <cell r="BL1040">
            <v>6</v>
          </cell>
          <cell r="BM1040">
            <v>6</v>
          </cell>
          <cell r="BN1040">
            <v>3</v>
          </cell>
          <cell r="BO1040">
            <v>1</v>
          </cell>
          <cell r="BP1040">
            <v>1</v>
          </cell>
          <cell r="BQ1040">
            <v>0</v>
          </cell>
          <cell r="BR1040">
            <v>2</v>
          </cell>
          <cell r="BS1040" t="str">
            <v/>
          </cell>
          <cell r="BT1040">
            <v>1</v>
          </cell>
          <cell r="BU1040">
            <v>2</v>
          </cell>
          <cell r="BV1040">
            <v>0</v>
          </cell>
          <cell r="BW1040">
            <v>12</v>
          </cell>
          <cell r="BX1040">
            <v>10</v>
          </cell>
          <cell r="BY1040">
            <v>10</v>
          </cell>
          <cell r="BZ1040" t="str">
            <v/>
          </cell>
          <cell r="CA1040" t="str">
            <v/>
          </cell>
          <cell r="CB1040" t="str">
            <v/>
          </cell>
        </row>
        <row r="1041">
          <cell r="H1041" t="str">
            <v>WS-1316-WOV009</v>
          </cell>
          <cell r="I1041">
            <v>2</v>
          </cell>
          <cell r="J1041" t="str">
            <v>Feb</v>
          </cell>
          <cell r="K1041">
            <v>2019</v>
          </cell>
          <cell r="L1041" t="str">
            <v>WS-1316-WOV00943344.9166666667</v>
          </cell>
          <cell r="M1041" t="str">
            <v>BIRS #29</v>
          </cell>
          <cell r="N1041" t="str">
            <v>Other</v>
          </cell>
          <cell r="O1041" t="str">
            <v>Other</v>
          </cell>
          <cell r="P1041">
            <v>1</v>
          </cell>
          <cell r="Q1041">
            <v>3</v>
          </cell>
          <cell r="R1041">
            <v>5</v>
          </cell>
          <cell r="S1041" t="str">
            <v/>
          </cell>
          <cell r="T1041" t="str">
            <v/>
          </cell>
          <cell r="U1041" t="str">
            <v/>
          </cell>
          <cell r="V1041">
            <v>0</v>
          </cell>
          <cell r="W1041">
            <v>9</v>
          </cell>
          <cell r="X1041">
            <v>8</v>
          </cell>
          <cell r="Y1041">
            <v>8</v>
          </cell>
          <cell r="Z1041" t="str">
            <v/>
          </cell>
          <cell r="AB1041">
            <v>11</v>
          </cell>
          <cell r="AC1041" t="str">
            <v/>
          </cell>
          <cell r="AD1041">
            <v>2.5</v>
          </cell>
          <cell r="AE1041">
            <v>1</v>
          </cell>
          <cell r="AF1041">
            <v>1</v>
          </cell>
          <cell r="AG1041" t="str">
            <v/>
          </cell>
          <cell r="AH1041">
            <v>2</v>
          </cell>
          <cell r="AI1041">
            <v>0</v>
          </cell>
          <cell r="AJ1041">
            <v>6</v>
          </cell>
          <cell r="AK1041">
            <v>6.5</v>
          </cell>
          <cell r="AL1041">
            <v>6.5</v>
          </cell>
          <cell r="AM1041">
            <v>18</v>
          </cell>
          <cell r="AN1041">
            <v>0</v>
          </cell>
          <cell r="AO1041">
            <v>130</v>
          </cell>
          <cell r="AP1041">
            <v>18</v>
          </cell>
          <cell r="AQ1041">
            <v>133.27777777777777</v>
          </cell>
          <cell r="AR1041">
            <v>4</v>
          </cell>
          <cell r="AT1041" t="str">
            <v/>
          </cell>
          <cell r="AV1041">
            <v>10</v>
          </cell>
          <cell r="AW1041">
            <v>4</v>
          </cell>
          <cell r="AX1041" t="str">
            <v/>
          </cell>
          <cell r="AY1041" t="str">
            <v/>
          </cell>
          <cell r="AZ1041" t="str">
            <v/>
          </cell>
          <cell r="BA1041" t="str">
            <v/>
          </cell>
          <cell r="BB1041">
            <v>120</v>
          </cell>
          <cell r="BC1041" t="str">
            <v/>
          </cell>
          <cell r="BD1041" t="str">
            <v/>
          </cell>
          <cell r="BE1041" t="str">
            <v/>
          </cell>
          <cell r="BF1041" t="str">
            <v/>
          </cell>
          <cell r="BG1041" t="str">
            <v/>
          </cell>
          <cell r="BH1041" t="str">
            <v/>
          </cell>
          <cell r="BI1041" t="str">
            <v/>
          </cell>
          <cell r="BJ1041" t="str">
            <v/>
          </cell>
          <cell r="BK1041">
            <v>6</v>
          </cell>
          <cell r="BL1041" t="str">
            <v/>
          </cell>
          <cell r="BM1041" t="str">
            <v/>
          </cell>
          <cell r="BN1041">
            <v>2.5</v>
          </cell>
          <cell r="BO1041">
            <v>1</v>
          </cell>
          <cell r="BP1041">
            <v>1</v>
          </cell>
          <cell r="BQ1041">
            <v>0</v>
          </cell>
          <cell r="BR1041" t="str">
            <v/>
          </cell>
          <cell r="BS1041" t="str">
            <v/>
          </cell>
          <cell r="BT1041" t="str">
            <v/>
          </cell>
          <cell r="BU1041" t="str">
            <v/>
          </cell>
          <cell r="BV1041" t="str">
            <v/>
          </cell>
          <cell r="BW1041">
            <v>12</v>
          </cell>
          <cell r="BX1041" t="str">
            <v/>
          </cell>
          <cell r="BY1041">
            <v>4.5</v>
          </cell>
          <cell r="BZ1041" t="str">
            <v/>
          </cell>
          <cell r="CA1041" t="str">
            <v/>
          </cell>
          <cell r="CB1041" t="str">
            <v/>
          </cell>
        </row>
        <row r="1042">
          <cell r="H1042" t="str">
            <v>WS-1316-WOV009</v>
          </cell>
          <cell r="I1042">
            <v>2</v>
          </cell>
          <cell r="J1042" t="str">
            <v>Feb</v>
          </cell>
          <cell r="K1042">
            <v>2019</v>
          </cell>
          <cell r="L1042" t="str">
            <v>WS-1316-WOV00943503.9166666667</v>
          </cell>
          <cell r="M1042" t="str">
            <v>BIRS #30</v>
          </cell>
          <cell r="N1042" t="str">
            <v>Other</v>
          </cell>
          <cell r="O1042" t="str">
            <v>Other</v>
          </cell>
          <cell r="P1042">
            <v>1</v>
          </cell>
          <cell r="Q1042" t="str">
            <v/>
          </cell>
          <cell r="R1042" t="str">
            <v/>
          </cell>
          <cell r="S1042" t="str">
            <v/>
          </cell>
          <cell r="T1042" t="str">
            <v/>
          </cell>
          <cell r="U1042" t="str">
            <v/>
          </cell>
          <cell r="V1042" t="str">
            <v/>
          </cell>
          <cell r="W1042">
            <v>9</v>
          </cell>
          <cell r="X1042" t="str">
            <v/>
          </cell>
          <cell r="Y1042" t="str">
            <v/>
          </cell>
          <cell r="Z1042" t="str">
            <v/>
          </cell>
          <cell r="AB1042">
            <v>11</v>
          </cell>
          <cell r="AC1042" t="str">
            <v/>
          </cell>
          <cell r="AD1042" t="str">
            <v/>
          </cell>
          <cell r="AE1042" t="str">
            <v/>
          </cell>
          <cell r="AF1042" t="str">
            <v/>
          </cell>
          <cell r="AG1042" t="str">
            <v/>
          </cell>
          <cell r="AH1042" t="str">
            <v/>
          </cell>
          <cell r="AI1042" t="str">
            <v/>
          </cell>
          <cell r="AJ1042">
            <v>6</v>
          </cell>
          <cell r="AK1042" t="str">
            <v/>
          </cell>
          <cell r="AL1042" t="str">
            <v/>
          </cell>
          <cell r="AM1042" t="str">
            <v/>
          </cell>
          <cell r="AN1042" t="str">
            <v/>
          </cell>
          <cell r="AO1042">
            <v>130</v>
          </cell>
          <cell r="AP1042" t="str">
            <v/>
          </cell>
          <cell r="AQ1042" t="str">
            <v/>
          </cell>
          <cell r="AR1042" t="str">
            <v/>
          </cell>
          <cell r="AT1042">
            <v>4</v>
          </cell>
          <cell r="AV1042">
            <v>10</v>
          </cell>
          <cell r="AW1042" t="str">
            <v/>
          </cell>
          <cell r="AX1042">
            <v>4</v>
          </cell>
          <cell r="AY1042" t="str">
            <v/>
          </cell>
          <cell r="AZ1042">
            <v>21.5</v>
          </cell>
          <cell r="BA1042">
            <v>0</v>
          </cell>
          <cell r="BB1042">
            <v>120</v>
          </cell>
          <cell r="BC1042">
            <v>21.5</v>
          </cell>
          <cell r="BD1042">
            <v>111.25581395348837</v>
          </cell>
          <cell r="BE1042">
            <v>1</v>
          </cell>
          <cell r="BF1042">
            <v>1</v>
          </cell>
          <cell r="BG1042">
            <v>1</v>
          </cell>
          <cell r="BH1042" t="str">
            <v/>
          </cell>
          <cell r="BI1042">
            <v>2</v>
          </cell>
          <cell r="BJ1042">
            <v>0</v>
          </cell>
          <cell r="BK1042">
            <v>6</v>
          </cell>
          <cell r="BL1042">
            <v>5</v>
          </cell>
          <cell r="BM1042">
            <v>5</v>
          </cell>
          <cell r="BN1042" t="str">
            <v/>
          </cell>
          <cell r="BO1042" t="str">
            <v/>
          </cell>
          <cell r="BP1042" t="str">
            <v/>
          </cell>
          <cell r="BQ1042" t="str">
            <v/>
          </cell>
          <cell r="BR1042">
            <v>3</v>
          </cell>
          <cell r="BS1042" t="str">
            <v/>
          </cell>
          <cell r="BT1042">
            <v>1.5</v>
          </cell>
          <cell r="BU1042">
            <v>2</v>
          </cell>
          <cell r="BV1042" t="str">
            <v/>
          </cell>
          <cell r="BW1042">
            <v>12</v>
          </cell>
          <cell r="BX1042" t="str">
            <v/>
          </cell>
          <cell r="BY1042">
            <v>6.5</v>
          </cell>
          <cell r="BZ1042" t="str">
            <v/>
          </cell>
          <cell r="CA1042" t="str">
            <v/>
          </cell>
          <cell r="CB1042" t="str">
            <v/>
          </cell>
        </row>
        <row r="1043">
          <cell r="H1043" t="str">
            <v>US-22000-WOV001</v>
          </cell>
          <cell r="I1043">
            <v>2</v>
          </cell>
          <cell r="J1043" t="str">
            <v>Feb</v>
          </cell>
          <cell r="K1043">
            <v>2019</v>
          </cell>
          <cell r="L1043" t="str">
            <v>US-22000-WOV00143505.4166666667</v>
          </cell>
          <cell r="M1043" t="str">
            <v>ONR #25</v>
          </cell>
          <cell r="N1043" t="str">
            <v>Other</v>
          </cell>
          <cell r="O1043" t="str">
            <v>ESP change</v>
          </cell>
          <cell r="P1043">
            <v>0</v>
          </cell>
          <cell r="Q1043">
            <v>3</v>
          </cell>
          <cell r="R1043">
            <v>5</v>
          </cell>
          <cell r="S1043">
            <v>0.5</v>
          </cell>
          <cell r="T1043" t="str">
            <v/>
          </cell>
          <cell r="U1043">
            <v>0.5</v>
          </cell>
          <cell r="V1043">
            <v>0</v>
          </cell>
          <cell r="W1043">
            <v>9</v>
          </cell>
          <cell r="X1043">
            <v>9</v>
          </cell>
          <cell r="Y1043">
            <v>9</v>
          </cell>
          <cell r="Z1043">
            <v>9</v>
          </cell>
          <cell r="AB1043">
            <v>11</v>
          </cell>
          <cell r="AC1043">
            <v>9</v>
          </cell>
          <cell r="AD1043">
            <v>2</v>
          </cell>
          <cell r="AE1043">
            <v>1</v>
          </cell>
          <cell r="AF1043">
            <v>1</v>
          </cell>
          <cell r="AG1043" t="str">
            <v/>
          </cell>
          <cell r="AH1043">
            <v>2</v>
          </cell>
          <cell r="AI1043">
            <v>0</v>
          </cell>
          <cell r="AJ1043">
            <v>6</v>
          </cell>
          <cell r="AK1043">
            <v>6</v>
          </cell>
          <cell r="AL1043">
            <v>6</v>
          </cell>
          <cell r="AM1043">
            <v>18.5</v>
          </cell>
          <cell r="AN1043">
            <v>0</v>
          </cell>
          <cell r="AO1043">
            <v>130</v>
          </cell>
          <cell r="AP1043">
            <v>18.5</v>
          </cell>
          <cell r="AQ1043">
            <v>137.67567567567568</v>
          </cell>
          <cell r="AR1043">
            <v>4</v>
          </cell>
          <cell r="AT1043">
            <v>5</v>
          </cell>
          <cell r="AV1043">
            <v>10</v>
          </cell>
          <cell r="AW1043">
            <v>4</v>
          </cell>
          <cell r="AX1043">
            <v>5</v>
          </cell>
          <cell r="AY1043">
            <v>9</v>
          </cell>
          <cell r="AZ1043">
            <v>22</v>
          </cell>
          <cell r="BA1043">
            <v>0</v>
          </cell>
          <cell r="BB1043">
            <v>120</v>
          </cell>
          <cell r="BC1043">
            <v>22</v>
          </cell>
          <cell r="BD1043">
            <v>117.09090909090909</v>
          </cell>
          <cell r="BE1043">
            <v>1</v>
          </cell>
          <cell r="BF1043">
            <v>3</v>
          </cell>
          <cell r="BG1043" t="str">
            <v/>
          </cell>
          <cell r="BH1043" t="str">
            <v/>
          </cell>
          <cell r="BI1043">
            <v>2</v>
          </cell>
          <cell r="BJ1043">
            <v>0</v>
          </cell>
          <cell r="BK1043">
            <v>6</v>
          </cell>
          <cell r="BL1043">
            <v>6</v>
          </cell>
          <cell r="BM1043">
            <v>6</v>
          </cell>
          <cell r="BN1043">
            <v>3</v>
          </cell>
          <cell r="BO1043">
            <v>1</v>
          </cell>
          <cell r="BP1043">
            <v>1</v>
          </cell>
          <cell r="BQ1043">
            <v>0</v>
          </cell>
          <cell r="BR1043">
            <v>3</v>
          </cell>
          <cell r="BS1043" t="str">
            <v/>
          </cell>
          <cell r="BT1043">
            <v>1</v>
          </cell>
          <cell r="BU1043">
            <v>2</v>
          </cell>
          <cell r="BV1043">
            <v>0</v>
          </cell>
          <cell r="BW1043">
            <v>12</v>
          </cell>
          <cell r="BX1043">
            <v>11</v>
          </cell>
          <cell r="BY1043">
            <v>11</v>
          </cell>
          <cell r="BZ1043">
            <v>90.5</v>
          </cell>
          <cell r="CA1043">
            <v>0</v>
          </cell>
          <cell r="CB1043">
            <v>90.5</v>
          </cell>
        </row>
        <row r="1044">
          <cell r="H1044" t="str">
            <v>SVA-6146-WOV001</v>
          </cell>
          <cell r="I1044">
            <v>2</v>
          </cell>
          <cell r="J1044" t="str">
            <v>Feb</v>
          </cell>
          <cell r="K1044">
            <v>2019</v>
          </cell>
          <cell r="L1044" t="str">
            <v>SVA-6146-WOV00143506.0833333333</v>
          </cell>
          <cell r="M1044" t="str">
            <v>ONR #8</v>
          </cell>
          <cell r="N1044" t="str">
            <v>Other</v>
          </cell>
          <cell r="O1044" t="str">
            <v>ESP change</v>
          </cell>
          <cell r="P1044">
            <v>0</v>
          </cell>
          <cell r="Q1044">
            <v>6</v>
          </cell>
          <cell r="R1044" t="str">
            <v/>
          </cell>
          <cell r="S1044">
            <v>0.5</v>
          </cell>
          <cell r="T1044" t="str">
            <v/>
          </cell>
          <cell r="U1044">
            <v>1</v>
          </cell>
          <cell r="V1044">
            <v>0</v>
          </cell>
          <cell r="W1044">
            <v>9</v>
          </cell>
          <cell r="X1044">
            <v>7.5</v>
          </cell>
          <cell r="Y1044">
            <v>7.5</v>
          </cell>
          <cell r="Z1044">
            <v>9</v>
          </cell>
          <cell r="AB1044">
            <v>11</v>
          </cell>
          <cell r="AC1044">
            <v>9</v>
          </cell>
          <cell r="AD1044">
            <v>1.5</v>
          </cell>
          <cell r="AE1044">
            <v>1</v>
          </cell>
          <cell r="AF1044">
            <v>1</v>
          </cell>
          <cell r="AG1044" t="str">
            <v/>
          </cell>
          <cell r="AH1044">
            <v>1.5</v>
          </cell>
          <cell r="AI1044">
            <v>0</v>
          </cell>
          <cell r="AJ1044">
            <v>6</v>
          </cell>
          <cell r="AK1044">
            <v>5</v>
          </cell>
          <cell r="AL1044">
            <v>5</v>
          </cell>
          <cell r="AM1044">
            <v>15</v>
          </cell>
          <cell r="AN1044">
            <v>0</v>
          </cell>
          <cell r="AO1044">
            <v>130</v>
          </cell>
          <cell r="AP1044">
            <v>15</v>
          </cell>
          <cell r="AQ1044">
            <v>148.06666666666666</v>
          </cell>
          <cell r="AR1044">
            <v>2</v>
          </cell>
          <cell r="AT1044">
            <v>5</v>
          </cell>
          <cell r="AV1044">
            <v>10</v>
          </cell>
          <cell r="AW1044">
            <v>2</v>
          </cell>
          <cell r="AX1044">
            <v>5</v>
          </cell>
          <cell r="AY1044">
            <v>7</v>
          </cell>
          <cell r="AZ1044">
            <v>19.5</v>
          </cell>
          <cell r="BA1044">
            <v>0</v>
          </cell>
          <cell r="BB1044">
            <v>120</v>
          </cell>
          <cell r="BC1044">
            <v>19.5</v>
          </cell>
          <cell r="BD1044">
            <v>113.12820512820512</v>
          </cell>
          <cell r="BE1044">
            <v>1</v>
          </cell>
          <cell r="BF1044">
            <v>1</v>
          </cell>
          <cell r="BG1044">
            <v>1</v>
          </cell>
          <cell r="BH1044" t="str">
            <v/>
          </cell>
          <cell r="BI1044">
            <v>2</v>
          </cell>
          <cell r="BJ1044">
            <v>0</v>
          </cell>
          <cell r="BK1044">
            <v>6</v>
          </cell>
          <cell r="BL1044">
            <v>5</v>
          </cell>
          <cell r="BM1044">
            <v>5</v>
          </cell>
          <cell r="BN1044">
            <v>3</v>
          </cell>
          <cell r="BO1044">
            <v>1</v>
          </cell>
          <cell r="BP1044">
            <v>1</v>
          </cell>
          <cell r="BQ1044">
            <v>0</v>
          </cell>
          <cell r="BR1044">
            <v>5</v>
          </cell>
          <cell r="BS1044" t="str">
            <v/>
          </cell>
          <cell r="BT1044">
            <v>1.5</v>
          </cell>
          <cell r="BU1044">
            <v>2</v>
          </cell>
          <cell r="BV1044">
            <v>0</v>
          </cell>
          <cell r="BW1044">
            <v>12</v>
          </cell>
          <cell r="BX1044">
            <v>13.5</v>
          </cell>
          <cell r="BY1044">
            <v>13.5</v>
          </cell>
          <cell r="BZ1044">
            <v>81.5</v>
          </cell>
          <cell r="CA1044">
            <v>0</v>
          </cell>
          <cell r="CB1044">
            <v>81.5</v>
          </cell>
        </row>
        <row r="1045">
          <cell r="H1045" t="str">
            <v>SVA-53065-WOV007</v>
          </cell>
          <cell r="I1045">
            <v>2</v>
          </cell>
          <cell r="J1045" t="str">
            <v>Feb</v>
          </cell>
          <cell r="K1045">
            <v>2019</v>
          </cell>
          <cell r="L1045" t="str">
            <v>SVA-53065-WOV00743506.375</v>
          </cell>
          <cell r="M1045" t="str">
            <v>BIRS #28</v>
          </cell>
          <cell r="N1045" t="str">
            <v>Other</v>
          </cell>
          <cell r="O1045" t="str">
            <v>Other</v>
          </cell>
          <cell r="P1045">
            <v>0</v>
          </cell>
          <cell r="Q1045">
            <v>4.5</v>
          </cell>
          <cell r="R1045">
            <v>5</v>
          </cell>
          <cell r="S1045">
            <v>1</v>
          </cell>
          <cell r="T1045" t="str">
            <v/>
          </cell>
          <cell r="U1045" t="str">
            <v/>
          </cell>
          <cell r="V1045">
            <v>0</v>
          </cell>
          <cell r="W1045">
            <v>9</v>
          </cell>
          <cell r="X1045">
            <v>10.5</v>
          </cell>
          <cell r="Y1045">
            <v>10.5</v>
          </cell>
          <cell r="Z1045">
            <v>6</v>
          </cell>
          <cell r="AB1045">
            <v>11</v>
          </cell>
          <cell r="AC1045">
            <v>6</v>
          </cell>
          <cell r="AD1045">
            <v>2</v>
          </cell>
          <cell r="AE1045">
            <v>1</v>
          </cell>
          <cell r="AF1045">
            <v>1</v>
          </cell>
          <cell r="AG1045" t="str">
            <v/>
          </cell>
          <cell r="AH1045">
            <v>2</v>
          </cell>
          <cell r="AI1045">
            <v>0</v>
          </cell>
          <cell r="AJ1045">
            <v>6</v>
          </cell>
          <cell r="AK1045">
            <v>6</v>
          </cell>
          <cell r="AL1045">
            <v>6</v>
          </cell>
          <cell r="AM1045">
            <v>13.5</v>
          </cell>
          <cell r="AN1045">
            <v>0</v>
          </cell>
          <cell r="AO1045">
            <v>130</v>
          </cell>
          <cell r="AP1045">
            <v>13.5</v>
          </cell>
          <cell r="AQ1045">
            <v>80.296296296296291</v>
          </cell>
          <cell r="AR1045">
            <v>4.5</v>
          </cell>
          <cell r="AT1045">
            <v>9</v>
          </cell>
          <cell r="AV1045">
            <v>10</v>
          </cell>
          <cell r="AW1045">
            <v>4.5</v>
          </cell>
          <cell r="AX1045">
            <v>9</v>
          </cell>
          <cell r="AY1045">
            <v>13.5</v>
          </cell>
          <cell r="AZ1045">
            <v>17</v>
          </cell>
          <cell r="BA1045">
            <v>0</v>
          </cell>
          <cell r="BB1045">
            <v>120</v>
          </cell>
          <cell r="BC1045">
            <v>17</v>
          </cell>
          <cell r="BD1045">
            <v>64</v>
          </cell>
          <cell r="BE1045">
            <v>1</v>
          </cell>
          <cell r="BF1045">
            <v>1</v>
          </cell>
          <cell r="BG1045">
            <v>2</v>
          </cell>
          <cell r="BH1045" t="str">
            <v/>
          </cell>
          <cell r="BI1045">
            <v>2</v>
          </cell>
          <cell r="BJ1045">
            <v>0</v>
          </cell>
          <cell r="BK1045">
            <v>6</v>
          </cell>
          <cell r="BL1045">
            <v>6</v>
          </cell>
          <cell r="BM1045">
            <v>6</v>
          </cell>
          <cell r="BN1045">
            <v>3</v>
          </cell>
          <cell r="BO1045">
            <v>1</v>
          </cell>
          <cell r="BP1045">
            <v>0.5</v>
          </cell>
          <cell r="BQ1045">
            <v>0</v>
          </cell>
          <cell r="BR1045">
            <v>2</v>
          </cell>
          <cell r="BS1045" t="str">
            <v/>
          </cell>
          <cell r="BT1045">
            <v>1.5</v>
          </cell>
          <cell r="BU1045">
            <v>2</v>
          </cell>
          <cell r="BV1045">
            <v>0</v>
          </cell>
          <cell r="BW1045">
            <v>12</v>
          </cell>
          <cell r="BX1045">
            <v>10</v>
          </cell>
          <cell r="BY1045">
            <v>10</v>
          </cell>
          <cell r="BZ1045" t="str">
            <v/>
          </cell>
          <cell r="CA1045" t="str">
            <v/>
          </cell>
          <cell r="CB1045" t="str">
            <v/>
          </cell>
        </row>
        <row r="1046">
          <cell r="H1046" t="str">
            <v>WS-1418-WOV007</v>
          </cell>
          <cell r="I1046">
            <v>2</v>
          </cell>
          <cell r="J1046" t="str">
            <v>Feb</v>
          </cell>
          <cell r="K1046">
            <v>2019</v>
          </cell>
          <cell r="L1046" t="str">
            <v>WS-1418-WOV00743509.3333333333</v>
          </cell>
          <cell r="M1046" t="str">
            <v>BIRS #24</v>
          </cell>
          <cell r="N1046" t="str">
            <v>Other</v>
          </cell>
          <cell r="O1046" t="str">
            <v>ESP change</v>
          </cell>
          <cell r="P1046">
            <v>3</v>
          </cell>
          <cell r="Q1046">
            <v>5.5</v>
          </cell>
          <cell r="R1046" t="str">
            <v/>
          </cell>
          <cell r="S1046" t="str">
            <v/>
          </cell>
          <cell r="T1046" t="str">
            <v/>
          </cell>
          <cell r="U1046" t="str">
            <v/>
          </cell>
          <cell r="V1046">
            <v>0</v>
          </cell>
          <cell r="W1046">
            <v>9</v>
          </cell>
          <cell r="X1046">
            <v>5.5</v>
          </cell>
          <cell r="Y1046">
            <v>5.5</v>
          </cell>
          <cell r="Z1046">
            <v>7</v>
          </cell>
          <cell r="AB1046">
            <v>11</v>
          </cell>
          <cell r="AC1046">
            <v>7</v>
          </cell>
          <cell r="AD1046">
            <v>2</v>
          </cell>
          <cell r="AE1046">
            <v>1</v>
          </cell>
          <cell r="AF1046">
            <v>1</v>
          </cell>
          <cell r="AG1046" t="str">
            <v/>
          </cell>
          <cell r="AH1046">
            <v>2</v>
          </cell>
          <cell r="AI1046">
            <v>0</v>
          </cell>
          <cell r="AJ1046">
            <v>6</v>
          </cell>
          <cell r="AK1046">
            <v>6</v>
          </cell>
          <cell r="AL1046">
            <v>6</v>
          </cell>
          <cell r="AM1046">
            <v>22.5</v>
          </cell>
          <cell r="AN1046">
            <v>0</v>
          </cell>
          <cell r="AO1046">
            <v>130</v>
          </cell>
          <cell r="AP1046">
            <v>22.5</v>
          </cell>
          <cell r="AQ1046">
            <v>126.84444444444445</v>
          </cell>
          <cell r="AR1046">
            <v>4</v>
          </cell>
          <cell r="AT1046">
            <v>4</v>
          </cell>
          <cell r="AV1046">
            <v>10</v>
          </cell>
          <cell r="AW1046">
            <v>4</v>
          </cell>
          <cell r="AX1046">
            <v>4</v>
          </cell>
          <cell r="AY1046">
            <v>8</v>
          </cell>
          <cell r="AZ1046">
            <v>25</v>
          </cell>
          <cell r="BA1046">
            <v>0</v>
          </cell>
          <cell r="BB1046">
            <v>120</v>
          </cell>
          <cell r="BC1046">
            <v>25</v>
          </cell>
          <cell r="BD1046">
            <v>114.04</v>
          </cell>
          <cell r="BE1046">
            <v>1</v>
          </cell>
          <cell r="BF1046">
            <v>1.5</v>
          </cell>
          <cell r="BG1046">
            <v>1.5</v>
          </cell>
          <cell r="BH1046" t="str">
            <v/>
          </cell>
          <cell r="BI1046">
            <v>2</v>
          </cell>
          <cell r="BJ1046">
            <v>0</v>
          </cell>
          <cell r="BK1046">
            <v>6</v>
          </cell>
          <cell r="BL1046">
            <v>6</v>
          </cell>
          <cell r="BM1046">
            <v>6</v>
          </cell>
          <cell r="BN1046">
            <v>3</v>
          </cell>
          <cell r="BO1046">
            <v>1</v>
          </cell>
          <cell r="BP1046">
            <v>1</v>
          </cell>
          <cell r="BQ1046">
            <v>0</v>
          </cell>
          <cell r="BR1046">
            <v>3.5</v>
          </cell>
          <cell r="BS1046" t="str">
            <v/>
          </cell>
          <cell r="BT1046">
            <v>1.5</v>
          </cell>
          <cell r="BU1046">
            <v>2</v>
          </cell>
          <cell r="BV1046">
            <v>0</v>
          </cell>
          <cell r="BW1046">
            <v>12</v>
          </cell>
          <cell r="BX1046">
            <v>12</v>
          </cell>
          <cell r="BY1046">
            <v>12</v>
          </cell>
          <cell r="BZ1046">
            <v>92</v>
          </cell>
          <cell r="CA1046">
            <v>0</v>
          </cell>
          <cell r="CB1046">
            <v>92</v>
          </cell>
        </row>
        <row r="1047">
          <cell r="H1047" t="str">
            <v>SVA-53319-WOV002</v>
          </cell>
          <cell r="I1047">
            <v>2</v>
          </cell>
          <cell r="J1047" t="str">
            <v>Feb</v>
          </cell>
          <cell r="K1047">
            <v>2019</v>
          </cell>
          <cell r="L1047" t="str">
            <v>SVA-53319-WOV00243509.3958333333</v>
          </cell>
          <cell r="M1047" t="str">
            <v>ONR #27</v>
          </cell>
          <cell r="N1047" t="str">
            <v>Other</v>
          </cell>
          <cell r="O1047" t="str">
            <v>ESP change</v>
          </cell>
          <cell r="P1047">
            <v>0</v>
          </cell>
          <cell r="Q1047" t="str">
            <v/>
          </cell>
          <cell r="R1047">
            <v>5</v>
          </cell>
          <cell r="S1047">
            <v>1</v>
          </cell>
          <cell r="T1047" t="str">
            <v/>
          </cell>
          <cell r="U1047">
            <v>0.5</v>
          </cell>
          <cell r="V1047">
            <v>0</v>
          </cell>
          <cell r="W1047">
            <v>9</v>
          </cell>
          <cell r="X1047">
            <v>6.5</v>
          </cell>
          <cell r="Y1047">
            <v>6.5</v>
          </cell>
          <cell r="Z1047">
            <v>5</v>
          </cell>
          <cell r="AB1047">
            <v>11</v>
          </cell>
          <cell r="AC1047">
            <v>5</v>
          </cell>
          <cell r="AD1047">
            <v>2</v>
          </cell>
          <cell r="AE1047">
            <v>1</v>
          </cell>
          <cell r="AF1047">
            <v>1</v>
          </cell>
          <cell r="AG1047" t="str">
            <v/>
          </cell>
          <cell r="AH1047">
            <v>2</v>
          </cell>
          <cell r="AI1047">
            <v>0</v>
          </cell>
          <cell r="AJ1047">
            <v>6</v>
          </cell>
          <cell r="AK1047">
            <v>6</v>
          </cell>
          <cell r="AL1047">
            <v>6</v>
          </cell>
          <cell r="AM1047">
            <v>21.5</v>
          </cell>
          <cell r="AN1047">
            <v>2</v>
          </cell>
          <cell r="AO1047">
            <v>130</v>
          </cell>
          <cell r="AP1047">
            <v>23.5</v>
          </cell>
          <cell r="AQ1047">
            <v>127.16279069767442</v>
          </cell>
          <cell r="AR1047">
            <v>3</v>
          </cell>
          <cell r="AT1047">
            <v>9</v>
          </cell>
          <cell r="AV1047">
            <v>10</v>
          </cell>
          <cell r="AW1047">
            <v>3</v>
          </cell>
          <cell r="AX1047">
            <v>9</v>
          </cell>
          <cell r="AY1047">
            <v>12</v>
          </cell>
          <cell r="AZ1047">
            <v>28</v>
          </cell>
          <cell r="BA1047">
            <v>0</v>
          </cell>
          <cell r="BB1047">
            <v>120</v>
          </cell>
          <cell r="BC1047">
            <v>28</v>
          </cell>
          <cell r="BD1047">
            <v>97.75</v>
          </cell>
          <cell r="BE1047">
            <v>1</v>
          </cell>
          <cell r="BF1047">
            <v>1.5</v>
          </cell>
          <cell r="BG1047">
            <v>1</v>
          </cell>
          <cell r="BH1047" t="str">
            <v/>
          </cell>
          <cell r="BI1047">
            <v>2</v>
          </cell>
          <cell r="BJ1047">
            <v>5</v>
          </cell>
          <cell r="BK1047">
            <v>6</v>
          </cell>
          <cell r="BL1047">
            <v>5.5</v>
          </cell>
          <cell r="BM1047">
            <v>10.5</v>
          </cell>
          <cell r="BN1047">
            <v>3</v>
          </cell>
          <cell r="BO1047" t="str">
            <v/>
          </cell>
          <cell r="BP1047">
            <v>1</v>
          </cell>
          <cell r="BQ1047">
            <v>0</v>
          </cell>
          <cell r="BR1047">
            <v>2.5</v>
          </cell>
          <cell r="BS1047" t="str">
            <v/>
          </cell>
          <cell r="BT1047">
            <v>1.5</v>
          </cell>
          <cell r="BU1047">
            <v>2</v>
          </cell>
          <cell r="BV1047">
            <v>0</v>
          </cell>
          <cell r="BW1047">
            <v>12</v>
          </cell>
          <cell r="BX1047">
            <v>10</v>
          </cell>
          <cell r="BY1047">
            <v>10</v>
          </cell>
          <cell r="BZ1047">
            <v>94.5</v>
          </cell>
          <cell r="CA1047">
            <v>7</v>
          </cell>
          <cell r="CB1047">
            <v>101.5</v>
          </cell>
        </row>
        <row r="1048">
          <cell r="H1048" t="str">
            <v>SVA-1049-WOV011</v>
          </cell>
          <cell r="I1048">
            <v>2</v>
          </cell>
          <cell r="J1048" t="str">
            <v>Feb</v>
          </cell>
          <cell r="K1048">
            <v>2019</v>
          </cell>
          <cell r="L1048" t="str">
            <v>SVA-1049-WOV01143509.625</v>
          </cell>
          <cell r="M1048" t="str">
            <v>BIRS #14</v>
          </cell>
          <cell r="N1048" t="str">
            <v>Simple ESP c/o</v>
          </cell>
          <cell r="O1048" t="str">
            <v>ESP change</v>
          </cell>
          <cell r="P1048">
            <v>0</v>
          </cell>
          <cell r="Q1048">
            <v>3</v>
          </cell>
          <cell r="R1048">
            <v>5</v>
          </cell>
          <cell r="S1048">
            <v>2</v>
          </cell>
          <cell r="T1048" t="str">
            <v/>
          </cell>
          <cell r="U1048" t="str">
            <v/>
          </cell>
          <cell r="V1048">
            <v>0</v>
          </cell>
          <cell r="W1048">
            <v>9</v>
          </cell>
          <cell r="X1048">
            <v>10</v>
          </cell>
          <cell r="Y1048">
            <v>10</v>
          </cell>
          <cell r="Z1048">
            <v>10</v>
          </cell>
          <cell r="AB1048">
            <v>11</v>
          </cell>
          <cell r="AC1048">
            <v>10</v>
          </cell>
          <cell r="AD1048">
            <v>2</v>
          </cell>
          <cell r="AE1048">
            <v>1</v>
          </cell>
          <cell r="AF1048">
            <v>1</v>
          </cell>
          <cell r="AG1048" t="str">
            <v/>
          </cell>
          <cell r="AH1048">
            <v>2</v>
          </cell>
          <cell r="AI1048">
            <v>0</v>
          </cell>
          <cell r="AJ1048">
            <v>6</v>
          </cell>
          <cell r="AK1048">
            <v>6</v>
          </cell>
          <cell r="AL1048">
            <v>6</v>
          </cell>
          <cell r="AM1048">
            <v>21</v>
          </cell>
          <cell r="AN1048">
            <v>0</v>
          </cell>
          <cell r="AO1048">
            <v>130</v>
          </cell>
          <cell r="AP1048">
            <v>21</v>
          </cell>
          <cell r="AQ1048">
            <v>119.9047619047619</v>
          </cell>
          <cell r="AR1048">
            <v>2</v>
          </cell>
          <cell r="AT1048">
            <v>3</v>
          </cell>
          <cell r="AV1048">
            <v>10</v>
          </cell>
          <cell r="AW1048">
            <v>2</v>
          </cell>
          <cell r="AX1048">
            <v>3</v>
          </cell>
          <cell r="AY1048">
            <v>5</v>
          </cell>
          <cell r="AZ1048">
            <v>23</v>
          </cell>
          <cell r="BA1048">
            <v>0</v>
          </cell>
          <cell r="BB1048">
            <v>120</v>
          </cell>
          <cell r="BC1048">
            <v>23</v>
          </cell>
          <cell r="BD1048">
            <v>114.8695652173913</v>
          </cell>
          <cell r="BE1048">
            <v>1</v>
          </cell>
          <cell r="BF1048">
            <v>1</v>
          </cell>
          <cell r="BG1048">
            <v>2</v>
          </cell>
          <cell r="BH1048" t="str">
            <v/>
          </cell>
          <cell r="BI1048">
            <v>2</v>
          </cell>
          <cell r="BJ1048">
            <v>0</v>
          </cell>
          <cell r="BK1048">
            <v>6</v>
          </cell>
          <cell r="BL1048">
            <v>6</v>
          </cell>
          <cell r="BM1048">
            <v>6</v>
          </cell>
          <cell r="BN1048">
            <v>3</v>
          </cell>
          <cell r="BO1048">
            <v>1</v>
          </cell>
          <cell r="BP1048">
            <v>1</v>
          </cell>
          <cell r="BQ1048">
            <v>0</v>
          </cell>
          <cell r="BR1048">
            <v>4</v>
          </cell>
          <cell r="BS1048" t="str">
            <v/>
          </cell>
          <cell r="BT1048">
            <v>1.5</v>
          </cell>
          <cell r="BU1048">
            <v>2</v>
          </cell>
          <cell r="BV1048">
            <v>0</v>
          </cell>
          <cell r="BW1048">
            <v>12</v>
          </cell>
          <cell r="BX1048">
            <v>12.5</v>
          </cell>
          <cell r="BY1048">
            <v>12.5</v>
          </cell>
          <cell r="BZ1048">
            <v>93.5</v>
          </cell>
          <cell r="CA1048">
            <v>0</v>
          </cell>
          <cell r="CB1048">
            <v>93.5</v>
          </cell>
        </row>
        <row r="1049">
          <cell r="H1049" t="str">
            <v>WS-7351-WOV006</v>
          </cell>
          <cell r="I1049">
            <v>2</v>
          </cell>
          <cell r="J1049" t="str">
            <v>Feb</v>
          </cell>
          <cell r="K1049">
            <v>2019</v>
          </cell>
          <cell r="L1049" t="str">
            <v>WS-7351-WOV00643512.625</v>
          </cell>
          <cell r="M1049" t="str">
            <v>ONR #4</v>
          </cell>
          <cell r="N1049" t="str">
            <v>Other</v>
          </cell>
          <cell r="O1049" t="str">
            <v>Other</v>
          </cell>
          <cell r="P1049">
            <v>1</v>
          </cell>
          <cell r="Q1049">
            <v>5</v>
          </cell>
          <cell r="R1049">
            <v>5</v>
          </cell>
          <cell r="S1049" t="str">
            <v/>
          </cell>
          <cell r="T1049" t="str">
            <v/>
          </cell>
          <cell r="U1049" t="str">
            <v/>
          </cell>
          <cell r="V1049">
            <v>0</v>
          </cell>
          <cell r="W1049">
            <v>9</v>
          </cell>
          <cell r="X1049">
            <v>10</v>
          </cell>
          <cell r="Y1049">
            <v>10</v>
          </cell>
          <cell r="Z1049" t="str">
            <v/>
          </cell>
          <cell r="AB1049">
            <v>11</v>
          </cell>
          <cell r="AC1049" t="str">
            <v/>
          </cell>
          <cell r="AD1049">
            <v>2</v>
          </cell>
          <cell r="AE1049">
            <v>1</v>
          </cell>
          <cell r="AF1049">
            <v>1</v>
          </cell>
          <cell r="AG1049" t="str">
            <v/>
          </cell>
          <cell r="AH1049">
            <v>2</v>
          </cell>
          <cell r="AI1049">
            <v>0</v>
          </cell>
          <cell r="AJ1049">
            <v>6</v>
          </cell>
          <cell r="AK1049">
            <v>6</v>
          </cell>
          <cell r="AL1049">
            <v>6</v>
          </cell>
          <cell r="AM1049">
            <v>21</v>
          </cell>
          <cell r="AN1049">
            <v>0</v>
          </cell>
          <cell r="AO1049">
            <v>130</v>
          </cell>
          <cell r="AP1049">
            <v>21</v>
          </cell>
          <cell r="AQ1049">
            <v>130.8095238095238</v>
          </cell>
          <cell r="AR1049">
            <v>4</v>
          </cell>
          <cell r="AT1049">
            <v>13.5</v>
          </cell>
          <cell r="AV1049">
            <v>10</v>
          </cell>
          <cell r="AW1049">
            <v>4</v>
          </cell>
          <cell r="AX1049">
            <v>13.5</v>
          </cell>
          <cell r="AY1049">
            <v>17.5</v>
          </cell>
          <cell r="AZ1049">
            <v>37.5</v>
          </cell>
          <cell r="BA1049">
            <v>0</v>
          </cell>
          <cell r="BB1049">
            <v>120</v>
          </cell>
          <cell r="BC1049">
            <v>37.5</v>
          </cell>
          <cell r="BD1049">
            <v>73.25333333333333</v>
          </cell>
          <cell r="BE1049">
            <v>1</v>
          </cell>
          <cell r="BF1049">
            <v>1.5</v>
          </cell>
          <cell r="BG1049">
            <v>1</v>
          </cell>
          <cell r="BH1049" t="str">
            <v/>
          </cell>
          <cell r="BI1049">
            <v>2</v>
          </cell>
          <cell r="BJ1049">
            <v>0</v>
          </cell>
          <cell r="BK1049">
            <v>6</v>
          </cell>
          <cell r="BL1049">
            <v>5.5</v>
          </cell>
          <cell r="BM1049">
            <v>5.5</v>
          </cell>
          <cell r="BN1049">
            <v>3</v>
          </cell>
          <cell r="BO1049">
            <v>1</v>
          </cell>
          <cell r="BP1049">
            <v>1</v>
          </cell>
          <cell r="BQ1049">
            <v>0</v>
          </cell>
          <cell r="BR1049">
            <v>1.5</v>
          </cell>
          <cell r="BS1049" t="str">
            <v/>
          </cell>
          <cell r="BT1049">
            <v>1.5</v>
          </cell>
          <cell r="BU1049">
            <v>2</v>
          </cell>
          <cell r="BV1049">
            <v>0</v>
          </cell>
          <cell r="BW1049">
            <v>12</v>
          </cell>
          <cell r="BX1049">
            <v>10</v>
          </cell>
          <cell r="BY1049">
            <v>10</v>
          </cell>
          <cell r="BZ1049" t="str">
            <v/>
          </cell>
          <cell r="CA1049" t="str">
            <v/>
          </cell>
          <cell r="CB1049" t="str">
            <v/>
          </cell>
        </row>
        <row r="1050">
          <cell r="H1050" t="str">
            <v>US-1451-WOV002</v>
          </cell>
          <cell r="I1050">
            <v>2</v>
          </cell>
          <cell r="J1050" t="str">
            <v>Feb</v>
          </cell>
          <cell r="K1050">
            <v>2019</v>
          </cell>
          <cell r="L1050" t="str">
            <v>US-1451-WOV00243515.8333333333</v>
          </cell>
          <cell r="M1050" t="str">
            <v>ONR #27</v>
          </cell>
          <cell r="N1050" t="str">
            <v>Other</v>
          </cell>
          <cell r="O1050" t="str">
            <v>Other</v>
          </cell>
          <cell r="P1050">
            <v>0</v>
          </cell>
          <cell r="Q1050">
            <v>3</v>
          </cell>
          <cell r="R1050">
            <v>5</v>
          </cell>
          <cell r="S1050">
            <v>1</v>
          </cell>
          <cell r="T1050" t="str">
            <v/>
          </cell>
          <cell r="U1050" t="str">
            <v/>
          </cell>
          <cell r="V1050">
            <v>0</v>
          </cell>
          <cell r="W1050">
            <v>9</v>
          </cell>
          <cell r="X1050">
            <v>9</v>
          </cell>
          <cell r="Y1050">
            <v>9</v>
          </cell>
          <cell r="Z1050">
            <v>5.5</v>
          </cell>
          <cell r="AB1050">
            <v>11</v>
          </cell>
          <cell r="AC1050">
            <v>5.5</v>
          </cell>
          <cell r="AD1050">
            <v>2</v>
          </cell>
          <cell r="AE1050">
            <v>2.5</v>
          </cell>
          <cell r="AF1050">
            <v>1</v>
          </cell>
          <cell r="AG1050" t="str">
            <v/>
          </cell>
          <cell r="AH1050">
            <v>2</v>
          </cell>
          <cell r="AI1050">
            <v>0</v>
          </cell>
          <cell r="AJ1050">
            <v>6</v>
          </cell>
          <cell r="AK1050">
            <v>7.5</v>
          </cell>
          <cell r="AL1050">
            <v>7.5</v>
          </cell>
          <cell r="AM1050">
            <v>9</v>
          </cell>
          <cell r="AN1050">
            <v>0</v>
          </cell>
          <cell r="AO1050">
            <v>130</v>
          </cell>
          <cell r="AP1050">
            <v>9</v>
          </cell>
          <cell r="AQ1050">
            <v>80.777777777777771</v>
          </cell>
          <cell r="AR1050">
            <v>6</v>
          </cell>
          <cell r="AT1050">
            <v>7</v>
          </cell>
          <cell r="AV1050">
            <v>10</v>
          </cell>
          <cell r="AW1050">
            <v>6</v>
          </cell>
          <cell r="AX1050">
            <v>7</v>
          </cell>
          <cell r="AY1050">
            <v>13</v>
          </cell>
          <cell r="AZ1050">
            <v>13.5</v>
          </cell>
          <cell r="BA1050">
            <v>0</v>
          </cell>
          <cell r="BB1050">
            <v>120</v>
          </cell>
          <cell r="BC1050">
            <v>13.5</v>
          </cell>
          <cell r="BD1050">
            <v>91.333333333333329</v>
          </cell>
          <cell r="BE1050">
            <v>1</v>
          </cell>
          <cell r="BF1050">
            <v>1.5</v>
          </cell>
          <cell r="BG1050">
            <v>3</v>
          </cell>
          <cell r="BH1050" t="str">
            <v/>
          </cell>
          <cell r="BI1050">
            <v>2</v>
          </cell>
          <cell r="BJ1050">
            <v>0</v>
          </cell>
          <cell r="BK1050">
            <v>6</v>
          </cell>
          <cell r="BL1050">
            <v>7.5</v>
          </cell>
          <cell r="BM1050">
            <v>7.5</v>
          </cell>
          <cell r="BN1050">
            <v>3</v>
          </cell>
          <cell r="BO1050">
            <v>1</v>
          </cell>
          <cell r="BP1050">
            <v>1</v>
          </cell>
          <cell r="BQ1050">
            <v>1</v>
          </cell>
          <cell r="BR1050">
            <v>1.5</v>
          </cell>
          <cell r="BS1050" t="str">
            <v/>
          </cell>
          <cell r="BT1050">
            <v>1</v>
          </cell>
          <cell r="BU1050">
            <v>2</v>
          </cell>
          <cell r="BV1050">
            <v>0</v>
          </cell>
          <cell r="BW1050">
            <v>12</v>
          </cell>
          <cell r="BX1050">
            <v>9.5</v>
          </cell>
          <cell r="BY1050">
            <v>10.5</v>
          </cell>
          <cell r="BZ1050" t="str">
            <v/>
          </cell>
          <cell r="CA1050" t="str">
            <v/>
          </cell>
          <cell r="CB1050" t="str">
            <v/>
          </cell>
        </row>
        <row r="1051">
          <cell r="H1051" t="str">
            <v>US-353-WOV004</v>
          </cell>
          <cell r="I1051">
            <v>2</v>
          </cell>
          <cell r="J1051" t="str">
            <v>Feb</v>
          </cell>
          <cell r="K1051">
            <v>2019</v>
          </cell>
          <cell r="L1051" t="str">
            <v>US-353-WOV00443516.2291666667</v>
          </cell>
          <cell r="M1051" t="str">
            <v>ONR #6</v>
          </cell>
          <cell r="N1051" t="str">
            <v>Other</v>
          </cell>
          <cell r="O1051" t="str">
            <v>ESP change</v>
          </cell>
          <cell r="P1051">
            <v>0</v>
          </cell>
          <cell r="Q1051">
            <v>2</v>
          </cell>
          <cell r="R1051">
            <v>5</v>
          </cell>
          <cell r="S1051">
            <v>1</v>
          </cell>
          <cell r="T1051" t="str">
            <v/>
          </cell>
          <cell r="U1051">
            <v>1</v>
          </cell>
          <cell r="V1051">
            <v>0</v>
          </cell>
          <cell r="W1051">
            <v>9</v>
          </cell>
          <cell r="X1051">
            <v>9</v>
          </cell>
          <cell r="Y1051">
            <v>9</v>
          </cell>
          <cell r="Z1051">
            <v>10.5</v>
          </cell>
          <cell r="AB1051">
            <v>11</v>
          </cell>
          <cell r="AC1051">
            <v>10.5</v>
          </cell>
          <cell r="AD1051">
            <v>2</v>
          </cell>
          <cell r="AE1051">
            <v>1</v>
          </cell>
          <cell r="AF1051">
            <v>1</v>
          </cell>
          <cell r="AG1051" t="str">
            <v/>
          </cell>
          <cell r="AH1051">
            <v>1.5</v>
          </cell>
          <cell r="AI1051">
            <v>27</v>
          </cell>
          <cell r="AJ1051">
            <v>6</v>
          </cell>
          <cell r="AK1051">
            <v>5.5</v>
          </cell>
          <cell r="AL1051">
            <v>32.5</v>
          </cell>
          <cell r="AM1051">
            <v>24.5</v>
          </cell>
          <cell r="AN1051">
            <v>0</v>
          </cell>
          <cell r="AO1051">
            <v>130</v>
          </cell>
          <cell r="AP1051">
            <v>24.5</v>
          </cell>
          <cell r="AQ1051">
            <v>120.69387755102041</v>
          </cell>
          <cell r="AR1051">
            <v>4</v>
          </cell>
          <cell r="AT1051">
            <v>6</v>
          </cell>
          <cell r="AV1051">
            <v>10</v>
          </cell>
          <cell r="AW1051">
            <v>4</v>
          </cell>
          <cell r="AX1051">
            <v>6</v>
          </cell>
          <cell r="AY1051">
            <v>10</v>
          </cell>
          <cell r="AZ1051">
            <v>25.5</v>
          </cell>
          <cell r="BA1051">
            <v>0</v>
          </cell>
          <cell r="BB1051">
            <v>120</v>
          </cell>
          <cell r="BC1051">
            <v>25.5</v>
          </cell>
          <cell r="BD1051">
            <v>116</v>
          </cell>
          <cell r="BE1051">
            <v>1</v>
          </cell>
          <cell r="BF1051">
            <v>1.5</v>
          </cell>
          <cell r="BG1051">
            <v>1</v>
          </cell>
          <cell r="BH1051" t="str">
            <v/>
          </cell>
          <cell r="BI1051">
            <v>2</v>
          </cell>
          <cell r="BJ1051">
            <v>0</v>
          </cell>
          <cell r="BK1051">
            <v>6</v>
          </cell>
          <cell r="BL1051">
            <v>5.5</v>
          </cell>
          <cell r="BM1051">
            <v>5.5</v>
          </cell>
          <cell r="BN1051">
            <v>3</v>
          </cell>
          <cell r="BO1051">
            <v>1</v>
          </cell>
          <cell r="BP1051">
            <v>1</v>
          </cell>
          <cell r="BQ1051">
            <v>0</v>
          </cell>
          <cell r="BR1051">
            <v>3.5</v>
          </cell>
          <cell r="BS1051" t="str">
            <v/>
          </cell>
          <cell r="BT1051">
            <v>1</v>
          </cell>
          <cell r="BU1051">
            <v>2</v>
          </cell>
          <cell r="BV1051">
            <v>0</v>
          </cell>
          <cell r="BW1051">
            <v>12</v>
          </cell>
          <cell r="BX1051">
            <v>11.5</v>
          </cell>
          <cell r="BY1051">
            <v>11.5</v>
          </cell>
          <cell r="BZ1051">
            <v>102</v>
          </cell>
          <cell r="CA1051">
            <v>27</v>
          </cell>
          <cell r="CB1051">
            <v>129</v>
          </cell>
        </row>
        <row r="1052">
          <cell r="H1052" t="str">
            <v>SVA-53327-WOV001</v>
          </cell>
          <cell r="I1052">
            <v>2</v>
          </cell>
          <cell r="J1052" t="str">
            <v>Feb</v>
          </cell>
          <cell r="K1052">
            <v>2019</v>
          </cell>
          <cell r="L1052" t="str">
            <v>SVA-53327-WOV00143517.4583333333</v>
          </cell>
          <cell r="M1052" t="str">
            <v>BIRS #28</v>
          </cell>
          <cell r="N1052" t="str">
            <v>Other</v>
          </cell>
          <cell r="O1052" t="str">
            <v>ESP change</v>
          </cell>
          <cell r="P1052">
            <v>0</v>
          </cell>
          <cell r="Q1052">
            <v>4</v>
          </cell>
          <cell r="R1052">
            <v>5</v>
          </cell>
          <cell r="S1052">
            <v>1</v>
          </cell>
          <cell r="T1052" t="str">
            <v/>
          </cell>
          <cell r="U1052">
            <v>1.5</v>
          </cell>
          <cell r="V1052">
            <v>0</v>
          </cell>
          <cell r="W1052">
            <v>9</v>
          </cell>
          <cell r="X1052">
            <v>11.5</v>
          </cell>
          <cell r="Y1052">
            <v>11.5</v>
          </cell>
          <cell r="Z1052">
            <v>22</v>
          </cell>
          <cell r="AB1052">
            <v>11</v>
          </cell>
          <cell r="AC1052">
            <v>22</v>
          </cell>
          <cell r="AD1052">
            <v>2</v>
          </cell>
          <cell r="AE1052">
            <v>1</v>
          </cell>
          <cell r="AF1052">
            <v>1</v>
          </cell>
          <cell r="AG1052" t="str">
            <v/>
          </cell>
          <cell r="AH1052">
            <v>2</v>
          </cell>
          <cell r="AI1052">
            <v>0</v>
          </cell>
          <cell r="AJ1052">
            <v>6</v>
          </cell>
          <cell r="AK1052">
            <v>6</v>
          </cell>
          <cell r="AL1052">
            <v>6</v>
          </cell>
          <cell r="AM1052">
            <v>26</v>
          </cell>
          <cell r="AN1052">
            <v>1</v>
          </cell>
          <cell r="AO1052">
            <v>130</v>
          </cell>
          <cell r="AP1052">
            <v>27</v>
          </cell>
          <cell r="AQ1052">
            <v>120.15384615384616</v>
          </cell>
          <cell r="AR1052">
            <v>4</v>
          </cell>
          <cell r="AT1052">
            <v>9</v>
          </cell>
          <cell r="AV1052">
            <v>10</v>
          </cell>
          <cell r="AW1052">
            <v>4</v>
          </cell>
          <cell r="AX1052">
            <v>9</v>
          </cell>
          <cell r="AY1052">
            <v>13</v>
          </cell>
          <cell r="AZ1052">
            <v>28.5</v>
          </cell>
          <cell r="BA1052">
            <v>0</v>
          </cell>
          <cell r="BB1052">
            <v>120</v>
          </cell>
          <cell r="BC1052">
            <v>28.5</v>
          </cell>
          <cell r="BD1052">
            <v>109.75438596491227</v>
          </cell>
          <cell r="BE1052">
            <v>1</v>
          </cell>
          <cell r="BF1052">
            <v>1</v>
          </cell>
          <cell r="BG1052">
            <v>1</v>
          </cell>
          <cell r="BH1052" t="str">
            <v/>
          </cell>
          <cell r="BI1052">
            <v>2</v>
          </cell>
          <cell r="BJ1052">
            <v>0</v>
          </cell>
          <cell r="BK1052">
            <v>6</v>
          </cell>
          <cell r="BL1052">
            <v>5</v>
          </cell>
          <cell r="BM1052">
            <v>5</v>
          </cell>
          <cell r="BN1052">
            <v>3</v>
          </cell>
          <cell r="BO1052">
            <v>1</v>
          </cell>
          <cell r="BP1052">
            <v>0.5</v>
          </cell>
          <cell r="BQ1052">
            <v>0</v>
          </cell>
          <cell r="BR1052">
            <v>2</v>
          </cell>
          <cell r="BS1052" t="str">
            <v/>
          </cell>
          <cell r="BT1052">
            <v>0.5</v>
          </cell>
          <cell r="BU1052">
            <v>2</v>
          </cell>
          <cell r="BV1052">
            <v>0</v>
          </cell>
          <cell r="BW1052">
            <v>12</v>
          </cell>
          <cell r="BX1052">
            <v>9</v>
          </cell>
          <cell r="BY1052">
            <v>9</v>
          </cell>
          <cell r="BZ1052">
            <v>121</v>
          </cell>
          <cell r="CA1052">
            <v>1</v>
          </cell>
          <cell r="CB1052">
            <v>122</v>
          </cell>
        </row>
        <row r="1053">
          <cell r="H1053" t="str">
            <v>WS-1181-WOV005</v>
          </cell>
          <cell r="I1053">
            <v>2</v>
          </cell>
          <cell r="J1053" t="str">
            <v>Feb</v>
          </cell>
          <cell r="K1053">
            <v>2019</v>
          </cell>
          <cell r="L1053" t="str">
            <v>WS-1181-WOV00543518.0208333333</v>
          </cell>
          <cell r="M1053" t="str">
            <v>BIRS #24</v>
          </cell>
          <cell r="N1053" t="str">
            <v>Other</v>
          </cell>
          <cell r="O1053" t="str">
            <v>ESP change</v>
          </cell>
          <cell r="P1053">
            <v>0</v>
          </cell>
          <cell r="Q1053">
            <v>3</v>
          </cell>
          <cell r="R1053">
            <v>5</v>
          </cell>
          <cell r="S1053" t="str">
            <v/>
          </cell>
          <cell r="T1053" t="str">
            <v/>
          </cell>
          <cell r="U1053" t="str">
            <v/>
          </cell>
          <cell r="V1053">
            <v>0</v>
          </cell>
          <cell r="W1053">
            <v>9</v>
          </cell>
          <cell r="X1053">
            <v>8</v>
          </cell>
          <cell r="Y1053">
            <v>8</v>
          </cell>
          <cell r="Z1053">
            <v>14</v>
          </cell>
          <cell r="AB1053">
            <v>11</v>
          </cell>
          <cell r="AC1053">
            <v>14</v>
          </cell>
          <cell r="AD1053">
            <v>1.5</v>
          </cell>
          <cell r="AE1053">
            <v>1</v>
          </cell>
          <cell r="AF1053">
            <v>1</v>
          </cell>
          <cell r="AG1053" t="str">
            <v/>
          </cell>
          <cell r="AH1053">
            <v>2</v>
          </cell>
          <cell r="AI1053">
            <v>0</v>
          </cell>
          <cell r="AJ1053">
            <v>6</v>
          </cell>
          <cell r="AK1053">
            <v>5.5</v>
          </cell>
          <cell r="AL1053">
            <v>5.5</v>
          </cell>
          <cell r="AM1053">
            <v>17.5</v>
          </cell>
          <cell r="AN1053">
            <v>0</v>
          </cell>
          <cell r="AO1053">
            <v>130</v>
          </cell>
          <cell r="AP1053">
            <v>17.5</v>
          </cell>
          <cell r="AQ1053">
            <v>126.91428571428571</v>
          </cell>
          <cell r="AR1053">
            <v>3</v>
          </cell>
          <cell r="AT1053">
            <v>5</v>
          </cell>
          <cell r="AV1053">
            <v>10</v>
          </cell>
          <cell r="AW1053">
            <v>3</v>
          </cell>
          <cell r="AX1053">
            <v>5</v>
          </cell>
          <cell r="AY1053">
            <v>8</v>
          </cell>
          <cell r="AZ1053">
            <v>20</v>
          </cell>
          <cell r="BA1053">
            <v>5</v>
          </cell>
          <cell r="BB1053">
            <v>120</v>
          </cell>
          <cell r="BC1053">
            <v>25</v>
          </cell>
          <cell r="BD1053">
            <v>111.15</v>
          </cell>
          <cell r="BE1053">
            <v>1</v>
          </cell>
          <cell r="BF1053">
            <v>1</v>
          </cell>
          <cell r="BG1053">
            <v>2</v>
          </cell>
          <cell r="BH1053" t="str">
            <v/>
          </cell>
          <cell r="BI1053">
            <v>2</v>
          </cell>
          <cell r="BJ1053">
            <v>0</v>
          </cell>
          <cell r="BK1053">
            <v>6</v>
          </cell>
          <cell r="BL1053">
            <v>6</v>
          </cell>
          <cell r="BM1053">
            <v>6</v>
          </cell>
          <cell r="BN1053">
            <v>3</v>
          </cell>
          <cell r="BO1053">
            <v>1</v>
          </cell>
          <cell r="BP1053">
            <v>1</v>
          </cell>
          <cell r="BQ1053">
            <v>0</v>
          </cell>
          <cell r="BR1053">
            <v>4</v>
          </cell>
          <cell r="BS1053" t="str">
            <v/>
          </cell>
          <cell r="BT1053">
            <v>2</v>
          </cell>
          <cell r="BU1053">
            <v>2</v>
          </cell>
          <cell r="BV1053">
            <v>0</v>
          </cell>
          <cell r="BW1053">
            <v>12</v>
          </cell>
          <cell r="BX1053">
            <v>13</v>
          </cell>
          <cell r="BY1053">
            <v>13</v>
          </cell>
          <cell r="BZ1053">
            <v>92</v>
          </cell>
          <cell r="CA1053">
            <v>5</v>
          </cell>
          <cell r="CB1053">
            <v>97</v>
          </cell>
        </row>
        <row r="1054">
          <cell r="H1054" t="str">
            <v>US-2318-WOV009</v>
          </cell>
          <cell r="I1054">
            <v>2</v>
          </cell>
          <cell r="J1054" t="str">
            <v>Feb</v>
          </cell>
          <cell r="K1054">
            <v>2019</v>
          </cell>
          <cell r="L1054" t="str">
            <v>US-2318-WOV00943518.4166666667</v>
          </cell>
          <cell r="M1054" t="str">
            <v>BIRS #23</v>
          </cell>
          <cell r="N1054" t="str">
            <v>Other</v>
          </cell>
          <cell r="O1054" t="str">
            <v>Other</v>
          </cell>
          <cell r="P1054">
            <v>1</v>
          </cell>
          <cell r="Q1054">
            <v>6</v>
          </cell>
          <cell r="R1054">
            <v>2</v>
          </cell>
          <cell r="S1054" t="str">
            <v/>
          </cell>
          <cell r="T1054" t="str">
            <v/>
          </cell>
          <cell r="U1054" t="str">
            <v/>
          </cell>
          <cell r="V1054">
            <v>0</v>
          </cell>
          <cell r="W1054">
            <v>9</v>
          </cell>
          <cell r="X1054">
            <v>8</v>
          </cell>
          <cell r="Y1054">
            <v>8</v>
          </cell>
          <cell r="Z1054" t="str">
            <v/>
          </cell>
          <cell r="AB1054">
            <v>11</v>
          </cell>
          <cell r="AC1054" t="str">
            <v/>
          </cell>
          <cell r="AD1054">
            <v>2</v>
          </cell>
          <cell r="AE1054">
            <v>1</v>
          </cell>
          <cell r="AF1054">
            <v>1</v>
          </cell>
          <cell r="AG1054" t="str">
            <v/>
          </cell>
          <cell r="AH1054">
            <v>2</v>
          </cell>
          <cell r="AI1054">
            <v>0</v>
          </cell>
          <cell r="AJ1054">
            <v>6</v>
          </cell>
          <cell r="AK1054">
            <v>6</v>
          </cell>
          <cell r="AL1054">
            <v>6</v>
          </cell>
          <cell r="AM1054">
            <v>22.5</v>
          </cell>
          <cell r="AN1054">
            <v>0</v>
          </cell>
          <cell r="AO1054">
            <v>130</v>
          </cell>
          <cell r="AP1054">
            <v>22.5</v>
          </cell>
          <cell r="AQ1054">
            <v>128.56755555555554</v>
          </cell>
          <cell r="AR1054">
            <v>6</v>
          </cell>
          <cell r="AT1054">
            <v>10</v>
          </cell>
          <cell r="AV1054">
            <v>10</v>
          </cell>
          <cell r="AW1054">
            <v>6</v>
          </cell>
          <cell r="AX1054">
            <v>10</v>
          </cell>
          <cell r="AY1054">
            <v>16</v>
          </cell>
          <cell r="AZ1054">
            <v>23.5</v>
          </cell>
          <cell r="BA1054">
            <v>0</v>
          </cell>
          <cell r="BB1054">
            <v>120</v>
          </cell>
          <cell r="BC1054">
            <v>23.5</v>
          </cell>
          <cell r="BD1054">
            <v>123.44680851063829</v>
          </cell>
          <cell r="BE1054">
            <v>1</v>
          </cell>
          <cell r="BF1054">
            <v>1.5</v>
          </cell>
          <cell r="BG1054">
            <v>1.5</v>
          </cell>
          <cell r="BH1054" t="str">
            <v/>
          </cell>
          <cell r="BI1054">
            <v>2</v>
          </cell>
          <cell r="BJ1054">
            <v>0</v>
          </cell>
          <cell r="BK1054">
            <v>6</v>
          </cell>
          <cell r="BL1054">
            <v>6</v>
          </cell>
          <cell r="BM1054">
            <v>6</v>
          </cell>
          <cell r="BN1054">
            <v>3</v>
          </cell>
          <cell r="BO1054">
            <v>1</v>
          </cell>
          <cell r="BP1054">
            <v>2</v>
          </cell>
          <cell r="BQ1054">
            <v>0</v>
          </cell>
          <cell r="BR1054">
            <v>1.5</v>
          </cell>
          <cell r="BS1054" t="str">
            <v/>
          </cell>
          <cell r="BT1054">
            <v>2</v>
          </cell>
          <cell r="BU1054">
            <v>2</v>
          </cell>
          <cell r="BV1054">
            <v>0</v>
          </cell>
          <cell r="BW1054">
            <v>12</v>
          </cell>
          <cell r="BX1054">
            <v>11.5</v>
          </cell>
          <cell r="BY1054">
            <v>11.5</v>
          </cell>
          <cell r="BZ1054" t="str">
            <v/>
          </cell>
          <cell r="CA1054" t="str">
            <v/>
          </cell>
          <cell r="CB1054" t="str">
            <v/>
          </cell>
        </row>
        <row r="1055">
          <cell r="H1055" t="str">
            <v>SVA-3021-WOV008</v>
          </cell>
          <cell r="I1055">
            <v>2</v>
          </cell>
          <cell r="J1055" t="str">
            <v>Feb</v>
          </cell>
          <cell r="K1055">
            <v>2019</v>
          </cell>
          <cell r="L1055" t="str">
            <v>SVA-3021-WOV00843518.9166666667</v>
          </cell>
          <cell r="M1055" t="str">
            <v>ONR #4</v>
          </cell>
          <cell r="N1055" t="str">
            <v>Other</v>
          </cell>
          <cell r="O1055" t="str">
            <v>Other</v>
          </cell>
          <cell r="P1055">
            <v>1</v>
          </cell>
          <cell r="Q1055">
            <v>3</v>
          </cell>
          <cell r="R1055">
            <v>5</v>
          </cell>
          <cell r="S1055" t="str">
            <v/>
          </cell>
          <cell r="T1055" t="str">
            <v/>
          </cell>
          <cell r="U1055" t="str">
            <v/>
          </cell>
          <cell r="V1055">
            <v>0</v>
          </cell>
          <cell r="W1055">
            <v>9</v>
          </cell>
          <cell r="X1055">
            <v>8</v>
          </cell>
          <cell r="Y1055">
            <v>8</v>
          </cell>
          <cell r="Z1055" t="str">
            <v/>
          </cell>
          <cell r="AB1055">
            <v>11</v>
          </cell>
          <cell r="AC1055" t="str">
            <v/>
          </cell>
          <cell r="AD1055">
            <v>2</v>
          </cell>
          <cell r="AE1055">
            <v>1</v>
          </cell>
          <cell r="AF1055">
            <v>3</v>
          </cell>
          <cell r="AG1055" t="str">
            <v/>
          </cell>
          <cell r="AH1055">
            <v>1</v>
          </cell>
          <cell r="AI1055">
            <v>3</v>
          </cell>
          <cell r="AJ1055">
            <v>6</v>
          </cell>
          <cell r="AK1055">
            <v>7</v>
          </cell>
          <cell r="AL1055">
            <v>10</v>
          </cell>
          <cell r="AM1055">
            <v>14.5</v>
          </cell>
          <cell r="AN1055">
            <v>6</v>
          </cell>
          <cell r="AO1055">
            <v>130</v>
          </cell>
          <cell r="AP1055">
            <v>20.5</v>
          </cell>
          <cell r="AQ1055">
            <v>55.241379310344826</v>
          </cell>
          <cell r="AR1055">
            <v>4</v>
          </cell>
          <cell r="AT1055">
            <v>11</v>
          </cell>
          <cell r="AV1055">
            <v>10</v>
          </cell>
          <cell r="AW1055">
            <v>4</v>
          </cell>
          <cell r="AX1055">
            <v>11</v>
          </cell>
          <cell r="AY1055">
            <v>15</v>
          </cell>
          <cell r="AZ1055">
            <v>18</v>
          </cell>
          <cell r="BA1055">
            <v>0</v>
          </cell>
          <cell r="BB1055">
            <v>120</v>
          </cell>
          <cell r="BC1055">
            <v>18</v>
          </cell>
          <cell r="BD1055">
            <v>51.166666666666664</v>
          </cell>
          <cell r="BE1055">
            <v>1</v>
          </cell>
          <cell r="BF1055">
            <v>2</v>
          </cell>
          <cell r="BG1055">
            <v>3</v>
          </cell>
          <cell r="BH1055">
            <v>1</v>
          </cell>
          <cell r="BI1055">
            <v>2</v>
          </cell>
          <cell r="BJ1055">
            <v>0</v>
          </cell>
          <cell r="BK1055">
            <v>6</v>
          </cell>
          <cell r="BL1055">
            <v>9</v>
          </cell>
          <cell r="BM1055">
            <v>9</v>
          </cell>
          <cell r="BN1055">
            <v>3</v>
          </cell>
          <cell r="BO1055">
            <v>1</v>
          </cell>
          <cell r="BP1055">
            <v>3</v>
          </cell>
          <cell r="BQ1055">
            <v>0</v>
          </cell>
          <cell r="BR1055">
            <v>2</v>
          </cell>
          <cell r="BS1055" t="str">
            <v/>
          </cell>
          <cell r="BT1055">
            <v>3</v>
          </cell>
          <cell r="BU1055">
            <v>2</v>
          </cell>
          <cell r="BV1055">
            <v>0</v>
          </cell>
          <cell r="BW1055">
            <v>12</v>
          </cell>
          <cell r="BX1055">
            <v>14</v>
          </cell>
          <cell r="BY1055">
            <v>14</v>
          </cell>
          <cell r="BZ1055" t="str">
            <v/>
          </cell>
          <cell r="CA1055" t="str">
            <v/>
          </cell>
          <cell r="CB1055" t="str">
            <v/>
          </cell>
        </row>
        <row r="1056">
          <cell r="H1056" t="str">
            <v>WS-7378-WOV010</v>
          </cell>
          <cell r="I1056">
            <v>2</v>
          </cell>
          <cell r="J1056" t="str">
            <v>Feb</v>
          </cell>
          <cell r="K1056">
            <v>2019</v>
          </cell>
          <cell r="L1056" t="str">
            <v>WS-7378-WOV01043520.375</v>
          </cell>
          <cell r="M1056" t="str">
            <v>ONR #25</v>
          </cell>
          <cell r="N1056" t="str">
            <v>Other</v>
          </cell>
          <cell r="O1056" t="str">
            <v>ESP change</v>
          </cell>
          <cell r="P1056">
            <v>0</v>
          </cell>
          <cell r="Q1056">
            <v>1.5</v>
          </cell>
          <cell r="R1056">
            <v>5</v>
          </cell>
          <cell r="S1056">
            <v>1.5</v>
          </cell>
          <cell r="T1056" t="str">
            <v/>
          </cell>
          <cell r="U1056">
            <v>1</v>
          </cell>
          <cell r="V1056">
            <v>0</v>
          </cell>
          <cell r="W1056">
            <v>9</v>
          </cell>
          <cell r="X1056">
            <v>9</v>
          </cell>
          <cell r="Y1056">
            <v>9</v>
          </cell>
          <cell r="Z1056">
            <v>11.5</v>
          </cell>
          <cell r="AB1056">
            <v>11</v>
          </cell>
          <cell r="AC1056">
            <v>11.5</v>
          </cell>
          <cell r="AD1056">
            <v>2</v>
          </cell>
          <cell r="AE1056">
            <v>1</v>
          </cell>
          <cell r="AF1056">
            <v>1</v>
          </cell>
          <cell r="AG1056" t="str">
            <v/>
          </cell>
          <cell r="AH1056">
            <v>1.5</v>
          </cell>
          <cell r="AI1056">
            <v>0</v>
          </cell>
          <cell r="AJ1056">
            <v>6</v>
          </cell>
          <cell r="AK1056">
            <v>5.5</v>
          </cell>
          <cell r="AL1056">
            <v>5.5</v>
          </cell>
          <cell r="AM1056">
            <v>23.5</v>
          </cell>
          <cell r="AN1056">
            <v>0</v>
          </cell>
          <cell r="AO1056">
            <v>130</v>
          </cell>
          <cell r="AP1056">
            <v>23.5</v>
          </cell>
          <cell r="AQ1056">
            <v>118.17021276595744</v>
          </cell>
          <cell r="AR1056">
            <v>3</v>
          </cell>
          <cell r="AT1056">
            <v>4</v>
          </cell>
          <cell r="AV1056">
            <v>10</v>
          </cell>
          <cell r="AW1056">
            <v>3</v>
          </cell>
          <cell r="AX1056">
            <v>4</v>
          </cell>
          <cell r="AY1056">
            <v>7</v>
          </cell>
          <cell r="AZ1056">
            <v>26.5</v>
          </cell>
          <cell r="BA1056">
            <v>0</v>
          </cell>
          <cell r="BB1056">
            <v>120</v>
          </cell>
          <cell r="BC1056">
            <v>26.5</v>
          </cell>
          <cell r="BD1056">
            <v>104.45283018867924</v>
          </cell>
          <cell r="BE1056">
            <v>1</v>
          </cell>
          <cell r="BF1056">
            <v>1</v>
          </cell>
          <cell r="BG1056">
            <v>2</v>
          </cell>
          <cell r="BH1056" t="str">
            <v/>
          </cell>
          <cell r="BI1056">
            <v>2.5</v>
          </cell>
          <cell r="BJ1056">
            <v>0</v>
          </cell>
          <cell r="BK1056">
            <v>6</v>
          </cell>
          <cell r="BL1056">
            <v>6.5</v>
          </cell>
          <cell r="BM1056">
            <v>6.5</v>
          </cell>
          <cell r="BN1056">
            <v>3.5</v>
          </cell>
          <cell r="BO1056">
            <v>1</v>
          </cell>
          <cell r="BP1056">
            <v>1</v>
          </cell>
          <cell r="BQ1056">
            <v>1</v>
          </cell>
          <cell r="BR1056">
            <v>3.5</v>
          </cell>
          <cell r="BS1056" t="str">
            <v/>
          </cell>
          <cell r="BT1056">
            <v>2</v>
          </cell>
          <cell r="BU1056">
            <v>2</v>
          </cell>
          <cell r="BV1056">
            <v>0</v>
          </cell>
          <cell r="BW1056">
            <v>12</v>
          </cell>
          <cell r="BX1056">
            <v>13</v>
          </cell>
          <cell r="BY1056">
            <v>14</v>
          </cell>
          <cell r="BZ1056">
            <v>102.5</v>
          </cell>
          <cell r="CA1056">
            <v>1</v>
          </cell>
          <cell r="CB1056">
            <v>103.5</v>
          </cell>
        </row>
        <row r="1057">
          <cell r="H1057" t="str">
            <v>WS-1223-WOV008</v>
          </cell>
          <cell r="I1057">
            <v>2</v>
          </cell>
          <cell r="J1057" t="str">
            <v>Feb</v>
          </cell>
          <cell r="K1057">
            <v>2019</v>
          </cell>
          <cell r="L1057" t="str">
            <v>WS-1223-WOV00843521.8333333333</v>
          </cell>
          <cell r="M1057" t="str">
            <v>BIRS #14</v>
          </cell>
          <cell r="N1057" t="str">
            <v>Other</v>
          </cell>
          <cell r="O1057" t="str">
            <v>ESP change</v>
          </cell>
          <cell r="P1057">
            <v>-1</v>
          </cell>
          <cell r="Q1057">
            <v>3</v>
          </cell>
          <cell r="R1057">
            <v>5</v>
          </cell>
          <cell r="S1057" t="str">
            <v/>
          </cell>
          <cell r="T1057" t="str">
            <v/>
          </cell>
          <cell r="U1057" t="str">
            <v/>
          </cell>
          <cell r="V1057">
            <v>0</v>
          </cell>
          <cell r="W1057">
            <v>9</v>
          </cell>
          <cell r="X1057">
            <v>8</v>
          </cell>
          <cell r="Y1057">
            <v>8</v>
          </cell>
          <cell r="Z1057" t="str">
            <v/>
          </cell>
          <cell r="AB1057">
            <v>11</v>
          </cell>
          <cell r="AC1057" t="str">
            <v/>
          </cell>
          <cell r="AD1057">
            <v>2</v>
          </cell>
          <cell r="AE1057">
            <v>1</v>
          </cell>
          <cell r="AF1057">
            <v>1</v>
          </cell>
          <cell r="AG1057" t="str">
            <v/>
          </cell>
          <cell r="AH1057">
            <v>2</v>
          </cell>
          <cell r="AI1057">
            <v>0</v>
          </cell>
          <cell r="AJ1057">
            <v>6</v>
          </cell>
          <cell r="AK1057">
            <v>6</v>
          </cell>
          <cell r="AL1057">
            <v>6</v>
          </cell>
          <cell r="AM1057">
            <v>13</v>
          </cell>
          <cell r="AN1057">
            <v>0</v>
          </cell>
          <cell r="AO1057">
            <v>130</v>
          </cell>
          <cell r="AP1057">
            <v>13</v>
          </cell>
          <cell r="AQ1057">
            <v>121.69230769230769</v>
          </cell>
          <cell r="AR1057">
            <v>3</v>
          </cell>
          <cell r="AT1057">
            <v>6.5</v>
          </cell>
          <cell r="AV1057">
            <v>10</v>
          </cell>
          <cell r="AW1057">
            <v>3</v>
          </cell>
          <cell r="AX1057">
            <v>6.5</v>
          </cell>
          <cell r="AY1057">
            <v>9.5</v>
          </cell>
          <cell r="AZ1057">
            <v>19</v>
          </cell>
          <cell r="BA1057">
            <v>0</v>
          </cell>
          <cell r="BB1057">
            <v>120</v>
          </cell>
          <cell r="BC1057">
            <v>19</v>
          </cell>
          <cell r="BD1057">
            <v>94.421052631578945</v>
          </cell>
          <cell r="BE1057">
            <v>1</v>
          </cell>
          <cell r="BF1057">
            <v>1</v>
          </cell>
          <cell r="BG1057">
            <v>2</v>
          </cell>
          <cell r="BH1057" t="str">
            <v/>
          </cell>
          <cell r="BI1057">
            <v>2</v>
          </cell>
          <cell r="BJ1057">
            <v>0</v>
          </cell>
          <cell r="BK1057">
            <v>6</v>
          </cell>
          <cell r="BL1057">
            <v>6</v>
          </cell>
          <cell r="BM1057">
            <v>6</v>
          </cell>
          <cell r="BN1057">
            <v>3</v>
          </cell>
          <cell r="BO1057">
            <v>1</v>
          </cell>
          <cell r="BP1057">
            <v>1</v>
          </cell>
          <cell r="BQ1057">
            <v>0</v>
          </cell>
          <cell r="BR1057">
            <v>3</v>
          </cell>
          <cell r="BS1057" t="str">
            <v/>
          </cell>
          <cell r="BT1057">
            <v>0.5</v>
          </cell>
          <cell r="BU1057">
            <v>2</v>
          </cell>
          <cell r="BV1057">
            <v>0</v>
          </cell>
          <cell r="BW1057">
            <v>12</v>
          </cell>
          <cell r="BX1057">
            <v>10.5</v>
          </cell>
          <cell r="BY1057">
            <v>10.5</v>
          </cell>
          <cell r="BZ1057">
            <v>72</v>
          </cell>
          <cell r="CA1057">
            <v>0</v>
          </cell>
          <cell r="CB1057">
            <v>72</v>
          </cell>
        </row>
        <row r="1058">
          <cell r="H1058" t="str">
            <v>SVA-51175-WOV001</v>
          </cell>
          <cell r="I1058">
            <v>2</v>
          </cell>
          <cell r="J1058" t="str">
            <v>Feb</v>
          </cell>
          <cell r="K1058">
            <v>2019</v>
          </cell>
          <cell r="L1058" t="str">
            <v>SVA-51175-WOV00143513.2083333333</v>
          </cell>
          <cell r="M1058" t="str">
            <v>ONR #8</v>
          </cell>
          <cell r="N1058" t="str">
            <v>Other</v>
          </cell>
          <cell r="O1058" t="str">
            <v>Other</v>
          </cell>
          <cell r="P1058">
            <v>-1</v>
          </cell>
          <cell r="Q1058">
            <v>4</v>
          </cell>
          <cell r="R1058">
            <v>6</v>
          </cell>
          <cell r="S1058" t="str">
            <v/>
          </cell>
          <cell r="T1058" t="str">
            <v/>
          </cell>
          <cell r="U1058" t="str">
            <v/>
          </cell>
          <cell r="V1058">
            <v>0</v>
          </cell>
          <cell r="W1058">
            <v>9</v>
          </cell>
          <cell r="X1058">
            <v>10</v>
          </cell>
          <cell r="Y1058">
            <v>10</v>
          </cell>
          <cell r="Z1058" t="str">
            <v/>
          </cell>
          <cell r="AB1058">
            <v>11</v>
          </cell>
          <cell r="AC1058" t="str">
            <v/>
          </cell>
          <cell r="AD1058">
            <v>2</v>
          </cell>
          <cell r="AE1058">
            <v>1</v>
          </cell>
          <cell r="AF1058">
            <v>1</v>
          </cell>
          <cell r="AG1058" t="str">
            <v/>
          </cell>
          <cell r="AH1058">
            <v>2</v>
          </cell>
          <cell r="AI1058">
            <v>0</v>
          </cell>
          <cell r="AJ1058">
            <v>6</v>
          </cell>
          <cell r="AK1058">
            <v>6</v>
          </cell>
          <cell r="AL1058">
            <v>6</v>
          </cell>
          <cell r="AM1058">
            <v>23</v>
          </cell>
          <cell r="AN1058">
            <v>0</v>
          </cell>
          <cell r="AO1058">
            <v>130</v>
          </cell>
          <cell r="AP1058">
            <v>23</v>
          </cell>
          <cell r="AQ1058">
            <v>122.08695652173913</v>
          </cell>
          <cell r="AR1058">
            <v>3</v>
          </cell>
          <cell r="AT1058" t="str">
            <v/>
          </cell>
          <cell r="AV1058">
            <v>10</v>
          </cell>
          <cell r="AW1058">
            <v>3</v>
          </cell>
          <cell r="AX1058" t="str">
            <v/>
          </cell>
          <cell r="AY1058" t="str">
            <v/>
          </cell>
          <cell r="AZ1058" t="str">
            <v/>
          </cell>
          <cell r="BA1058" t="str">
            <v/>
          </cell>
          <cell r="BB1058">
            <v>120</v>
          </cell>
          <cell r="BC1058" t="str">
            <v/>
          </cell>
          <cell r="BD1058" t="str">
            <v/>
          </cell>
          <cell r="BE1058" t="str">
            <v/>
          </cell>
          <cell r="BF1058" t="str">
            <v/>
          </cell>
          <cell r="BG1058" t="str">
            <v/>
          </cell>
          <cell r="BH1058" t="str">
            <v/>
          </cell>
          <cell r="BI1058" t="str">
            <v/>
          </cell>
          <cell r="BJ1058" t="str">
            <v/>
          </cell>
          <cell r="BK1058">
            <v>6</v>
          </cell>
          <cell r="BL1058" t="str">
            <v/>
          </cell>
          <cell r="BM1058" t="str">
            <v/>
          </cell>
          <cell r="BN1058">
            <v>3</v>
          </cell>
          <cell r="BO1058">
            <v>1</v>
          </cell>
          <cell r="BP1058">
            <v>1</v>
          </cell>
          <cell r="BQ1058">
            <v>0</v>
          </cell>
          <cell r="BR1058" t="str">
            <v/>
          </cell>
          <cell r="BS1058" t="str">
            <v/>
          </cell>
          <cell r="BT1058" t="str">
            <v/>
          </cell>
          <cell r="BU1058" t="str">
            <v/>
          </cell>
          <cell r="BV1058" t="str">
            <v/>
          </cell>
          <cell r="BW1058">
            <v>12</v>
          </cell>
          <cell r="BX1058" t="str">
            <v/>
          </cell>
          <cell r="BY1058">
            <v>5</v>
          </cell>
          <cell r="BZ1058" t="str">
            <v/>
          </cell>
          <cell r="CA1058" t="str">
            <v/>
          </cell>
          <cell r="CB1058" t="str">
            <v/>
          </cell>
        </row>
        <row r="1059">
          <cell r="H1059" t="str">
            <v>SVA-51175-WOV001</v>
          </cell>
          <cell r="I1059">
            <v>2</v>
          </cell>
          <cell r="J1059" t="str">
            <v>Feb</v>
          </cell>
          <cell r="K1059">
            <v>2019</v>
          </cell>
          <cell r="L1059" t="str">
            <v>SVA-51175-WOV00143522.375</v>
          </cell>
          <cell r="M1059" t="str">
            <v>ONR #6</v>
          </cell>
          <cell r="N1059" t="str">
            <v>Other</v>
          </cell>
          <cell r="O1059" t="str">
            <v>Other</v>
          </cell>
          <cell r="P1059">
            <v>-1</v>
          </cell>
          <cell r="Q1059" t="str">
            <v/>
          </cell>
          <cell r="R1059" t="str">
            <v/>
          </cell>
          <cell r="S1059" t="str">
            <v/>
          </cell>
          <cell r="T1059" t="str">
            <v/>
          </cell>
          <cell r="U1059" t="str">
            <v/>
          </cell>
          <cell r="V1059" t="str">
            <v/>
          </cell>
          <cell r="W1059">
            <v>9</v>
          </cell>
          <cell r="X1059" t="str">
            <v/>
          </cell>
          <cell r="Y1059" t="str">
            <v/>
          </cell>
          <cell r="Z1059" t="str">
            <v/>
          </cell>
          <cell r="AB1059">
            <v>11</v>
          </cell>
          <cell r="AC1059" t="str">
            <v/>
          </cell>
          <cell r="AD1059" t="str">
            <v/>
          </cell>
          <cell r="AE1059" t="str">
            <v/>
          </cell>
          <cell r="AF1059" t="str">
            <v/>
          </cell>
          <cell r="AG1059" t="str">
            <v/>
          </cell>
          <cell r="AH1059" t="str">
            <v/>
          </cell>
          <cell r="AI1059" t="str">
            <v/>
          </cell>
          <cell r="AJ1059">
            <v>6</v>
          </cell>
          <cell r="AK1059" t="str">
            <v/>
          </cell>
          <cell r="AL1059" t="str">
            <v/>
          </cell>
          <cell r="AM1059" t="str">
            <v/>
          </cell>
          <cell r="AN1059" t="str">
            <v/>
          </cell>
          <cell r="AO1059">
            <v>130</v>
          </cell>
          <cell r="AP1059" t="str">
            <v/>
          </cell>
          <cell r="AQ1059" t="str">
            <v/>
          </cell>
          <cell r="AR1059" t="str">
            <v/>
          </cell>
          <cell r="AT1059">
            <v>5</v>
          </cell>
          <cell r="AV1059">
            <v>10</v>
          </cell>
          <cell r="AW1059" t="str">
            <v/>
          </cell>
          <cell r="AX1059">
            <v>5</v>
          </cell>
          <cell r="AY1059" t="str">
            <v/>
          </cell>
          <cell r="AZ1059">
            <v>24</v>
          </cell>
          <cell r="BA1059">
            <v>0</v>
          </cell>
          <cell r="BB1059">
            <v>120</v>
          </cell>
          <cell r="BC1059">
            <v>24</v>
          </cell>
          <cell r="BD1059">
            <v>116.625</v>
          </cell>
          <cell r="BE1059">
            <v>1</v>
          </cell>
          <cell r="BF1059">
            <v>1</v>
          </cell>
          <cell r="BG1059">
            <v>2</v>
          </cell>
          <cell r="BH1059" t="str">
            <v/>
          </cell>
          <cell r="BI1059">
            <v>2</v>
          </cell>
          <cell r="BJ1059">
            <v>0</v>
          </cell>
          <cell r="BK1059">
            <v>6</v>
          </cell>
          <cell r="BL1059">
            <v>6</v>
          </cell>
          <cell r="BM1059">
            <v>6</v>
          </cell>
          <cell r="BN1059" t="str">
            <v/>
          </cell>
          <cell r="BO1059" t="str">
            <v/>
          </cell>
          <cell r="BP1059" t="str">
            <v/>
          </cell>
          <cell r="BQ1059" t="str">
            <v/>
          </cell>
          <cell r="BR1059">
            <v>3.5</v>
          </cell>
          <cell r="BS1059" t="str">
            <v/>
          </cell>
          <cell r="BT1059">
            <v>1.5</v>
          </cell>
          <cell r="BU1059">
            <v>2</v>
          </cell>
          <cell r="BV1059" t="str">
            <v/>
          </cell>
          <cell r="BW1059">
            <v>12</v>
          </cell>
          <cell r="BX1059" t="str">
            <v/>
          </cell>
          <cell r="BY1059">
            <v>7</v>
          </cell>
          <cell r="BZ1059" t="str">
            <v/>
          </cell>
          <cell r="CA1059" t="str">
            <v/>
          </cell>
          <cell r="CB1059" t="str">
            <v/>
          </cell>
        </row>
        <row r="1060">
          <cell r="H1060" t="str">
            <v>WS-1451-WOV011</v>
          </cell>
          <cell r="I1060">
            <v>2</v>
          </cell>
          <cell r="J1060" t="str">
            <v>Feb</v>
          </cell>
          <cell r="K1060">
            <v>2019</v>
          </cell>
          <cell r="L1060" t="str">
            <v>WS-1451-WOV01143523.875</v>
          </cell>
          <cell r="M1060" t="str">
            <v>BIRS #30</v>
          </cell>
          <cell r="N1060" t="str">
            <v>Other</v>
          </cell>
          <cell r="O1060" t="str">
            <v>ESP change</v>
          </cell>
          <cell r="P1060">
            <v>0</v>
          </cell>
          <cell r="Q1060">
            <v>3</v>
          </cell>
          <cell r="R1060">
            <v>5</v>
          </cell>
          <cell r="S1060">
            <v>1</v>
          </cell>
          <cell r="T1060" t="str">
            <v/>
          </cell>
          <cell r="U1060" t="str">
            <v/>
          </cell>
          <cell r="V1060">
            <v>0</v>
          </cell>
          <cell r="W1060">
            <v>9</v>
          </cell>
          <cell r="X1060">
            <v>9</v>
          </cell>
          <cell r="Y1060">
            <v>9</v>
          </cell>
          <cell r="Z1060">
            <v>11.5</v>
          </cell>
          <cell r="AB1060">
            <v>11</v>
          </cell>
          <cell r="AC1060">
            <v>11.5</v>
          </cell>
          <cell r="AD1060">
            <v>2</v>
          </cell>
          <cell r="AE1060">
            <v>1</v>
          </cell>
          <cell r="AF1060">
            <v>1</v>
          </cell>
          <cell r="AG1060" t="str">
            <v/>
          </cell>
          <cell r="AH1060">
            <v>2</v>
          </cell>
          <cell r="AI1060">
            <v>0</v>
          </cell>
          <cell r="AJ1060">
            <v>6</v>
          </cell>
          <cell r="AK1060">
            <v>6</v>
          </cell>
          <cell r="AL1060">
            <v>6</v>
          </cell>
          <cell r="AM1060">
            <v>27.5</v>
          </cell>
          <cell r="AN1060">
            <v>1</v>
          </cell>
          <cell r="AO1060">
            <v>130</v>
          </cell>
          <cell r="AP1060">
            <v>28.5</v>
          </cell>
          <cell r="AQ1060">
            <v>99.63636363636364</v>
          </cell>
          <cell r="AR1060">
            <v>7</v>
          </cell>
          <cell r="AT1060">
            <v>4</v>
          </cell>
          <cell r="AV1060">
            <v>10</v>
          </cell>
          <cell r="AW1060">
            <v>7</v>
          </cell>
          <cell r="AX1060">
            <v>4</v>
          </cell>
          <cell r="AY1060">
            <v>11</v>
          </cell>
          <cell r="AZ1060">
            <v>26.5</v>
          </cell>
          <cell r="BA1060">
            <v>0</v>
          </cell>
          <cell r="BB1060">
            <v>120</v>
          </cell>
          <cell r="BC1060">
            <v>26.5</v>
          </cell>
          <cell r="BD1060">
            <v>105.7045283018868</v>
          </cell>
          <cell r="BE1060">
            <v>1</v>
          </cell>
          <cell r="BF1060">
            <v>1</v>
          </cell>
          <cell r="BG1060">
            <v>1.5</v>
          </cell>
          <cell r="BH1060" t="str">
            <v/>
          </cell>
          <cell r="BI1060">
            <v>2</v>
          </cell>
          <cell r="BJ1060">
            <v>0</v>
          </cell>
          <cell r="BK1060">
            <v>6</v>
          </cell>
          <cell r="BL1060">
            <v>5.5</v>
          </cell>
          <cell r="BM1060">
            <v>5.5</v>
          </cell>
          <cell r="BN1060">
            <v>3</v>
          </cell>
          <cell r="BO1060">
            <v>1</v>
          </cell>
          <cell r="BP1060">
            <v>1</v>
          </cell>
          <cell r="BQ1060">
            <v>0</v>
          </cell>
          <cell r="BR1060">
            <v>3</v>
          </cell>
          <cell r="BS1060" t="str">
            <v/>
          </cell>
          <cell r="BT1060">
            <v>1.5</v>
          </cell>
          <cell r="BU1060">
            <v>2</v>
          </cell>
          <cell r="BV1060">
            <v>0</v>
          </cell>
          <cell r="BW1060">
            <v>12</v>
          </cell>
          <cell r="BX1060">
            <v>11.5</v>
          </cell>
          <cell r="BY1060">
            <v>11.5</v>
          </cell>
          <cell r="BZ1060">
            <v>108.5</v>
          </cell>
          <cell r="CA1060">
            <v>1</v>
          </cell>
          <cell r="CB1060">
            <v>109.5</v>
          </cell>
        </row>
        <row r="1061">
          <cell r="H1061" t="str">
            <v>WS-1267-WOV005</v>
          </cell>
          <cell r="I1061">
            <v>3</v>
          </cell>
          <cell r="J1061" t="str">
            <v>Mar</v>
          </cell>
          <cell r="K1061">
            <v>2019</v>
          </cell>
          <cell r="L1061" t="str">
            <v>WS-1267-WOV00543526</v>
          </cell>
          <cell r="M1061" t="str">
            <v>ONR #25</v>
          </cell>
          <cell r="N1061" t="str">
            <v>Simple ESP c/o</v>
          </cell>
          <cell r="O1061" t="str">
            <v>ESP change</v>
          </cell>
          <cell r="P1061">
            <v>1</v>
          </cell>
          <cell r="Q1061">
            <v>5</v>
          </cell>
          <cell r="R1061">
            <v>5</v>
          </cell>
          <cell r="S1061" t="str">
            <v/>
          </cell>
          <cell r="T1061" t="str">
            <v/>
          </cell>
          <cell r="U1061" t="str">
            <v/>
          </cell>
          <cell r="V1061">
            <v>0</v>
          </cell>
          <cell r="W1061">
            <v>9</v>
          </cell>
          <cell r="X1061">
            <v>10</v>
          </cell>
          <cell r="Y1061">
            <v>10</v>
          </cell>
          <cell r="Z1061" t="str">
            <v/>
          </cell>
          <cell r="AB1061">
            <v>11</v>
          </cell>
          <cell r="AC1061" t="str">
            <v/>
          </cell>
          <cell r="AD1061">
            <v>2.5</v>
          </cell>
          <cell r="AE1061">
            <v>1</v>
          </cell>
          <cell r="AF1061">
            <v>1</v>
          </cell>
          <cell r="AG1061" t="str">
            <v/>
          </cell>
          <cell r="AH1061">
            <v>2.5</v>
          </cell>
          <cell r="AI1061">
            <v>0</v>
          </cell>
          <cell r="AJ1061">
            <v>6</v>
          </cell>
          <cell r="AK1061">
            <v>7</v>
          </cell>
          <cell r="AL1061">
            <v>7</v>
          </cell>
          <cell r="AM1061">
            <v>22.5</v>
          </cell>
          <cell r="AN1061">
            <v>0.5</v>
          </cell>
          <cell r="AO1061">
            <v>130</v>
          </cell>
          <cell r="AP1061">
            <v>23</v>
          </cell>
          <cell r="AQ1061">
            <v>115.28888888888889</v>
          </cell>
          <cell r="AR1061">
            <v>4</v>
          </cell>
          <cell r="AT1061">
            <v>4.5</v>
          </cell>
          <cell r="AV1061">
            <v>10</v>
          </cell>
          <cell r="AW1061">
            <v>4</v>
          </cell>
          <cell r="AX1061">
            <v>4.5</v>
          </cell>
          <cell r="AY1061">
            <v>8.5</v>
          </cell>
          <cell r="AZ1061">
            <v>25.5</v>
          </cell>
          <cell r="BA1061">
            <v>1</v>
          </cell>
          <cell r="BB1061">
            <v>120</v>
          </cell>
          <cell r="BC1061">
            <v>26.5</v>
          </cell>
          <cell r="BD1061">
            <v>102.15686274509804</v>
          </cell>
          <cell r="BE1061">
            <v>1</v>
          </cell>
          <cell r="BF1061">
            <v>1.5</v>
          </cell>
          <cell r="BG1061">
            <v>1.5</v>
          </cell>
          <cell r="BH1061" t="str">
            <v/>
          </cell>
          <cell r="BI1061">
            <v>2</v>
          </cell>
          <cell r="BJ1061">
            <v>16</v>
          </cell>
          <cell r="BK1061">
            <v>6</v>
          </cell>
          <cell r="BL1061">
            <v>6</v>
          </cell>
          <cell r="BM1061">
            <v>22</v>
          </cell>
          <cell r="BN1061">
            <v>3</v>
          </cell>
          <cell r="BO1061">
            <v>1</v>
          </cell>
          <cell r="BP1061">
            <v>1</v>
          </cell>
          <cell r="BQ1061">
            <v>0</v>
          </cell>
          <cell r="BR1061">
            <v>3.5</v>
          </cell>
          <cell r="BS1061" t="str">
            <v/>
          </cell>
          <cell r="BT1061">
            <v>2</v>
          </cell>
          <cell r="BU1061">
            <v>2.5</v>
          </cell>
          <cell r="BV1061">
            <v>0</v>
          </cell>
          <cell r="BW1061">
            <v>12</v>
          </cell>
          <cell r="BX1061">
            <v>13</v>
          </cell>
          <cell r="BY1061">
            <v>13</v>
          </cell>
          <cell r="BZ1061">
            <v>92.5</v>
          </cell>
          <cell r="CA1061">
            <v>17.5</v>
          </cell>
          <cell r="CB1061">
            <v>110</v>
          </cell>
        </row>
        <row r="1062">
          <cell r="H1062" t="str">
            <v>WS-7793-WOV001</v>
          </cell>
          <cell r="I1062">
            <v>3</v>
          </cell>
          <cell r="J1062" t="str">
            <v>Mar</v>
          </cell>
          <cell r="K1062">
            <v>2019</v>
          </cell>
          <cell r="L1062" t="str">
            <v>WS-7793-WOV00143526.25</v>
          </cell>
          <cell r="M1062" t="str">
            <v>BIRS #23</v>
          </cell>
          <cell r="N1062" t="str">
            <v>Other</v>
          </cell>
          <cell r="O1062" t="str">
            <v>ESP change</v>
          </cell>
          <cell r="P1062">
            <v>0</v>
          </cell>
          <cell r="Q1062">
            <v>3</v>
          </cell>
          <cell r="R1062">
            <v>5</v>
          </cell>
          <cell r="S1062">
            <v>1</v>
          </cell>
          <cell r="T1062" t="str">
            <v/>
          </cell>
          <cell r="U1062">
            <v>1</v>
          </cell>
          <cell r="V1062">
            <v>0</v>
          </cell>
          <cell r="W1062">
            <v>9</v>
          </cell>
          <cell r="X1062">
            <v>10</v>
          </cell>
          <cell r="Y1062">
            <v>10</v>
          </cell>
          <cell r="Z1062">
            <v>13.5</v>
          </cell>
          <cell r="AB1062">
            <v>11</v>
          </cell>
          <cell r="AC1062">
            <v>13.5</v>
          </cell>
          <cell r="AD1062">
            <v>2</v>
          </cell>
          <cell r="AE1062">
            <v>1</v>
          </cell>
          <cell r="AF1062">
            <v>1</v>
          </cell>
          <cell r="AG1062" t="str">
            <v/>
          </cell>
          <cell r="AH1062">
            <v>2</v>
          </cell>
          <cell r="AI1062">
            <v>0</v>
          </cell>
          <cell r="AJ1062">
            <v>6</v>
          </cell>
          <cell r="AK1062">
            <v>6</v>
          </cell>
          <cell r="AL1062">
            <v>6</v>
          </cell>
          <cell r="AM1062">
            <v>20</v>
          </cell>
          <cell r="AN1062">
            <v>0</v>
          </cell>
          <cell r="AO1062">
            <v>130</v>
          </cell>
          <cell r="AP1062">
            <v>20</v>
          </cell>
          <cell r="AQ1062">
            <v>136.6</v>
          </cell>
          <cell r="AR1062">
            <v>4</v>
          </cell>
          <cell r="AT1062">
            <v>4</v>
          </cell>
          <cell r="AV1062">
            <v>10</v>
          </cell>
          <cell r="AW1062">
            <v>4</v>
          </cell>
          <cell r="AX1062">
            <v>4</v>
          </cell>
          <cell r="AY1062">
            <v>8</v>
          </cell>
          <cell r="AZ1062">
            <v>24</v>
          </cell>
          <cell r="BA1062">
            <v>0</v>
          </cell>
          <cell r="BB1062">
            <v>120</v>
          </cell>
          <cell r="BC1062">
            <v>24</v>
          </cell>
          <cell r="BD1062">
            <v>114</v>
          </cell>
          <cell r="BE1062">
            <v>1</v>
          </cell>
          <cell r="BF1062">
            <v>1.5</v>
          </cell>
          <cell r="BG1062">
            <v>1.5</v>
          </cell>
          <cell r="BH1062" t="str">
            <v/>
          </cell>
          <cell r="BI1062">
            <v>2</v>
          </cell>
          <cell r="BJ1062">
            <v>0</v>
          </cell>
          <cell r="BK1062">
            <v>6</v>
          </cell>
          <cell r="BL1062">
            <v>6</v>
          </cell>
          <cell r="BM1062">
            <v>6</v>
          </cell>
          <cell r="BN1062">
            <v>3</v>
          </cell>
          <cell r="BO1062">
            <v>1</v>
          </cell>
          <cell r="BP1062">
            <v>1</v>
          </cell>
          <cell r="BQ1062">
            <v>3</v>
          </cell>
          <cell r="BR1062">
            <v>3</v>
          </cell>
          <cell r="BS1062" t="str">
            <v/>
          </cell>
          <cell r="BT1062">
            <v>1</v>
          </cell>
          <cell r="BU1062">
            <v>2</v>
          </cell>
          <cell r="BV1062">
            <v>0</v>
          </cell>
          <cell r="BW1062">
            <v>12</v>
          </cell>
          <cell r="BX1062">
            <v>11</v>
          </cell>
          <cell r="BY1062">
            <v>14</v>
          </cell>
          <cell r="BZ1062">
            <v>98.5</v>
          </cell>
          <cell r="CA1062">
            <v>3</v>
          </cell>
          <cell r="CB1062">
            <v>101.5</v>
          </cell>
        </row>
        <row r="1063">
          <cell r="H1063" t="str">
            <v>WS-1295-WOV004</v>
          </cell>
          <cell r="I1063">
            <v>3</v>
          </cell>
          <cell r="J1063" t="str">
            <v>Mar</v>
          </cell>
          <cell r="K1063">
            <v>2019</v>
          </cell>
          <cell r="L1063" t="str">
            <v>WS-1295-WOV00443526.875</v>
          </cell>
          <cell r="M1063" t="str">
            <v>ONR #4</v>
          </cell>
          <cell r="N1063" t="str">
            <v>Other</v>
          </cell>
          <cell r="O1063" t="str">
            <v>ESP change</v>
          </cell>
          <cell r="P1063">
            <v>1</v>
          </cell>
          <cell r="Q1063">
            <v>3</v>
          </cell>
          <cell r="R1063">
            <v>5</v>
          </cell>
          <cell r="S1063" t="str">
            <v/>
          </cell>
          <cell r="T1063" t="str">
            <v/>
          </cell>
          <cell r="U1063" t="str">
            <v/>
          </cell>
          <cell r="V1063">
            <v>0</v>
          </cell>
          <cell r="W1063">
            <v>9</v>
          </cell>
          <cell r="X1063">
            <v>8</v>
          </cell>
          <cell r="Y1063">
            <v>8</v>
          </cell>
          <cell r="Z1063" t="str">
            <v/>
          </cell>
          <cell r="AB1063">
            <v>11</v>
          </cell>
          <cell r="AC1063" t="str">
            <v/>
          </cell>
          <cell r="AD1063">
            <v>2</v>
          </cell>
          <cell r="AE1063">
            <v>1</v>
          </cell>
          <cell r="AF1063">
            <v>1</v>
          </cell>
          <cell r="AG1063" t="str">
            <v/>
          </cell>
          <cell r="AH1063">
            <v>2</v>
          </cell>
          <cell r="AI1063">
            <v>0</v>
          </cell>
          <cell r="AJ1063">
            <v>6</v>
          </cell>
          <cell r="AK1063">
            <v>6</v>
          </cell>
          <cell r="AL1063">
            <v>6</v>
          </cell>
          <cell r="AM1063">
            <v>22</v>
          </cell>
          <cell r="AN1063">
            <v>0</v>
          </cell>
          <cell r="AO1063">
            <v>130</v>
          </cell>
          <cell r="AP1063">
            <v>22</v>
          </cell>
          <cell r="AQ1063">
            <v>128.09090909090909</v>
          </cell>
          <cell r="AR1063">
            <v>3</v>
          </cell>
          <cell r="AT1063">
            <v>5</v>
          </cell>
          <cell r="AV1063">
            <v>10</v>
          </cell>
          <cell r="AW1063">
            <v>3</v>
          </cell>
          <cell r="AX1063">
            <v>5</v>
          </cell>
          <cell r="AY1063">
            <v>8</v>
          </cell>
          <cell r="AZ1063">
            <v>25</v>
          </cell>
          <cell r="BA1063">
            <v>0</v>
          </cell>
          <cell r="BB1063">
            <v>120</v>
          </cell>
          <cell r="BC1063">
            <v>25</v>
          </cell>
          <cell r="BD1063">
            <v>114.08</v>
          </cell>
          <cell r="BE1063">
            <v>1</v>
          </cell>
          <cell r="BF1063">
            <v>1</v>
          </cell>
          <cell r="BG1063">
            <v>2</v>
          </cell>
          <cell r="BH1063" t="str">
            <v/>
          </cell>
          <cell r="BI1063">
            <v>1.5</v>
          </cell>
          <cell r="BJ1063">
            <v>0</v>
          </cell>
          <cell r="BK1063">
            <v>6</v>
          </cell>
          <cell r="BL1063">
            <v>5.5</v>
          </cell>
          <cell r="BM1063">
            <v>5.5</v>
          </cell>
          <cell r="BN1063">
            <v>3</v>
          </cell>
          <cell r="BO1063">
            <v>1</v>
          </cell>
          <cell r="BP1063">
            <v>1</v>
          </cell>
          <cell r="BQ1063">
            <v>0</v>
          </cell>
          <cell r="BR1063">
            <v>3.5</v>
          </cell>
          <cell r="BS1063" t="str">
            <v/>
          </cell>
          <cell r="BT1063">
            <v>1</v>
          </cell>
          <cell r="BU1063">
            <v>2</v>
          </cell>
          <cell r="BV1063">
            <v>0</v>
          </cell>
          <cell r="BW1063">
            <v>12</v>
          </cell>
          <cell r="BX1063">
            <v>11.5</v>
          </cell>
          <cell r="BY1063">
            <v>11.5</v>
          </cell>
          <cell r="BZ1063">
            <v>86</v>
          </cell>
          <cell r="CA1063">
            <v>0</v>
          </cell>
          <cell r="CB1063">
            <v>86</v>
          </cell>
        </row>
        <row r="1064">
          <cell r="H1064" t="str">
            <v>WS-1492-WOV009</v>
          </cell>
          <cell r="I1064">
            <v>3</v>
          </cell>
          <cell r="J1064" t="str">
            <v>Mar</v>
          </cell>
          <cell r="K1064">
            <v>2019</v>
          </cell>
          <cell r="L1064" t="str">
            <v>WS-1492-WOV00943526.9166666667</v>
          </cell>
          <cell r="M1064" t="str">
            <v>BIRS #29</v>
          </cell>
          <cell r="N1064" t="str">
            <v>Other</v>
          </cell>
          <cell r="O1064" t="str">
            <v>ESP change</v>
          </cell>
          <cell r="P1064">
            <v>0</v>
          </cell>
          <cell r="Q1064">
            <v>5</v>
          </cell>
          <cell r="R1064">
            <v>5</v>
          </cell>
          <cell r="S1064" t="str">
            <v/>
          </cell>
          <cell r="T1064" t="str">
            <v/>
          </cell>
          <cell r="U1064">
            <v>1</v>
          </cell>
          <cell r="V1064">
            <v>0</v>
          </cell>
          <cell r="W1064">
            <v>9</v>
          </cell>
          <cell r="X1064">
            <v>11</v>
          </cell>
          <cell r="Y1064">
            <v>11</v>
          </cell>
          <cell r="Z1064">
            <v>12</v>
          </cell>
          <cell r="AB1064">
            <v>11</v>
          </cell>
          <cell r="AC1064">
            <v>12</v>
          </cell>
          <cell r="AD1064">
            <v>2</v>
          </cell>
          <cell r="AE1064">
            <v>1</v>
          </cell>
          <cell r="AF1064">
            <v>1</v>
          </cell>
          <cell r="AG1064" t="str">
            <v/>
          </cell>
          <cell r="AH1064">
            <v>2</v>
          </cell>
          <cell r="AI1064">
            <v>0</v>
          </cell>
          <cell r="AJ1064">
            <v>6</v>
          </cell>
          <cell r="AK1064">
            <v>6</v>
          </cell>
          <cell r="AL1064">
            <v>6</v>
          </cell>
          <cell r="AM1064">
            <v>25.5</v>
          </cell>
          <cell r="AN1064">
            <v>0</v>
          </cell>
          <cell r="AO1064">
            <v>130</v>
          </cell>
          <cell r="AP1064">
            <v>25.5</v>
          </cell>
          <cell r="AQ1064">
            <v>108.3921568627451</v>
          </cell>
          <cell r="AR1064">
            <v>5</v>
          </cell>
          <cell r="AT1064">
            <v>2.5</v>
          </cell>
          <cell r="AV1064">
            <v>10</v>
          </cell>
          <cell r="AW1064">
            <v>5</v>
          </cell>
          <cell r="AX1064">
            <v>2.5</v>
          </cell>
          <cell r="AY1064">
            <v>7.5</v>
          </cell>
          <cell r="AZ1064">
            <v>27</v>
          </cell>
          <cell r="BA1064">
            <v>0</v>
          </cell>
          <cell r="BB1064">
            <v>120</v>
          </cell>
          <cell r="BC1064">
            <v>27</v>
          </cell>
          <cell r="BD1064">
            <v>104.59481481481481</v>
          </cell>
          <cell r="BE1064">
            <v>1</v>
          </cell>
          <cell r="BF1064">
            <v>1</v>
          </cell>
          <cell r="BG1064">
            <v>1</v>
          </cell>
          <cell r="BH1064" t="str">
            <v/>
          </cell>
          <cell r="BI1064">
            <v>2</v>
          </cell>
          <cell r="BJ1064">
            <v>0</v>
          </cell>
          <cell r="BK1064">
            <v>6</v>
          </cell>
          <cell r="BL1064">
            <v>5</v>
          </cell>
          <cell r="BM1064">
            <v>5</v>
          </cell>
          <cell r="BN1064">
            <v>3</v>
          </cell>
          <cell r="BO1064">
            <v>1</v>
          </cell>
          <cell r="BP1064">
            <v>1</v>
          </cell>
          <cell r="BQ1064">
            <v>0</v>
          </cell>
          <cell r="BR1064">
            <v>3.5</v>
          </cell>
          <cell r="BS1064" t="str">
            <v/>
          </cell>
          <cell r="BT1064">
            <v>1</v>
          </cell>
          <cell r="BU1064">
            <v>2</v>
          </cell>
          <cell r="BV1064">
            <v>0</v>
          </cell>
          <cell r="BW1064">
            <v>12</v>
          </cell>
          <cell r="BX1064">
            <v>11.5</v>
          </cell>
          <cell r="BY1064">
            <v>11.5</v>
          </cell>
          <cell r="BZ1064">
            <v>105.5</v>
          </cell>
          <cell r="CA1064">
            <v>0</v>
          </cell>
          <cell r="CB1064">
            <v>105.5</v>
          </cell>
        </row>
        <row r="1065">
          <cell r="H1065" t="str">
            <v>WS-7706-WOV002</v>
          </cell>
          <cell r="I1065">
            <v>3</v>
          </cell>
          <cell r="J1065" t="str">
            <v>Mar</v>
          </cell>
          <cell r="K1065">
            <v>2019</v>
          </cell>
          <cell r="L1065" t="str">
            <v>WS-7706-WOV00243526.9375</v>
          </cell>
          <cell r="M1065" t="str">
            <v>BIRS #24</v>
          </cell>
          <cell r="N1065" t="str">
            <v>Other</v>
          </cell>
          <cell r="O1065" t="str">
            <v>ESP change</v>
          </cell>
          <cell r="P1065">
            <v>0</v>
          </cell>
          <cell r="Q1065">
            <v>3</v>
          </cell>
          <cell r="R1065">
            <v>5</v>
          </cell>
          <cell r="S1065">
            <v>4.5</v>
          </cell>
          <cell r="T1065" t="str">
            <v/>
          </cell>
          <cell r="U1065">
            <v>1</v>
          </cell>
          <cell r="V1065">
            <v>0</v>
          </cell>
          <cell r="W1065">
            <v>9</v>
          </cell>
          <cell r="X1065">
            <v>13.5</v>
          </cell>
          <cell r="Y1065">
            <v>13.5</v>
          </cell>
          <cell r="Z1065">
            <v>9.5</v>
          </cell>
          <cell r="AB1065">
            <v>11</v>
          </cell>
          <cell r="AC1065">
            <v>9.5</v>
          </cell>
          <cell r="AD1065">
            <v>2</v>
          </cell>
          <cell r="AE1065">
            <v>1</v>
          </cell>
          <cell r="AF1065">
            <v>1</v>
          </cell>
          <cell r="AG1065" t="str">
            <v/>
          </cell>
          <cell r="AH1065">
            <v>2</v>
          </cell>
          <cell r="AI1065">
            <v>0</v>
          </cell>
          <cell r="AJ1065">
            <v>6</v>
          </cell>
          <cell r="AK1065">
            <v>6</v>
          </cell>
          <cell r="AL1065">
            <v>6</v>
          </cell>
          <cell r="AM1065">
            <v>22</v>
          </cell>
          <cell r="AN1065">
            <v>0</v>
          </cell>
          <cell r="AO1065">
            <v>130</v>
          </cell>
          <cell r="AP1065">
            <v>22</v>
          </cell>
          <cell r="AQ1065">
            <v>128.59090909090909</v>
          </cell>
          <cell r="AR1065">
            <v>2</v>
          </cell>
          <cell r="AT1065">
            <v>4</v>
          </cell>
          <cell r="AV1065">
            <v>10</v>
          </cell>
          <cell r="AW1065">
            <v>2</v>
          </cell>
          <cell r="AX1065">
            <v>4</v>
          </cell>
          <cell r="AY1065">
            <v>6</v>
          </cell>
          <cell r="AZ1065">
            <v>23</v>
          </cell>
          <cell r="BA1065">
            <v>0</v>
          </cell>
          <cell r="BB1065">
            <v>120</v>
          </cell>
          <cell r="BC1065">
            <v>23</v>
          </cell>
          <cell r="BD1065">
            <v>123.77434782608695</v>
          </cell>
          <cell r="BE1065">
            <v>1</v>
          </cell>
          <cell r="BF1065">
            <v>1.5</v>
          </cell>
          <cell r="BG1065">
            <v>1.5</v>
          </cell>
          <cell r="BH1065" t="str">
            <v/>
          </cell>
          <cell r="BI1065">
            <v>2</v>
          </cell>
          <cell r="BJ1065">
            <v>0</v>
          </cell>
          <cell r="BK1065">
            <v>6</v>
          </cell>
          <cell r="BL1065">
            <v>6</v>
          </cell>
          <cell r="BM1065">
            <v>6</v>
          </cell>
          <cell r="BN1065">
            <v>3</v>
          </cell>
          <cell r="BO1065">
            <v>1</v>
          </cell>
          <cell r="BP1065">
            <v>1</v>
          </cell>
          <cell r="BQ1065">
            <v>0</v>
          </cell>
          <cell r="BR1065">
            <v>3</v>
          </cell>
          <cell r="BS1065" t="str">
            <v/>
          </cell>
          <cell r="BT1065">
            <v>1.5</v>
          </cell>
          <cell r="BU1065">
            <v>2</v>
          </cell>
          <cell r="BV1065">
            <v>0</v>
          </cell>
          <cell r="BW1065">
            <v>12</v>
          </cell>
          <cell r="BX1065">
            <v>11.5</v>
          </cell>
          <cell r="BY1065">
            <v>11.5</v>
          </cell>
          <cell r="BZ1065">
            <v>97.5</v>
          </cell>
          <cell r="CA1065">
            <v>0</v>
          </cell>
          <cell r="CB1065">
            <v>97.5</v>
          </cell>
        </row>
        <row r="1066">
          <cell r="H1066" t="str">
            <v>SVA-51181-WOV002</v>
          </cell>
          <cell r="I1066">
            <v>3</v>
          </cell>
          <cell r="J1066" t="str">
            <v>Mar</v>
          </cell>
          <cell r="K1066">
            <v>2019</v>
          </cell>
          <cell r="L1066" t="str">
            <v>SVA-51181-WOV00243500.875</v>
          </cell>
          <cell r="M1066" t="str">
            <v>ONR #9</v>
          </cell>
          <cell r="N1066" t="str">
            <v>Other</v>
          </cell>
          <cell r="O1066" t="str">
            <v>Other</v>
          </cell>
          <cell r="P1066">
            <v>1</v>
          </cell>
          <cell r="Q1066" t="str">
            <v/>
          </cell>
          <cell r="R1066">
            <v>8</v>
          </cell>
          <cell r="S1066" t="str">
            <v/>
          </cell>
          <cell r="T1066" t="str">
            <v/>
          </cell>
          <cell r="U1066" t="str">
            <v/>
          </cell>
          <cell r="V1066">
            <v>0</v>
          </cell>
          <cell r="W1066">
            <v>9</v>
          </cell>
          <cell r="X1066">
            <v>8</v>
          </cell>
          <cell r="Y1066">
            <v>8</v>
          </cell>
          <cell r="Z1066">
            <v>7</v>
          </cell>
          <cell r="AB1066">
            <v>11</v>
          </cell>
          <cell r="AC1066">
            <v>7</v>
          </cell>
          <cell r="AD1066">
            <v>2</v>
          </cell>
          <cell r="AE1066">
            <v>1</v>
          </cell>
          <cell r="AF1066">
            <v>1</v>
          </cell>
          <cell r="AG1066" t="str">
            <v/>
          </cell>
          <cell r="AH1066">
            <v>2</v>
          </cell>
          <cell r="AI1066">
            <v>2</v>
          </cell>
          <cell r="AJ1066">
            <v>6</v>
          </cell>
          <cell r="AK1066">
            <v>6</v>
          </cell>
          <cell r="AL1066">
            <v>8</v>
          </cell>
          <cell r="AM1066">
            <v>20.5</v>
          </cell>
          <cell r="AN1066">
            <v>1.5</v>
          </cell>
          <cell r="AO1066">
            <v>130</v>
          </cell>
          <cell r="AP1066">
            <v>22</v>
          </cell>
          <cell r="AQ1066">
            <v>127.3170731707317</v>
          </cell>
          <cell r="AR1066">
            <v>4</v>
          </cell>
          <cell r="AT1066" t="str">
            <v/>
          </cell>
          <cell r="AV1066">
            <v>10</v>
          </cell>
          <cell r="AW1066">
            <v>4</v>
          </cell>
          <cell r="AX1066" t="str">
            <v/>
          </cell>
          <cell r="AY1066" t="str">
            <v/>
          </cell>
          <cell r="AZ1066" t="str">
            <v/>
          </cell>
          <cell r="BA1066" t="str">
            <v/>
          </cell>
          <cell r="BB1066">
            <v>120</v>
          </cell>
          <cell r="BC1066" t="str">
            <v/>
          </cell>
          <cell r="BD1066" t="str">
            <v/>
          </cell>
          <cell r="BE1066" t="str">
            <v/>
          </cell>
          <cell r="BF1066" t="str">
            <v/>
          </cell>
          <cell r="BG1066" t="str">
            <v/>
          </cell>
          <cell r="BH1066" t="str">
            <v/>
          </cell>
          <cell r="BI1066" t="str">
            <v/>
          </cell>
          <cell r="BJ1066" t="str">
            <v/>
          </cell>
          <cell r="BK1066">
            <v>6</v>
          </cell>
          <cell r="BL1066" t="str">
            <v/>
          </cell>
          <cell r="BM1066" t="str">
            <v/>
          </cell>
          <cell r="BN1066">
            <v>3</v>
          </cell>
          <cell r="BO1066">
            <v>1</v>
          </cell>
          <cell r="BP1066">
            <v>1.5</v>
          </cell>
          <cell r="BQ1066">
            <v>0</v>
          </cell>
          <cell r="BR1066" t="str">
            <v/>
          </cell>
          <cell r="BS1066" t="str">
            <v/>
          </cell>
          <cell r="BT1066" t="str">
            <v/>
          </cell>
          <cell r="BU1066" t="str">
            <v/>
          </cell>
          <cell r="BV1066" t="str">
            <v/>
          </cell>
          <cell r="BW1066">
            <v>12</v>
          </cell>
          <cell r="BX1066" t="str">
            <v/>
          </cell>
          <cell r="BY1066">
            <v>5.5</v>
          </cell>
          <cell r="BZ1066" t="str">
            <v/>
          </cell>
          <cell r="CA1066" t="str">
            <v/>
          </cell>
          <cell r="CB1066" t="str">
            <v/>
          </cell>
        </row>
        <row r="1067">
          <cell r="H1067" t="str">
            <v>SVA-51181-WOV002</v>
          </cell>
          <cell r="I1067">
            <v>3</v>
          </cell>
          <cell r="J1067" t="str">
            <v>Mar</v>
          </cell>
          <cell r="K1067">
            <v>2019</v>
          </cell>
          <cell r="L1067" t="str">
            <v>SVA-51181-WOV00243529.4166666667</v>
          </cell>
          <cell r="M1067" t="str">
            <v>BIRS #30</v>
          </cell>
          <cell r="N1067" t="str">
            <v>Other</v>
          </cell>
          <cell r="O1067" t="str">
            <v>Other</v>
          </cell>
          <cell r="P1067">
            <v>1</v>
          </cell>
          <cell r="Q1067" t="str">
            <v/>
          </cell>
          <cell r="R1067" t="str">
            <v/>
          </cell>
          <cell r="S1067" t="str">
            <v/>
          </cell>
          <cell r="T1067" t="str">
            <v/>
          </cell>
          <cell r="U1067" t="str">
            <v/>
          </cell>
          <cell r="V1067" t="str">
            <v/>
          </cell>
          <cell r="W1067">
            <v>9</v>
          </cell>
          <cell r="X1067" t="str">
            <v/>
          </cell>
          <cell r="Y1067" t="str">
            <v/>
          </cell>
          <cell r="Z1067" t="str">
            <v/>
          </cell>
          <cell r="AB1067">
            <v>11</v>
          </cell>
          <cell r="AC1067" t="str">
            <v/>
          </cell>
          <cell r="AD1067" t="str">
            <v/>
          </cell>
          <cell r="AE1067" t="str">
            <v/>
          </cell>
          <cell r="AF1067" t="str">
            <v/>
          </cell>
          <cell r="AG1067" t="str">
            <v/>
          </cell>
          <cell r="AH1067" t="str">
            <v/>
          </cell>
          <cell r="AI1067" t="str">
            <v/>
          </cell>
          <cell r="AJ1067">
            <v>6</v>
          </cell>
          <cell r="AK1067" t="str">
            <v/>
          </cell>
          <cell r="AL1067" t="str">
            <v/>
          </cell>
          <cell r="AM1067" t="str">
            <v/>
          </cell>
          <cell r="AN1067" t="str">
            <v/>
          </cell>
          <cell r="AO1067">
            <v>130</v>
          </cell>
          <cell r="AP1067" t="str">
            <v/>
          </cell>
          <cell r="AQ1067" t="str">
            <v/>
          </cell>
          <cell r="AR1067" t="str">
            <v/>
          </cell>
          <cell r="AT1067">
            <v>5.5</v>
          </cell>
          <cell r="AV1067">
            <v>10</v>
          </cell>
          <cell r="AW1067" t="str">
            <v/>
          </cell>
          <cell r="AX1067">
            <v>5.5</v>
          </cell>
          <cell r="AY1067" t="str">
            <v/>
          </cell>
          <cell r="AZ1067">
            <v>21.5</v>
          </cell>
          <cell r="BA1067">
            <v>0</v>
          </cell>
          <cell r="BB1067">
            <v>120</v>
          </cell>
          <cell r="BC1067">
            <v>21.5</v>
          </cell>
          <cell r="BD1067">
            <v>121.16279069767442</v>
          </cell>
          <cell r="BE1067">
            <v>1</v>
          </cell>
          <cell r="BF1067">
            <v>1.5</v>
          </cell>
          <cell r="BG1067">
            <v>1.5</v>
          </cell>
          <cell r="BH1067" t="str">
            <v/>
          </cell>
          <cell r="BI1067">
            <v>2</v>
          </cell>
          <cell r="BJ1067">
            <v>0</v>
          </cell>
          <cell r="BK1067">
            <v>6</v>
          </cell>
          <cell r="BL1067">
            <v>6</v>
          </cell>
          <cell r="BM1067">
            <v>6</v>
          </cell>
          <cell r="BN1067" t="str">
            <v/>
          </cell>
          <cell r="BO1067" t="str">
            <v/>
          </cell>
          <cell r="BP1067" t="str">
            <v/>
          </cell>
          <cell r="BQ1067" t="str">
            <v/>
          </cell>
          <cell r="BR1067">
            <v>3.5</v>
          </cell>
          <cell r="BS1067" t="str">
            <v/>
          </cell>
          <cell r="BT1067">
            <v>1.5</v>
          </cell>
          <cell r="BU1067">
            <v>2</v>
          </cell>
          <cell r="BV1067" t="str">
            <v/>
          </cell>
          <cell r="BW1067">
            <v>12</v>
          </cell>
          <cell r="BX1067" t="str">
            <v/>
          </cell>
          <cell r="BY1067">
            <v>7</v>
          </cell>
          <cell r="BZ1067" t="str">
            <v/>
          </cell>
          <cell r="CA1067" t="str">
            <v/>
          </cell>
          <cell r="CB1067" t="str">
            <v/>
          </cell>
        </row>
        <row r="1068">
          <cell r="H1068" t="str">
            <v>US-195-WOV003</v>
          </cell>
          <cell r="I1068">
            <v>3</v>
          </cell>
          <cell r="J1068" t="str">
            <v>Mar</v>
          </cell>
          <cell r="K1068">
            <v>2019</v>
          </cell>
          <cell r="L1068" t="str">
            <v>US-195-WOV00343530.375</v>
          </cell>
          <cell r="M1068" t="str">
            <v>ONR #25</v>
          </cell>
          <cell r="N1068" t="str">
            <v>Other</v>
          </cell>
          <cell r="O1068" t="str">
            <v>ESP change</v>
          </cell>
          <cell r="P1068">
            <v>0</v>
          </cell>
          <cell r="Q1068">
            <v>3</v>
          </cell>
          <cell r="R1068">
            <v>5</v>
          </cell>
          <cell r="S1068">
            <v>3.5</v>
          </cell>
          <cell r="T1068" t="str">
            <v/>
          </cell>
          <cell r="U1068">
            <v>0.5</v>
          </cell>
          <cell r="V1068">
            <v>0</v>
          </cell>
          <cell r="W1068">
            <v>9</v>
          </cell>
          <cell r="X1068">
            <v>12</v>
          </cell>
          <cell r="Y1068">
            <v>12</v>
          </cell>
          <cell r="Z1068">
            <v>8</v>
          </cell>
          <cell r="AB1068">
            <v>11</v>
          </cell>
          <cell r="AC1068">
            <v>8</v>
          </cell>
          <cell r="AD1068">
            <v>2</v>
          </cell>
          <cell r="AE1068">
            <v>1</v>
          </cell>
          <cell r="AF1068">
            <v>1</v>
          </cell>
          <cell r="AG1068" t="str">
            <v/>
          </cell>
          <cell r="AH1068">
            <v>2</v>
          </cell>
          <cell r="AI1068">
            <v>0</v>
          </cell>
          <cell r="AJ1068">
            <v>6</v>
          </cell>
          <cell r="AK1068">
            <v>6</v>
          </cell>
          <cell r="AL1068">
            <v>6</v>
          </cell>
          <cell r="AM1068">
            <v>18</v>
          </cell>
          <cell r="AN1068">
            <v>0</v>
          </cell>
          <cell r="AO1068">
            <v>130</v>
          </cell>
          <cell r="AP1068">
            <v>18</v>
          </cell>
          <cell r="AQ1068">
            <v>124.5611111111111</v>
          </cell>
          <cell r="AR1068">
            <v>4</v>
          </cell>
          <cell r="AT1068">
            <v>3.5</v>
          </cell>
          <cell r="AV1068">
            <v>10</v>
          </cell>
          <cell r="AW1068">
            <v>4</v>
          </cell>
          <cell r="AX1068">
            <v>3.5</v>
          </cell>
          <cell r="AY1068">
            <v>7.5</v>
          </cell>
          <cell r="AZ1068">
            <v>21</v>
          </cell>
          <cell r="BA1068">
            <v>3</v>
          </cell>
          <cell r="BB1068">
            <v>120</v>
          </cell>
          <cell r="BC1068">
            <v>24</v>
          </cell>
          <cell r="BD1068">
            <v>107.23809523809524</v>
          </cell>
          <cell r="BE1068">
            <v>1</v>
          </cell>
          <cell r="BF1068">
            <v>1</v>
          </cell>
          <cell r="BG1068">
            <v>2</v>
          </cell>
          <cell r="BH1068" t="str">
            <v/>
          </cell>
          <cell r="BI1068">
            <v>2</v>
          </cell>
          <cell r="BJ1068">
            <v>0</v>
          </cell>
          <cell r="BK1068">
            <v>6</v>
          </cell>
          <cell r="BL1068">
            <v>6</v>
          </cell>
          <cell r="BM1068">
            <v>6</v>
          </cell>
          <cell r="BN1068">
            <v>3</v>
          </cell>
          <cell r="BO1068">
            <v>1</v>
          </cell>
          <cell r="BP1068">
            <v>1</v>
          </cell>
          <cell r="BQ1068">
            <v>0</v>
          </cell>
          <cell r="BR1068">
            <v>4</v>
          </cell>
          <cell r="BS1068" t="str">
            <v/>
          </cell>
          <cell r="BT1068">
            <v>2</v>
          </cell>
          <cell r="BU1068">
            <v>2</v>
          </cell>
          <cell r="BV1068">
            <v>0</v>
          </cell>
          <cell r="BW1068">
            <v>12</v>
          </cell>
          <cell r="BX1068">
            <v>13</v>
          </cell>
          <cell r="BY1068">
            <v>13</v>
          </cell>
          <cell r="BZ1068">
            <v>91.5</v>
          </cell>
          <cell r="CA1068">
            <v>3</v>
          </cell>
          <cell r="CB1068">
            <v>94.5</v>
          </cell>
        </row>
        <row r="1069">
          <cell r="H1069" t="str">
            <v>WS-7528-WOV003</v>
          </cell>
          <cell r="I1069">
            <v>3</v>
          </cell>
          <cell r="J1069" t="str">
            <v>Mar</v>
          </cell>
          <cell r="K1069">
            <v>2019</v>
          </cell>
          <cell r="L1069" t="str">
            <v>WS-7528-WOV00343530.375</v>
          </cell>
          <cell r="M1069" t="str">
            <v>BIRS #28</v>
          </cell>
          <cell r="N1069" t="str">
            <v>Other</v>
          </cell>
          <cell r="O1069" t="str">
            <v>ESP change</v>
          </cell>
          <cell r="P1069">
            <v>-1</v>
          </cell>
          <cell r="Q1069">
            <v>3</v>
          </cell>
          <cell r="R1069">
            <v>5</v>
          </cell>
          <cell r="S1069" t="str">
            <v/>
          </cell>
          <cell r="T1069" t="str">
            <v/>
          </cell>
          <cell r="U1069" t="str">
            <v/>
          </cell>
          <cell r="V1069">
            <v>0</v>
          </cell>
          <cell r="W1069">
            <v>9</v>
          </cell>
          <cell r="X1069">
            <v>8</v>
          </cell>
          <cell r="Y1069">
            <v>8</v>
          </cell>
          <cell r="Z1069" t="str">
            <v/>
          </cell>
          <cell r="AB1069">
            <v>11</v>
          </cell>
          <cell r="AC1069" t="str">
            <v/>
          </cell>
          <cell r="AD1069">
            <v>1.5</v>
          </cell>
          <cell r="AE1069">
            <v>1</v>
          </cell>
          <cell r="AF1069">
            <v>1</v>
          </cell>
          <cell r="AG1069" t="str">
            <v/>
          </cell>
          <cell r="AH1069">
            <v>1.5</v>
          </cell>
          <cell r="AI1069">
            <v>0</v>
          </cell>
          <cell r="AJ1069">
            <v>6</v>
          </cell>
          <cell r="AK1069">
            <v>5</v>
          </cell>
          <cell r="AL1069">
            <v>5</v>
          </cell>
          <cell r="AM1069">
            <v>22.5</v>
          </cell>
          <cell r="AN1069">
            <v>0</v>
          </cell>
          <cell r="AO1069">
            <v>130</v>
          </cell>
          <cell r="AP1069">
            <v>22.5</v>
          </cell>
          <cell r="AQ1069">
            <v>128.44444444444446</v>
          </cell>
          <cell r="AR1069">
            <v>3</v>
          </cell>
          <cell r="AT1069">
            <v>4</v>
          </cell>
          <cell r="AV1069">
            <v>10</v>
          </cell>
          <cell r="AW1069">
            <v>3</v>
          </cell>
          <cell r="AX1069">
            <v>4</v>
          </cell>
          <cell r="AY1069">
            <v>7</v>
          </cell>
          <cell r="AZ1069">
            <v>26</v>
          </cell>
          <cell r="BA1069">
            <v>0</v>
          </cell>
          <cell r="BB1069">
            <v>120</v>
          </cell>
          <cell r="BC1069">
            <v>26</v>
          </cell>
          <cell r="BD1069">
            <v>111.15384615384616</v>
          </cell>
          <cell r="BE1069">
            <v>1</v>
          </cell>
          <cell r="BF1069">
            <v>1</v>
          </cell>
          <cell r="BG1069">
            <v>1</v>
          </cell>
          <cell r="BH1069" t="str">
            <v/>
          </cell>
          <cell r="BI1069">
            <v>1.5</v>
          </cell>
          <cell r="BJ1069">
            <v>0</v>
          </cell>
          <cell r="BK1069">
            <v>6</v>
          </cell>
          <cell r="BL1069">
            <v>4.5</v>
          </cell>
          <cell r="BM1069">
            <v>4.5</v>
          </cell>
          <cell r="BN1069">
            <v>3</v>
          </cell>
          <cell r="BO1069">
            <v>1</v>
          </cell>
          <cell r="BP1069">
            <v>0.5</v>
          </cell>
          <cell r="BQ1069">
            <v>0</v>
          </cell>
          <cell r="BR1069">
            <v>2.5</v>
          </cell>
          <cell r="BS1069" t="str">
            <v/>
          </cell>
          <cell r="BT1069">
            <v>1</v>
          </cell>
          <cell r="BU1069">
            <v>2</v>
          </cell>
          <cell r="BV1069">
            <v>0</v>
          </cell>
          <cell r="BW1069">
            <v>12</v>
          </cell>
          <cell r="BX1069">
            <v>10</v>
          </cell>
          <cell r="BY1069">
            <v>10</v>
          </cell>
          <cell r="BZ1069">
            <v>83</v>
          </cell>
          <cell r="CA1069">
            <v>0</v>
          </cell>
          <cell r="CB1069">
            <v>83</v>
          </cell>
        </row>
        <row r="1070">
          <cell r="H1070" t="str">
            <v>SVA-6144-WOV001</v>
          </cell>
          <cell r="I1070">
            <v>3</v>
          </cell>
          <cell r="J1070" t="str">
            <v>Mar</v>
          </cell>
          <cell r="K1070">
            <v>2019</v>
          </cell>
          <cell r="L1070" t="str">
            <v>SVA-6144-WOV00143510.4583333333</v>
          </cell>
          <cell r="M1070" t="str">
            <v>BIRS #29</v>
          </cell>
          <cell r="N1070" t="str">
            <v>Other</v>
          </cell>
          <cell r="O1070" t="str">
            <v>Other</v>
          </cell>
          <cell r="P1070">
            <v>0</v>
          </cell>
          <cell r="Q1070">
            <v>3</v>
          </cell>
          <cell r="R1070">
            <v>5</v>
          </cell>
          <cell r="S1070">
            <v>1</v>
          </cell>
          <cell r="T1070" t="str">
            <v/>
          </cell>
          <cell r="U1070">
            <v>1</v>
          </cell>
          <cell r="V1070">
            <v>0</v>
          </cell>
          <cell r="W1070">
            <v>9</v>
          </cell>
          <cell r="X1070">
            <v>10</v>
          </cell>
          <cell r="Y1070">
            <v>10</v>
          </cell>
          <cell r="Z1070">
            <v>7</v>
          </cell>
          <cell r="AB1070">
            <v>11</v>
          </cell>
          <cell r="AC1070">
            <v>7</v>
          </cell>
          <cell r="AD1070">
            <v>2</v>
          </cell>
          <cell r="AE1070">
            <v>1</v>
          </cell>
          <cell r="AF1070">
            <v>1</v>
          </cell>
          <cell r="AG1070" t="str">
            <v/>
          </cell>
          <cell r="AH1070">
            <v>2</v>
          </cell>
          <cell r="AI1070">
            <v>0</v>
          </cell>
          <cell r="AJ1070">
            <v>6</v>
          </cell>
          <cell r="AK1070">
            <v>6</v>
          </cell>
          <cell r="AL1070">
            <v>6</v>
          </cell>
          <cell r="AM1070">
            <v>16.5</v>
          </cell>
          <cell r="AN1070">
            <v>0</v>
          </cell>
          <cell r="AO1070">
            <v>130</v>
          </cell>
          <cell r="AP1070">
            <v>16.5</v>
          </cell>
          <cell r="AQ1070">
            <v>141.75757575757575</v>
          </cell>
          <cell r="AR1070">
            <v>3</v>
          </cell>
          <cell r="AT1070" t="str">
            <v/>
          </cell>
          <cell r="AV1070">
            <v>10</v>
          </cell>
          <cell r="AW1070">
            <v>3</v>
          </cell>
          <cell r="AX1070" t="str">
            <v/>
          </cell>
          <cell r="AY1070" t="str">
            <v/>
          </cell>
          <cell r="AZ1070" t="str">
            <v/>
          </cell>
          <cell r="BA1070" t="str">
            <v/>
          </cell>
          <cell r="BB1070">
            <v>120</v>
          </cell>
          <cell r="BC1070" t="str">
            <v/>
          </cell>
          <cell r="BD1070" t="str">
            <v/>
          </cell>
          <cell r="BE1070" t="str">
            <v/>
          </cell>
          <cell r="BF1070" t="str">
            <v/>
          </cell>
          <cell r="BG1070" t="str">
            <v/>
          </cell>
          <cell r="BH1070" t="str">
            <v/>
          </cell>
          <cell r="BI1070" t="str">
            <v/>
          </cell>
          <cell r="BJ1070" t="str">
            <v/>
          </cell>
          <cell r="BK1070">
            <v>6</v>
          </cell>
          <cell r="BL1070" t="str">
            <v/>
          </cell>
          <cell r="BM1070" t="str">
            <v/>
          </cell>
          <cell r="BN1070">
            <v>3</v>
          </cell>
          <cell r="BO1070">
            <v>1</v>
          </cell>
          <cell r="BP1070">
            <v>0.5</v>
          </cell>
          <cell r="BQ1070">
            <v>0</v>
          </cell>
          <cell r="BR1070" t="str">
            <v/>
          </cell>
          <cell r="BS1070" t="str">
            <v/>
          </cell>
          <cell r="BT1070" t="str">
            <v/>
          </cell>
          <cell r="BU1070" t="str">
            <v/>
          </cell>
          <cell r="BV1070" t="str">
            <v/>
          </cell>
          <cell r="BW1070">
            <v>12</v>
          </cell>
          <cell r="BX1070" t="str">
            <v/>
          </cell>
          <cell r="BY1070">
            <v>4.5</v>
          </cell>
          <cell r="BZ1070" t="str">
            <v/>
          </cell>
          <cell r="CA1070" t="str">
            <v/>
          </cell>
          <cell r="CB1070" t="str">
            <v/>
          </cell>
        </row>
        <row r="1071">
          <cell r="H1071" t="str">
            <v>SVA-6144-WOV001</v>
          </cell>
          <cell r="I1071">
            <v>3</v>
          </cell>
          <cell r="J1071" t="str">
            <v>Mar</v>
          </cell>
          <cell r="K1071">
            <v>2019</v>
          </cell>
          <cell r="L1071" t="str">
            <v>SVA-6144-WOV00143530.9166666667</v>
          </cell>
          <cell r="M1071" t="str">
            <v>BIRS #14</v>
          </cell>
          <cell r="N1071" t="str">
            <v>Other</v>
          </cell>
          <cell r="O1071" t="str">
            <v>Other</v>
          </cell>
          <cell r="P1071">
            <v>0</v>
          </cell>
          <cell r="Q1071" t="str">
            <v/>
          </cell>
          <cell r="R1071" t="str">
            <v/>
          </cell>
          <cell r="S1071" t="str">
            <v/>
          </cell>
          <cell r="T1071" t="str">
            <v/>
          </cell>
          <cell r="U1071" t="str">
            <v/>
          </cell>
          <cell r="V1071" t="str">
            <v/>
          </cell>
          <cell r="W1071">
            <v>9</v>
          </cell>
          <cell r="X1071" t="str">
            <v/>
          </cell>
          <cell r="Y1071" t="str">
            <v/>
          </cell>
          <cell r="Z1071" t="str">
            <v/>
          </cell>
          <cell r="AB1071">
            <v>11</v>
          </cell>
          <cell r="AC1071" t="str">
            <v/>
          </cell>
          <cell r="AD1071" t="str">
            <v/>
          </cell>
          <cell r="AE1071" t="str">
            <v/>
          </cell>
          <cell r="AF1071" t="str">
            <v/>
          </cell>
          <cell r="AG1071" t="str">
            <v/>
          </cell>
          <cell r="AH1071" t="str">
            <v/>
          </cell>
          <cell r="AI1071" t="str">
            <v/>
          </cell>
          <cell r="AJ1071">
            <v>6</v>
          </cell>
          <cell r="AK1071" t="str">
            <v/>
          </cell>
          <cell r="AL1071" t="str">
            <v/>
          </cell>
          <cell r="AM1071" t="str">
            <v/>
          </cell>
          <cell r="AN1071" t="str">
            <v/>
          </cell>
          <cell r="AO1071">
            <v>130</v>
          </cell>
          <cell r="AP1071" t="str">
            <v/>
          </cell>
          <cell r="AQ1071" t="str">
            <v/>
          </cell>
          <cell r="AR1071" t="str">
            <v/>
          </cell>
          <cell r="AT1071">
            <v>5.5</v>
          </cell>
          <cell r="AV1071">
            <v>10</v>
          </cell>
          <cell r="AW1071" t="str">
            <v/>
          </cell>
          <cell r="AX1071">
            <v>5.5</v>
          </cell>
          <cell r="AY1071" t="str">
            <v/>
          </cell>
          <cell r="AZ1071">
            <v>20.5</v>
          </cell>
          <cell r="BA1071">
            <v>0</v>
          </cell>
          <cell r="BB1071">
            <v>120</v>
          </cell>
          <cell r="BC1071">
            <v>20.5</v>
          </cell>
          <cell r="BD1071">
            <v>113.95121951219512</v>
          </cell>
          <cell r="BE1071">
            <v>1</v>
          </cell>
          <cell r="BF1071">
            <v>1.5</v>
          </cell>
          <cell r="BG1071">
            <v>1</v>
          </cell>
          <cell r="BH1071" t="str">
            <v/>
          </cell>
          <cell r="BI1071">
            <v>2</v>
          </cell>
          <cell r="BJ1071">
            <v>0</v>
          </cell>
          <cell r="BK1071">
            <v>6</v>
          </cell>
          <cell r="BL1071">
            <v>5.5</v>
          </cell>
          <cell r="BM1071">
            <v>5.5</v>
          </cell>
          <cell r="BN1071" t="str">
            <v/>
          </cell>
          <cell r="BO1071" t="str">
            <v/>
          </cell>
          <cell r="BP1071" t="str">
            <v/>
          </cell>
          <cell r="BQ1071" t="str">
            <v/>
          </cell>
          <cell r="BR1071">
            <v>3.5</v>
          </cell>
          <cell r="BS1071" t="str">
            <v/>
          </cell>
          <cell r="BT1071">
            <v>0.5</v>
          </cell>
          <cell r="BU1071">
            <v>2</v>
          </cell>
          <cell r="BV1071" t="str">
            <v/>
          </cell>
          <cell r="BW1071">
            <v>12</v>
          </cell>
          <cell r="BX1071" t="str">
            <v/>
          </cell>
          <cell r="BY1071">
            <v>6</v>
          </cell>
          <cell r="BZ1071" t="str">
            <v/>
          </cell>
          <cell r="CA1071" t="str">
            <v/>
          </cell>
          <cell r="CB1071" t="str">
            <v/>
          </cell>
        </row>
        <row r="1072">
          <cell r="H1072" t="str">
            <v>WS-7571-WOV004</v>
          </cell>
          <cell r="I1072">
            <v>3</v>
          </cell>
          <cell r="J1072" t="str">
            <v>Mar</v>
          </cell>
          <cell r="K1072">
            <v>2019</v>
          </cell>
          <cell r="L1072" t="str">
            <v>WS-7571-WOV00443533.75</v>
          </cell>
          <cell r="M1072" t="str">
            <v>BIRS #24</v>
          </cell>
          <cell r="N1072" t="str">
            <v>Other</v>
          </cell>
          <cell r="O1072" t="str">
            <v>ESP change</v>
          </cell>
          <cell r="P1072">
            <v>0</v>
          </cell>
          <cell r="Q1072">
            <v>6.5</v>
          </cell>
          <cell r="R1072" t="str">
            <v/>
          </cell>
          <cell r="S1072" t="str">
            <v/>
          </cell>
          <cell r="T1072" t="str">
            <v/>
          </cell>
          <cell r="U1072">
            <v>1</v>
          </cell>
          <cell r="V1072">
            <v>0</v>
          </cell>
          <cell r="W1072">
            <v>9</v>
          </cell>
          <cell r="X1072">
            <v>7.5</v>
          </cell>
          <cell r="Y1072">
            <v>7.5</v>
          </cell>
          <cell r="Z1072">
            <v>11</v>
          </cell>
          <cell r="AB1072">
            <v>11</v>
          </cell>
          <cell r="AC1072">
            <v>11</v>
          </cell>
          <cell r="AD1072">
            <v>2</v>
          </cell>
          <cell r="AE1072">
            <v>1</v>
          </cell>
          <cell r="AF1072">
            <v>1</v>
          </cell>
          <cell r="AG1072" t="str">
            <v/>
          </cell>
          <cell r="AH1072">
            <v>2</v>
          </cell>
          <cell r="AI1072">
            <v>0</v>
          </cell>
          <cell r="AJ1072">
            <v>6</v>
          </cell>
          <cell r="AK1072">
            <v>6</v>
          </cell>
          <cell r="AL1072">
            <v>6</v>
          </cell>
          <cell r="AM1072">
            <v>18</v>
          </cell>
          <cell r="AN1072">
            <v>0</v>
          </cell>
          <cell r="AO1072">
            <v>130</v>
          </cell>
          <cell r="AP1072">
            <v>18</v>
          </cell>
          <cell r="AQ1072">
            <v>132.16666666666666</v>
          </cell>
          <cell r="AR1072">
            <v>3</v>
          </cell>
          <cell r="AT1072">
            <v>3</v>
          </cell>
          <cell r="AV1072">
            <v>10</v>
          </cell>
          <cell r="AW1072">
            <v>3</v>
          </cell>
          <cell r="AX1072">
            <v>3</v>
          </cell>
          <cell r="AY1072">
            <v>6</v>
          </cell>
          <cell r="AZ1072">
            <v>20</v>
          </cell>
          <cell r="BA1072">
            <v>0</v>
          </cell>
          <cell r="BB1072">
            <v>120</v>
          </cell>
          <cell r="BC1072">
            <v>20</v>
          </cell>
          <cell r="BD1072">
            <v>120.5</v>
          </cell>
          <cell r="BE1072">
            <v>1</v>
          </cell>
          <cell r="BF1072">
            <v>1.5</v>
          </cell>
          <cell r="BG1072">
            <v>1.5</v>
          </cell>
          <cell r="BH1072" t="str">
            <v/>
          </cell>
          <cell r="BI1072">
            <v>2</v>
          </cell>
          <cell r="BJ1072">
            <v>0</v>
          </cell>
          <cell r="BK1072">
            <v>6</v>
          </cell>
          <cell r="BL1072">
            <v>6</v>
          </cell>
          <cell r="BM1072">
            <v>6</v>
          </cell>
          <cell r="BN1072">
            <v>3</v>
          </cell>
          <cell r="BO1072">
            <v>1</v>
          </cell>
          <cell r="BP1072">
            <v>1</v>
          </cell>
          <cell r="BQ1072">
            <v>0</v>
          </cell>
          <cell r="BR1072">
            <v>3</v>
          </cell>
          <cell r="BS1072" t="str">
            <v/>
          </cell>
          <cell r="BT1072">
            <v>1.5</v>
          </cell>
          <cell r="BU1072">
            <v>2</v>
          </cell>
          <cell r="BV1072">
            <v>0</v>
          </cell>
          <cell r="BW1072">
            <v>12</v>
          </cell>
          <cell r="BX1072">
            <v>11.5</v>
          </cell>
          <cell r="BY1072">
            <v>11.5</v>
          </cell>
          <cell r="BZ1072">
            <v>86</v>
          </cell>
          <cell r="CA1072">
            <v>0</v>
          </cell>
          <cell r="CB1072">
            <v>86</v>
          </cell>
        </row>
        <row r="1073">
          <cell r="H1073" t="str">
            <v>SVA-3021-WOV009</v>
          </cell>
          <cell r="I1073">
            <v>3</v>
          </cell>
          <cell r="J1073" t="str">
            <v>Mar</v>
          </cell>
          <cell r="K1073">
            <v>2019</v>
          </cell>
          <cell r="L1073" t="str">
            <v>SVA-3021-WOV00943534.6666666667</v>
          </cell>
          <cell r="M1073" t="str">
            <v>BIRS #26</v>
          </cell>
          <cell r="N1073" t="str">
            <v>Other</v>
          </cell>
          <cell r="O1073" t="str">
            <v>Other</v>
          </cell>
          <cell r="P1073">
            <v>0</v>
          </cell>
          <cell r="Q1073">
            <v>3</v>
          </cell>
          <cell r="R1073">
            <v>5</v>
          </cell>
          <cell r="S1073">
            <v>2</v>
          </cell>
          <cell r="T1073" t="str">
            <v/>
          </cell>
          <cell r="U1073" t="str">
            <v/>
          </cell>
          <cell r="V1073">
            <v>0</v>
          </cell>
          <cell r="W1073">
            <v>9</v>
          </cell>
          <cell r="X1073">
            <v>10</v>
          </cell>
          <cell r="Y1073">
            <v>10</v>
          </cell>
          <cell r="Z1073">
            <v>2.5</v>
          </cell>
          <cell r="AB1073">
            <v>11</v>
          </cell>
          <cell r="AC1073">
            <v>2.5</v>
          </cell>
          <cell r="AD1073">
            <v>4.5</v>
          </cell>
          <cell r="AE1073">
            <v>1</v>
          </cell>
          <cell r="AF1073">
            <v>2</v>
          </cell>
          <cell r="AG1073">
            <v>1</v>
          </cell>
          <cell r="AH1073" t="str">
            <v/>
          </cell>
          <cell r="AI1073">
            <v>0</v>
          </cell>
          <cell r="AJ1073">
            <v>6</v>
          </cell>
          <cell r="AK1073">
            <v>8.5</v>
          </cell>
          <cell r="AL1073">
            <v>8.5</v>
          </cell>
          <cell r="AM1073">
            <v>20</v>
          </cell>
          <cell r="AN1073">
            <v>1.5</v>
          </cell>
          <cell r="AO1073">
            <v>130</v>
          </cell>
          <cell r="AP1073">
            <v>21.5</v>
          </cell>
          <cell r="AQ1073">
            <v>46.05</v>
          </cell>
          <cell r="AR1073">
            <v>6</v>
          </cell>
          <cell r="AT1073">
            <v>7</v>
          </cell>
          <cell r="AV1073">
            <v>10</v>
          </cell>
          <cell r="AW1073">
            <v>6</v>
          </cell>
          <cell r="AX1073">
            <v>7</v>
          </cell>
          <cell r="AY1073">
            <v>13</v>
          </cell>
          <cell r="AZ1073">
            <v>15</v>
          </cell>
          <cell r="BA1073">
            <v>1</v>
          </cell>
          <cell r="BB1073">
            <v>120</v>
          </cell>
          <cell r="BC1073">
            <v>16</v>
          </cell>
          <cell r="BD1073">
            <v>54.333333333333336</v>
          </cell>
          <cell r="BE1073">
            <v>2</v>
          </cell>
          <cell r="BF1073">
            <v>2.5</v>
          </cell>
          <cell r="BG1073">
            <v>3</v>
          </cell>
          <cell r="BH1073">
            <v>3</v>
          </cell>
          <cell r="BI1073">
            <v>3.5</v>
          </cell>
          <cell r="BJ1073">
            <v>0</v>
          </cell>
          <cell r="BK1073">
            <v>6</v>
          </cell>
          <cell r="BL1073">
            <v>14</v>
          </cell>
          <cell r="BM1073">
            <v>14</v>
          </cell>
          <cell r="BN1073">
            <v>3.5</v>
          </cell>
          <cell r="BO1073">
            <v>2</v>
          </cell>
          <cell r="BP1073">
            <v>3.5</v>
          </cell>
          <cell r="BQ1073">
            <v>1.5</v>
          </cell>
          <cell r="BR1073">
            <v>1</v>
          </cell>
          <cell r="BS1073" t="str">
            <v/>
          </cell>
          <cell r="BT1073">
            <v>2</v>
          </cell>
          <cell r="BU1073">
            <v>2</v>
          </cell>
          <cell r="BV1073">
            <v>0</v>
          </cell>
          <cell r="BW1073">
            <v>12</v>
          </cell>
          <cell r="BX1073">
            <v>14</v>
          </cell>
          <cell r="BY1073">
            <v>15.5</v>
          </cell>
          <cell r="BZ1073" t="str">
            <v/>
          </cell>
          <cell r="CA1073" t="str">
            <v/>
          </cell>
          <cell r="CB1073" t="str">
            <v/>
          </cell>
        </row>
        <row r="1074">
          <cell r="H1074" t="str">
            <v>WS-7541-WOV005</v>
          </cell>
          <cell r="I1074">
            <v>3</v>
          </cell>
          <cell r="J1074" t="str">
            <v>Mar</v>
          </cell>
          <cell r="K1074">
            <v>2019</v>
          </cell>
          <cell r="L1074" t="str">
            <v>WS-7541-WOV00543535.4583333333</v>
          </cell>
          <cell r="M1074" t="str">
            <v>BIRS #28</v>
          </cell>
          <cell r="N1074" t="str">
            <v>Simple ESP c/o</v>
          </cell>
          <cell r="O1074" t="str">
            <v>ESP change</v>
          </cell>
          <cell r="P1074">
            <v>0</v>
          </cell>
          <cell r="Q1074">
            <v>6</v>
          </cell>
          <cell r="R1074" t="str">
            <v/>
          </cell>
          <cell r="S1074" t="str">
            <v/>
          </cell>
          <cell r="T1074" t="str">
            <v/>
          </cell>
          <cell r="U1074">
            <v>1</v>
          </cell>
          <cell r="V1074">
            <v>0</v>
          </cell>
          <cell r="W1074">
            <v>9</v>
          </cell>
          <cell r="X1074">
            <v>7</v>
          </cell>
          <cell r="Y1074">
            <v>7</v>
          </cell>
          <cell r="Z1074">
            <v>11</v>
          </cell>
          <cell r="AB1074">
            <v>11</v>
          </cell>
          <cell r="AC1074">
            <v>11</v>
          </cell>
          <cell r="AD1074">
            <v>2</v>
          </cell>
          <cell r="AE1074">
            <v>1</v>
          </cell>
          <cell r="AF1074">
            <v>1</v>
          </cell>
          <cell r="AG1074" t="str">
            <v/>
          </cell>
          <cell r="AH1074">
            <v>2</v>
          </cell>
          <cell r="AI1074">
            <v>0</v>
          </cell>
          <cell r="AJ1074">
            <v>6</v>
          </cell>
          <cell r="AK1074">
            <v>6</v>
          </cell>
          <cell r="AL1074">
            <v>6</v>
          </cell>
          <cell r="AM1074">
            <v>22.5</v>
          </cell>
          <cell r="AN1074">
            <v>0</v>
          </cell>
          <cell r="AO1074">
            <v>130</v>
          </cell>
          <cell r="AP1074">
            <v>22.5</v>
          </cell>
          <cell r="AQ1074">
            <v>136</v>
          </cell>
          <cell r="AR1074">
            <v>3</v>
          </cell>
          <cell r="AT1074">
            <v>6</v>
          </cell>
          <cell r="AV1074">
            <v>10</v>
          </cell>
          <cell r="AW1074">
            <v>3</v>
          </cell>
          <cell r="AX1074">
            <v>6</v>
          </cell>
          <cell r="AY1074">
            <v>9</v>
          </cell>
          <cell r="AZ1074">
            <v>26.75</v>
          </cell>
          <cell r="BA1074">
            <v>0</v>
          </cell>
          <cell r="BB1074">
            <v>120</v>
          </cell>
          <cell r="BC1074">
            <v>26.75</v>
          </cell>
          <cell r="BD1074">
            <v>114.3177570093458</v>
          </cell>
          <cell r="BE1074">
            <v>1</v>
          </cell>
          <cell r="BF1074">
            <v>1</v>
          </cell>
          <cell r="BG1074">
            <v>1</v>
          </cell>
          <cell r="BH1074" t="str">
            <v/>
          </cell>
          <cell r="BI1074">
            <v>2</v>
          </cell>
          <cell r="BJ1074">
            <v>0</v>
          </cell>
          <cell r="BK1074">
            <v>6</v>
          </cell>
          <cell r="BL1074">
            <v>5</v>
          </cell>
          <cell r="BM1074">
            <v>5</v>
          </cell>
          <cell r="BN1074">
            <v>3</v>
          </cell>
          <cell r="BO1074">
            <v>1</v>
          </cell>
          <cell r="BP1074">
            <v>0.5</v>
          </cell>
          <cell r="BQ1074">
            <v>0</v>
          </cell>
          <cell r="BR1074">
            <v>3</v>
          </cell>
          <cell r="BS1074" t="str">
            <v/>
          </cell>
          <cell r="BT1074">
            <v>0.25</v>
          </cell>
          <cell r="BU1074">
            <v>2</v>
          </cell>
          <cell r="BV1074">
            <v>0</v>
          </cell>
          <cell r="BW1074">
            <v>12</v>
          </cell>
          <cell r="BX1074">
            <v>9.75</v>
          </cell>
          <cell r="BY1074">
            <v>9.75</v>
          </cell>
          <cell r="BZ1074">
            <v>97</v>
          </cell>
          <cell r="CA1074">
            <v>0</v>
          </cell>
          <cell r="CB1074">
            <v>97</v>
          </cell>
        </row>
        <row r="1075">
          <cell r="H1075" t="str">
            <v>WS-1410-WOV007</v>
          </cell>
          <cell r="I1075">
            <v>3</v>
          </cell>
          <cell r="J1075" t="str">
            <v>Mar</v>
          </cell>
          <cell r="K1075">
            <v>2019</v>
          </cell>
          <cell r="L1075" t="str">
            <v>WS-1410-WOV00743535.5</v>
          </cell>
          <cell r="M1075" t="str">
            <v>ONR #25</v>
          </cell>
          <cell r="N1075" t="str">
            <v>Other</v>
          </cell>
          <cell r="O1075" t="str">
            <v>ESP change</v>
          </cell>
          <cell r="P1075">
            <v>0</v>
          </cell>
          <cell r="Q1075">
            <v>3</v>
          </cell>
          <cell r="R1075">
            <v>5</v>
          </cell>
          <cell r="S1075">
            <v>1</v>
          </cell>
          <cell r="T1075" t="str">
            <v/>
          </cell>
          <cell r="U1075" t="str">
            <v/>
          </cell>
          <cell r="V1075">
            <v>0</v>
          </cell>
          <cell r="W1075">
            <v>9</v>
          </cell>
          <cell r="X1075">
            <v>9</v>
          </cell>
          <cell r="Y1075">
            <v>9</v>
          </cell>
          <cell r="Z1075">
            <v>10</v>
          </cell>
          <cell r="AB1075">
            <v>11</v>
          </cell>
          <cell r="AC1075">
            <v>10</v>
          </cell>
          <cell r="AD1075">
            <v>2</v>
          </cell>
          <cell r="AE1075">
            <v>1</v>
          </cell>
          <cell r="AF1075">
            <v>1</v>
          </cell>
          <cell r="AG1075" t="str">
            <v/>
          </cell>
          <cell r="AH1075">
            <v>2</v>
          </cell>
          <cell r="AI1075">
            <v>0</v>
          </cell>
          <cell r="AJ1075">
            <v>6</v>
          </cell>
          <cell r="AK1075">
            <v>6</v>
          </cell>
          <cell r="AL1075">
            <v>6</v>
          </cell>
          <cell r="AM1075">
            <v>21.5</v>
          </cell>
          <cell r="AN1075">
            <v>0</v>
          </cell>
          <cell r="AO1075">
            <v>130</v>
          </cell>
          <cell r="AP1075">
            <v>21.5</v>
          </cell>
          <cell r="AQ1075">
            <v>131.30232558139534</v>
          </cell>
          <cell r="AR1075">
            <v>3</v>
          </cell>
          <cell r="AT1075">
            <v>3.5</v>
          </cell>
          <cell r="AV1075">
            <v>10</v>
          </cell>
          <cell r="AW1075">
            <v>3</v>
          </cell>
          <cell r="AX1075">
            <v>3.5</v>
          </cell>
          <cell r="AY1075">
            <v>6.5</v>
          </cell>
          <cell r="AZ1075">
            <v>26</v>
          </cell>
          <cell r="BA1075">
            <v>0</v>
          </cell>
          <cell r="BB1075">
            <v>120</v>
          </cell>
          <cell r="BC1075">
            <v>26</v>
          </cell>
          <cell r="BD1075">
            <v>108.53846153846153</v>
          </cell>
          <cell r="BE1075">
            <v>1</v>
          </cell>
          <cell r="BF1075">
            <v>1.5</v>
          </cell>
          <cell r="BG1075">
            <v>1.5</v>
          </cell>
          <cell r="BH1075" t="str">
            <v/>
          </cell>
          <cell r="BI1075">
            <v>2</v>
          </cell>
          <cell r="BJ1075">
            <v>0</v>
          </cell>
          <cell r="BK1075">
            <v>6</v>
          </cell>
          <cell r="BL1075">
            <v>6</v>
          </cell>
          <cell r="BM1075">
            <v>6</v>
          </cell>
          <cell r="BN1075">
            <v>3</v>
          </cell>
          <cell r="BO1075">
            <v>1</v>
          </cell>
          <cell r="BP1075">
            <v>1</v>
          </cell>
          <cell r="BQ1075">
            <v>0</v>
          </cell>
          <cell r="BR1075">
            <v>3.5</v>
          </cell>
          <cell r="BS1075" t="str">
            <v/>
          </cell>
          <cell r="BT1075">
            <v>2</v>
          </cell>
          <cell r="BU1075">
            <v>2</v>
          </cell>
          <cell r="BV1075">
            <v>0</v>
          </cell>
          <cell r="BW1075">
            <v>12</v>
          </cell>
          <cell r="BX1075">
            <v>12.5</v>
          </cell>
          <cell r="BY1075">
            <v>12.5</v>
          </cell>
          <cell r="BZ1075">
            <v>97.5</v>
          </cell>
          <cell r="CA1075">
            <v>0</v>
          </cell>
          <cell r="CB1075">
            <v>97.5</v>
          </cell>
        </row>
        <row r="1076">
          <cell r="H1076" t="str">
            <v>US-22040-WOV001</v>
          </cell>
          <cell r="I1076">
            <v>3</v>
          </cell>
          <cell r="J1076" t="str">
            <v>Mar</v>
          </cell>
          <cell r="K1076">
            <v>2019</v>
          </cell>
          <cell r="L1076" t="str">
            <v>US-22040-WOV00143535.9166666667</v>
          </cell>
          <cell r="M1076" t="str">
            <v>ONR #8</v>
          </cell>
          <cell r="N1076" t="str">
            <v>Other</v>
          </cell>
          <cell r="O1076" t="str">
            <v>ESP change</v>
          </cell>
          <cell r="P1076">
            <v>0</v>
          </cell>
          <cell r="Q1076">
            <v>3</v>
          </cell>
          <cell r="R1076">
            <v>5</v>
          </cell>
          <cell r="S1076" t="str">
            <v/>
          </cell>
          <cell r="T1076" t="str">
            <v/>
          </cell>
          <cell r="U1076">
            <v>1.5</v>
          </cell>
          <cell r="V1076">
            <v>0</v>
          </cell>
          <cell r="W1076">
            <v>9</v>
          </cell>
          <cell r="X1076">
            <v>9.5</v>
          </cell>
          <cell r="Y1076">
            <v>9.5</v>
          </cell>
          <cell r="Z1076">
            <v>7</v>
          </cell>
          <cell r="AB1076">
            <v>11</v>
          </cell>
          <cell r="AC1076">
            <v>7</v>
          </cell>
          <cell r="AD1076">
            <v>2</v>
          </cell>
          <cell r="AE1076">
            <v>1</v>
          </cell>
          <cell r="AF1076">
            <v>1</v>
          </cell>
          <cell r="AG1076" t="str">
            <v/>
          </cell>
          <cell r="AH1076">
            <v>2</v>
          </cell>
          <cell r="AI1076">
            <v>0</v>
          </cell>
          <cell r="AJ1076">
            <v>6</v>
          </cell>
          <cell r="AK1076">
            <v>6</v>
          </cell>
          <cell r="AL1076">
            <v>6</v>
          </cell>
          <cell r="AM1076">
            <v>21</v>
          </cell>
          <cell r="AN1076">
            <v>0</v>
          </cell>
          <cell r="AO1076">
            <v>130</v>
          </cell>
          <cell r="AP1076">
            <v>21</v>
          </cell>
          <cell r="AQ1076">
            <v>151.04761904761904</v>
          </cell>
          <cell r="AR1076">
            <v>3.5</v>
          </cell>
          <cell r="AT1076">
            <v>6.5</v>
          </cell>
          <cell r="AV1076">
            <v>10</v>
          </cell>
          <cell r="AW1076">
            <v>3.5</v>
          </cell>
          <cell r="AX1076">
            <v>6.5</v>
          </cell>
          <cell r="AY1076">
            <v>10</v>
          </cell>
          <cell r="AZ1076">
            <v>28</v>
          </cell>
          <cell r="BA1076">
            <v>0</v>
          </cell>
          <cell r="BB1076">
            <v>120</v>
          </cell>
          <cell r="BC1076">
            <v>28</v>
          </cell>
          <cell r="BD1076">
            <v>112.67857142857143</v>
          </cell>
          <cell r="BE1076">
            <v>1</v>
          </cell>
          <cell r="BF1076">
            <v>1.5</v>
          </cell>
          <cell r="BG1076">
            <v>1.5</v>
          </cell>
          <cell r="BH1076" t="str">
            <v/>
          </cell>
          <cell r="BI1076">
            <v>2</v>
          </cell>
          <cell r="BJ1076">
            <v>0</v>
          </cell>
          <cell r="BK1076">
            <v>6</v>
          </cell>
          <cell r="BL1076">
            <v>6</v>
          </cell>
          <cell r="BM1076">
            <v>6</v>
          </cell>
          <cell r="BN1076">
            <v>3</v>
          </cell>
          <cell r="BO1076">
            <v>1</v>
          </cell>
          <cell r="BP1076">
            <v>1</v>
          </cell>
          <cell r="BQ1076">
            <v>0</v>
          </cell>
          <cell r="BR1076">
            <v>3.5</v>
          </cell>
          <cell r="BS1076" t="str">
            <v/>
          </cell>
          <cell r="BT1076">
            <v>1.5</v>
          </cell>
          <cell r="BU1076">
            <v>2</v>
          </cell>
          <cell r="BV1076">
            <v>0</v>
          </cell>
          <cell r="BW1076">
            <v>12</v>
          </cell>
          <cell r="BX1076">
            <v>12</v>
          </cell>
          <cell r="BY1076">
            <v>12</v>
          </cell>
          <cell r="BZ1076">
            <v>99.5</v>
          </cell>
          <cell r="CA1076">
            <v>0</v>
          </cell>
          <cell r="CB1076">
            <v>99.5</v>
          </cell>
        </row>
        <row r="1077">
          <cell r="H1077" t="str">
            <v>WS-5832-WOV006</v>
          </cell>
          <cell r="I1077">
            <v>3</v>
          </cell>
          <cell r="J1077" t="str">
            <v>Mar</v>
          </cell>
          <cell r="K1077">
            <v>2019</v>
          </cell>
          <cell r="L1077" t="str">
            <v>WS-5832-WOV00643536.625</v>
          </cell>
          <cell r="M1077" t="str">
            <v>BIRS #23</v>
          </cell>
          <cell r="N1077" t="str">
            <v>Other</v>
          </cell>
          <cell r="O1077" t="str">
            <v>ESP change</v>
          </cell>
          <cell r="P1077">
            <v>-1</v>
          </cell>
          <cell r="Q1077">
            <v>3</v>
          </cell>
          <cell r="R1077">
            <v>5</v>
          </cell>
          <cell r="S1077" t="str">
            <v/>
          </cell>
          <cell r="T1077" t="str">
            <v/>
          </cell>
          <cell r="U1077" t="str">
            <v/>
          </cell>
          <cell r="V1077">
            <v>0</v>
          </cell>
          <cell r="W1077">
            <v>9</v>
          </cell>
          <cell r="X1077">
            <v>8</v>
          </cell>
          <cell r="Y1077">
            <v>8</v>
          </cell>
          <cell r="Z1077" t="str">
            <v/>
          </cell>
          <cell r="AB1077">
            <v>11</v>
          </cell>
          <cell r="AC1077" t="str">
            <v/>
          </cell>
          <cell r="AD1077">
            <v>2</v>
          </cell>
          <cell r="AE1077">
            <v>1</v>
          </cell>
          <cell r="AF1077">
            <v>1</v>
          </cell>
          <cell r="AG1077" t="str">
            <v/>
          </cell>
          <cell r="AH1077">
            <v>2</v>
          </cell>
          <cell r="AI1077">
            <v>0</v>
          </cell>
          <cell r="AJ1077">
            <v>6</v>
          </cell>
          <cell r="AK1077">
            <v>6</v>
          </cell>
          <cell r="AL1077">
            <v>6</v>
          </cell>
          <cell r="AM1077">
            <v>27.5</v>
          </cell>
          <cell r="AN1077">
            <v>8.5</v>
          </cell>
          <cell r="AO1077">
            <v>130</v>
          </cell>
          <cell r="AP1077">
            <v>36</v>
          </cell>
          <cell r="AQ1077">
            <v>120.14545454545454</v>
          </cell>
          <cell r="AR1077">
            <v>6</v>
          </cell>
          <cell r="AT1077">
            <v>10.5</v>
          </cell>
          <cell r="AV1077">
            <v>10</v>
          </cell>
          <cell r="AW1077">
            <v>6</v>
          </cell>
          <cell r="AX1077">
            <v>10.5</v>
          </cell>
          <cell r="AY1077">
            <v>16.5</v>
          </cell>
          <cell r="AZ1077">
            <v>36.5</v>
          </cell>
          <cell r="BA1077">
            <v>0</v>
          </cell>
          <cell r="BB1077">
            <v>120</v>
          </cell>
          <cell r="BC1077">
            <v>36.5</v>
          </cell>
          <cell r="BD1077">
            <v>91.178082191780817</v>
          </cell>
          <cell r="BE1077">
            <v>1</v>
          </cell>
          <cell r="BF1077">
            <v>1.5</v>
          </cell>
          <cell r="BG1077">
            <v>1.5</v>
          </cell>
          <cell r="BH1077" t="str">
            <v/>
          </cell>
          <cell r="BI1077">
            <v>1.5</v>
          </cell>
          <cell r="BJ1077">
            <v>0</v>
          </cell>
          <cell r="BK1077">
            <v>6</v>
          </cell>
          <cell r="BL1077">
            <v>5.5</v>
          </cell>
          <cell r="BM1077">
            <v>5.5</v>
          </cell>
          <cell r="BN1077">
            <v>3</v>
          </cell>
          <cell r="BO1077">
            <v>1</v>
          </cell>
          <cell r="BP1077">
            <v>2</v>
          </cell>
          <cell r="BQ1077">
            <v>0</v>
          </cell>
          <cell r="BR1077">
            <v>3</v>
          </cell>
          <cell r="BS1077" t="str">
            <v/>
          </cell>
          <cell r="BT1077">
            <v>1.5</v>
          </cell>
          <cell r="BU1077">
            <v>1.5</v>
          </cell>
          <cell r="BV1077">
            <v>0</v>
          </cell>
          <cell r="BW1077">
            <v>12</v>
          </cell>
          <cell r="BX1077">
            <v>12</v>
          </cell>
          <cell r="BY1077">
            <v>12</v>
          </cell>
          <cell r="BZ1077">
            <v>112</v>
          </cell>
          <cell r="CA1077">
            <v>8.5</v>
          </cell>
          <cell r="CB1077">
            <v>120.5</v>
          </cell>
        </row>
        <row r="1078">
          <cell r="H1078" t="str">
            <v>WS-7514-WOV002</v>
          </cell>
          <cell r="I1078">
            <v>3</v>
          </cell>
          <cell r="J1078" t="str">
            <v>Mar</v>
          </cell>
          <cell r="K1078">
            <v>2019</v>
          </cell>
          <cell r="L1078" t="str">
            <v>WS-7514-WOV00243536.6666666667</v>
          </cell>
          <cell r="M1078" t="str">
            <v>BIRS #29</v>
          </cell>
          <cell r="N1078" t="str">
            <v>Other</v>
          </cell>
          <cell r="O1078" t="str">
            <v>ESP change</v>
          </cell>
          <cell r="P1078">
            <v>-1</v>
          </cell>
          <cell r="Q1078">
            <v>3</v>
          </cell>
          <cell r="R1078">
            <v>5</v>
          </cell>
          <cell r="S1078" t="str">
            <v/>
          </cell>
          <cell r="T1078" t="str">
            <v/>
          </cell>
          <cell r="U1078" t="str">
            <v/>
          </cell>
          <cell r="V1078">
            <v>0</v>
          </cell>
          <cell r="W1078">
            <v>9</v>
          </cell>
          <cell r="X1078">
            <v>8</v>
          </cell>
          <cell r="Y1078">
            <v>8</v>
          </cell>
          <cell r="Z1078" t="str">
            <v/>
          </cell>
          <cell r="AB1078">
            <v>11</v>
          </cell>
          <cell r="AC1078" t="str">
            <v/>
          </cell>
          <cell r="AD1078">
            <v>2</v>
          </cell>
          <cell r="AE1078">
            <v>1</v>
          </cell>
          <cell r="AF1078">
            <v>1</v>
          </cell>
          <cell r="AG1078" t="str">
            <v/>
          </cell>
          <cell r="AH1078">
            <v>2</v>
          </cell>
          <cell r="AI1078">
            <v>0</v>
          </cell>
          <cell r="AJ1078">
            <v>6</v>
          </cell>
          <cell r="AK1078">
            <v>6</v>
          </cell>
          <cell r="AL1078">
            <v>6</v>
          </cell>
          <cell r="AM1078">
            <v>27</v>
          </cell>
          <cell r="AN1078">
            <v>0</v>
          </cell>
          <cell r="AO1078">
            <v>130</v>
          </cell>
          <cell r="AP1078">
            <v>27</v>
          </cell>
          <cell r="AQ1078">
            <v>118.25925925925925</v>
          </cell>
          <cell r="AR1078">
            <v>4</v>
          </cell>
          <cell r="AT1078">
            <v>3</v>
          </cell>
          <cell r="AV1078">
            <v>10</v>
          </cell>
          <cell r="AW1078">
            <v>4</v>
          </cell>
          <cell r="AX1078">
            <v>3</v>
          </cell>
          <cell r="AY1078">
            <v>7</v>
          </cell>
          <cell r="AZ1078">
            <v>30.5</v>
          </cell>
          <cell r="BA1078">
            <v>0</v>
          </cell>
          <cell r="BB1078">
            <v>120</v>
          </cell>
          <cell r="BC1078">
            <v>30.5</v>
          </cell>
          <cell r="BD1078">
            <v>104.95081967213115</v>
          </cell>
          <cell r="BE1078">
            <v>1</v>
          </cell>
          <cell r="BF1078">
            <v>1</v>
          </cell>
          <cell r="BG1078">
            <v>1</v>
          </cell>
          <cell r="BH1078" t="str">
            <v/>
          </cell>
          <cell r="BI1078">
            <v>2</v>
          </cell>
          <cell r="BJ1078">
            <v>0</v>
          </cell>
          <cell r="BK1078">
            <v>6</v>
          </cell>
          <cell r="BL1078">
            <v>5</v>
          </cell>
          <cell r="BM1078">
            <v>5</v>
          </cell>
          <cell r="BN1078">
            <v>3</v>
          </cell>
          <cell r="BO1078">
            <v>1</v>
          </cell>
          <cell r="BP1078">
            <v>1</v>
          </cell>
          <cell r="BQ1078">
            <v>0</v>
          </cell>
          <cell r="BR1078">
            <v>3</v>
          </cell>
          <cell r="BS1078" t="str">
            <v/>
          </cell>
          <cell r="BT1078">
            <v>1.5</v>
          </cell>
          <cell r="BU1078">
            <v>2</v>
          </cell>
          <cell r="BV1078">
            <v>0</v>
          </cell>
          <cell r="BW1078">
            <v>12</v>
          </cell>
          <cell r="BX1078">
            <v>11.5</v>
          </cell>
          <cell r="BY1078">
            <v>11.5</v>
          </cell>
          <cell r="BZ1078">
            <v>95</v>
          </cell>
          <cell r="CA1078">
            <v>0</v>
          </cell>
          <cell r="CB1078">
            <v>95</v>
          </cell>
        </row>
        <row r="1079">
          <cell r="H1079" t="str">
            <v>US-166-WOV008</v>
          </cell>
          <cell r="I1079">
            <v>3</v>
          </cell>
          <cell r="J1079" t="str">
            <v>Mar</v>
          </cell>
          <cell r="K1079">
            <v>2019</v>
          </cell>
          <cell r="L1079" t="str">
            <v>US-166-WOV00843537.5625</v>
          </cell>
          <cell r="M1079" t="str">
            <v>BIRS #30</v>
          </cell>
          <cell r="N1079" t="str">
            <v>Other</v>
          </cell>
          <cell r="O1079" t="str">
            <v>Other</v>
          </cell>
          <cell r="P1079">
            <v>0</v>
          </cell>
          <cell r="Q1079">
            <v>3</v>
          </cell>
          <cell r="R1079">
            <v>5</v>
          </cell>
          <cell r="S1079" t="str">
            <v/>
          </cell>
          <cell r="T1079" t="str">
            <v/>
          </cell>
          <cell r="U1079" t="str">
            <v/>
          </cell>
          <cell r="V1079">
            <v>0</v>
          </cell>
          <cell r="W1079">
            <v>9</v>
          </cell>
          <cell r="X1079">
            <v>8</v>
          </cell>
          <cell r="Y1079">
            <v>8</v>
          </cell>
          <cell r="Z1079">
            <v>11</v>
          </cell>
          <cell r="AB1079">
            <v>11</v>
          </cell>
          <cell r="AC1079">
            <v>11</v>
          </cell>
          <cell r="AD1079">
            <v>2</v>
          </cell>
          <cell r="AE1079">
            <v>1</v>
          </cell>
          <cell r="AF1079">
            <v>1</v>
          </cell>
          <cell r="AG1079" t="str">
            <v/>
          </cell>
          <cell r="AH1079">
            <v>2</v>
          </cell>
          <cell r="AI1079">
            <v>0</v>
          </cell>
          <cell r="AJ1079">
            <v>6</v>
          </cell>
          <cell r="AK1079">
            <v>6</v>
          </cell>
          <cell r="AL1079">
            <v>6</v>
          </cell>
          <cell r="AM1079">
            <v>18</v>
          </cell>
          <cell r="AN1079">
            <v>0</v>
          </cell>
          <cell r="AO1079">
            <v>130</v>
          </cell>
          <cell r="AP1079">
            <v>18</v>
          </cell>
          <cell r="AQ1079">
            <v>130.05555555555554</v>
          </cell>
          <cell r="AR1079">
            <v>9</v>
          </cell>
          <cell r="AT1079">
            <v>14</v>
          </cell>
          <cell r="AV1079">
            <v>10</v>
          </cell>
          <cell r="AW1079">
            <v>9</v>
          </cell>
          <cell r="AX1079">
            <v>14</v>
          </cell>
          <cell r="AY1079">
            <v>23</v>
          </cell>
          <cell r="AZ1079">
            <v>19</v>
          </cell>
          <cell r="BA1079">
            <v>0</v>
          </cell>
          <cell r="BB1079">
            <v>120</v>
          </cell>
          <cell r="BC1079">
            <v>19</v>
          </cell>
          <cell r="BD1079">
            <v>122.83684210526314</v>
          </cell>
          <cell r="BE1079">
            <v>1</v>
          </cell>
          <cell r="BF1079">
            <v>1.5</v>
          </cell>
          <cell r="BG1079">
            <v>1.5</v>
          </cell>
          <cell r="BH1079" t="str">
            <v/>
          </cell>
          <cell r="BI1079">
            <v>2</v>
          </cell>
          <cell r="BJ1079">
            <v>0</v>
          </cell>
          <cell r="BK1079">
            <v>6</v>
          </cell>
          <cell r="BL1079">
            <v>6</v>
          </cell>
          <cell r="BM1079">
            <v>6</v>
          </cell>
          <cell r="BN1079">
            <v>3</v>
          </cell>
          <cell r="BO1079">
            <v>1</v>
          </cell>
          <cell r="BP1079">
            <v>1</v>
          </cell>
          <cell r="BQ1079">
            <v>0</v>
          </cell>
          <cell r="BR1079">
            <v>2</v>
          </cell>
          <cell r="BS1079" t="str">
            <v/>
          </cell>
          <cell r="BT1079">
            <v>1</v>
          </cell>
          <cell r="BU1079">
            <v>2</v>
          </cell>
          <cell r="BV1079">
            <v>0</v>
          </cell>
          <cell r="BW1079">
            <v>12</v>
          </cell>
          <cell r="BX1079">
            <v>10</v>
          </cell>
          <cell r="BY1079">
            <v>10</v>
          </cell>
          <cell r="BZ1079" t="str">
            <v/>
          </cell>
          <cell r="CA1079" t="str">
            <v/>
          </cell>
          <cell r="CB1079" t="str">
            <v/>
          </cell>
        </row>
        <row r="1080">
          <cell r="H1080" t="str">
            <v>US-8125-WOV005</v>
          </cell>
          <cell r="I1080">
            <v>3</v>
          </cell>
          <cell r="J1080" t="str">
            <v>Mar</v>
          </cell>
          <cell r="K1080">
            <v>2019</v>
          </cell>
          <cell r="L1080" t="str">
            <v>US-8125-WOV00543538.375</v>
          </cell>
          <cell r="M1080" t="str">
            <v>BIRS #24</v>
          </cell>
          <cell r="N1080" t="str">
            <v>Simple ESP c/o</v>
          </cell>
          <cell r="O1080" t="str">
            <v>ESP change</v>
          </cell>
          <cell r="P1080">
            <v>0</v>
          </cell>
          <cell r="Q1080">
            <v>3</v>
          </cell>
          <cell r="R1080">
            <v>5</v>
          </cell>
          <cell r="S1080" t="str">
            <v/>
          </cell>
          <cell r="T1080" t="str">
            <v/>
          </cell>
          <cell r="U1080">
            <v>1</v>
          </cell>
          <cell r="V1080">
            <v>0</v>
          </cell>
          <cell r="W1080">
            <v>9</v>
          </cell>
          <cell r="X1080">
            <v>9</v>
          </cell>
          <cell r="Y1080">
            <v>9</v>
          </cell>
          <cell r="Z1080">
            <v>11</v>
          </cell>
          <cell r="AB1080">
            <v>11</v>
          </cell>
          <cell r="AC1080">
            <v>11</v>
          </cell>
          <cell r="AD1080">
            <v>2</v>
          </cell>
          <cell r="AE1080">
            <v>1</v>
          </cell>
          <cell r="AF1080">
            <v>1</v>
          </cell>
          <cell r="AG1080" t="str">
            <v/>
          </cell>
          <cell r="AH1080">
            <v>2</v>
          </cell>
          <cell r="AI1080">
            <v>0</v>
          </cell>
          <cell r="AJ1080">
            <v>6</v>
          </cell>
          <cell r="AK1080">
            <v>6</v>
          </cell>
          <cell r="AL1080">
            <v>6</v>
          </cell>
          <cell r="AM1080">
            <v>19.5</v>
          </cell>
          <cell r="AN1080">
            <v>0</v>
          </cell>
          <cell r="AO1080">
            <v>130</v>
          </cell>
          <cell r="AP1080">
            <v>19.5</v>
          </cell>
          <cell r="AQ1080">
            <v>132.87179487179486</v>
          </cell>
          <cell r="AR1080">
            <v>4</v>
          </cell>
          <cell r="AT1080">
            <v>6</v>
          </cell>
          <cell r="AV1080">
            <v>10</v>
          </cell>
          <cell r="AW1080">
            <v>4</v>
          </cell>
          <cell r="AX1080">
            <v>6</v>
          </cell>
          <cell r="AY1080">
            <v>10</v>
          </cell>
          <cell r="AZ1080">
            <v>20</v>
          </cell>
          <cell r="BA1080">
            <v>0</v>
          </cell>
          <cell r="BB1080">
            <v>120</v>
          </cell>
          <cell r="BC1080">
            <v>20</v>
          </cell>
          <cell r="BD1080">
            <v>129.65</v>
          </cell>
          <cell r="BE1080">
            <v>1</v>
          </cell>
          <cell r="BF1080">
            <v>1.5</v>
          </cell>
          <cell r="BG1080">
            <v>1.5</v>
          </cell>
          <cell r="BH1080" t="str">
            <v/>
          </cell>
          <cell r="BI1080">
            <v>2</v>
          </cell>
          <cell r="BJ1080">
            <v>0</v>
          </cell>
          <cell r="BK1080">
            <v>6</v>
          </cell>
          <cell r="BL1080">
            <v>6</v>
          </cell>
          <cell r="BM1080">
            <v>6</v>
          </cell>
          <cell r="BN1080">
            <v>3</v>
          </cell>
          <cell r="BO1080">
            <v>1</v>
          </cell>
          <cell r="BP1080">
            <v>1</v>
          </cell>
          <cell r="BQ1080">
            <v>0</v>
          </cell>
          <cell r="BR1080">
            <v>3</v>
          </cell>
          <cell r="BS1080" t="str">
            <v/>
          </cell>
          <cell r="BT1080">
            <v>1.5</v>
          </cell>
          <cell r="BU1080">
            <v>2</v>
          </cell>
          <cell r="BV1080">
            <v>0</v>
          </cell>
          <cell r="BW1080">
            <v>12</v>
          </cell>
          <cell r="BX1080">
            <v>11.5</v>
          </cell>
          <cell r="BY1080">
            <v>11.5</v>
          </cell>
          <cell r="BZ1080">
            <v>93</v>
          </cell>
          <cell r="CA1080">
            <v>0</v>
          </cell>
          <cell r="CB1080">
            <v>93</v>
          </cell>
        </row>
        <row r="1081">
          <cell r="H1081" t="str">
            <v>WS-7803-WOV002</v>
          </cell>
          <cell r="I1081">
            <v>3</v>
          </cell>
          <cell r="J1081" t="str">
            <v>Mar</v>
          </cell>
          <cell r="K1081">
            <v>2019</v>
          </cell>
          <cell r="L1081" t="str">
            <v>WS-7803-WOV00243539.625</v>
          </cell>
          <cell r="M1081" t="str">
            <v>ONR #9</v>
          </cell>
          <cell r="N1081" t="str">
            <v>Other</v>
          </cell>
          <cell r="O1081" t="str">
            <v>ESP change</v>
          </cell>
          <cell r="P1081">
            <v>1</v>
          </cell>
          <cell r="Q1081" t="str">
            <v/>
          </cell>
          <cell r="R1081">
            <v>8</v>
          </cell>
          <cell r="S1081" t="str">
            <v/>
          </cell>
          <cell r="T1081" t="str">
            <v/>
          </cell>
          <cell r="U1081" t="str">
            <v/>
          </cell>
          <cell r="V1081">
            <v>0</v>
          </cell>
          <cell r="W1081">
            <v>9</v>
          </cell>
          <cell r="X1081">
            <v>8</v>
          </cell>
          <cell r="Y1081">
            <v>8</v>
          </cell>
          <cell r="Z1081" t="str">
            <v/>
          </cell>
          <cell r="AB1081">
            <v>11</v>
          </cell>
          <cell r="AC1081" t="str">
            <v/>
          </cell>
          <cell r="AD1081">
            <v>2</v>
          </cell>
          <cell r="AE1081">
            <v>1</v>
          </cell>
          <cell r="AF1081">
            <v>1</v>
          </cell>
          <cell r="AG1081" t="str">
            <v/>
          </cell>
          <cell r="AH1081">
            <v>2</v>
          </cell>
          <cell r="AI1081">
            <v>13</v>
          </cell>
          <cell r="AJ1081">
            <v>6</v>
          </cell>
          <cell r="AK1081">
            <v>6</v>
          </cell>
          <cell r="AL1081">
            <v>19</v>
          </cell>
          <cell r="AM1081">
            <v>26</v>
          </cell>
          <cell r="AN1081">
            <v>0</v>
          </cell>
          <cell r="AO1081">
            <v>130</v>
          </cell>
          <cell r="AP1081">
            <v>26</v>
          </cell>
          <cell r="AQ1081">
            <v>117.30769230769231</v>
          </cell>
          <cell r="AR1081">
            <v>3</v>
          </cell>
          <cell r="AT1081">
            <v>5</v>
          </cell>
          <cell r="AV1081">
            <v>10</v>
          </cell>
          <cell r="AW1081">
            <v>3</v>
          </cell>
          <cell r="AX1081">
            <v>5</v>
          </cell>
          <cell r="AY1081">
            <v>8</v>
          </cell>
          <cell r="AZ1081">
            <v>25.5</v>
          </cell>
          <cell r="BA1081">
            <v>0.5</v>
          </cell>
          <cell r="BB1081">
            <v>120</v>
          </cell>
          <cell r="BC1081">
            <v>26</v>
          </cell>
          <cell r="BD1081">
            <v>119.76470588235294</v>
          </cell>
          <cell r="BE1081">
            <v>1</v>
          </cell>
          <cell r="BF1081">
            <v>1.5</v>
          </cell>
          <cell r="BG1081">
            <v>1.5</v>
          </cell>
          <cell r="BH1081" t="str">
            <v/>
          </cell>
          <cell r="BI1081">
            <v>2</v>
          </cell>
          <cell r="BJ1081">
            <v>0</v>
          </cell>
          <cell r="BK1081">
            <v>6</v>
          </cell>
          <cell r="BL1081">
            <v>6</v>
          </cell>
          <cell r="BM1081">
            <v>6</v>
          </cell>
          <cell r="BN1081">
            <v>3</v>
          </cell>
          <cell r="BO1081">
            <v>1</v>
          </cell>
          <cell r="BP1081">
            <v>1</v>
          </cell>
          <cell r="BQ1081">
            <v>0</v>
          </cell>
          <cell r="BR1081">
            <v>3</v>
          </cell>
          <cell r="BS1081" t="str">
            <v/>
          </cell>
          <cell r="BT1081">
            <v>1</v>
          </cell>
          <cell r="BU1081">
            <v>2</v>
          </cell>
          <cell r="BV1081">
            <v>0</v>
          </cell>
          <cell r="BW1081">
            <v>12</v>
          </cell>
          <cell r="BX1081">
            <v>11</v>
          </cell>
          <cell r="BY1081">
            <v>11</v>
          </cell>
          <cell r="BZ1081">
            <v>90.5</v>
          </cell>
          <cell r="CA1081">
            <v>13.5</v>
          </cell>
          <cell r="CB1081">
            <v>104</v>
          </cell>
        </row>
        <row r="1082">
          <cell r="H1082" t="str">
            <v>US-3026-WOV002</v>
          </cell>
          <cell r="I1082">
            <v>3</v>
          </cell>
          <cell r="J1082" t="str">
            <v>Mar</v>
          </cell>
          <cell r="K1082">
            <v>2019</v>
          </cell>
          <cell r="L1082" t="str">
            <v>US-3026-WOV00243541.625</v>
          </cell>
          <cell r="M1082" t="str">
            <v>ONR #8</v>
          </cell>
          <cell r="N1082" t="str">
            <v>Other</v>
          </cell>
          <cell r="O1082" t="str">
            <v>Other</v>
          </cell>
          <cell r="P1082">
            <v>1</v>
          </cell>
          <cell r="Q1082">
            <v>3</v>
          </cell>
          <cell r="R1082">
            <v>4</v>
          </cell>
          <cell r="S1082" t="str">
            <v/>
          </cell>
          <cell r="T1082" t="str">
            <v/>
          </cell>
          <cell r="U1082" t="str">
            <v/>
          </cell>
          <cell r="V1082">
            <v>0</v>
          </cell>
          <cell r="W1082">
            <v>9</v>
          </cell>
          <cell r="X1082">
            <v>7</v>
          </cell>
          <cell r="Y1082">
            <v>7</v>
          </cell>
          <cell r="Z1082" t="str">
            <v/>
          </cell>
          <cell r="AB1082">
            <v>11</v>
          </cell>
          <cell r="AC1082" t="str">
            <v/>
          </cell>
          <cell r="AD1082">
            <v>5.5</v>
          </cell>
          <cell r="AE1082">
            <v>1</v>
          </cell>
          <cell r="AF1082">
            <v>1</v>
          </cell>
          <cell r="AG1082" t="str">
            <v/>
          </cell>
          <cell r="AH1082">
            <v>2</v>
          </cell>
          <cell r="AI1082">
            <v>0</v>
          </cell>
          <cell r="AJ1082">
            <v>6</v>
          </cell>
          <cell r="AK1082">
            <v>9.5</v>
          </cell>
          <cell r="AL1082">
            <v>9.5</v>
          </cell>
          <cell r="AM1082">
            <v>20.5</v>
          </cell>
          <cell r="AN1082">
            <v>0</v>
          </cell>
          <cell r="AO1082">
            <v>130</v>
          </cell>
          <cell r="AP1082">
            <v>20.5</v>
          </cell>
          <cell r="AQ1082">
            <v>55.756097560975611</v>
          </cell>
          <cell r="AR1082">
            <v>4</v>
          </cell>
          <cell r="AT1082">
            <v>9.5</v>
          </cell>
          <cell r="AV1082">
            <v>10</v>
          </cell>
          <cell r="AW1082">
            <v>4</v>
          </cell>
          <cell r="AX1082">
            <v>9.5</v>
          </cell>
          <cell r="AY1082">
            <v>13.5</v>
          </cell>
          <cell r="AZ1082">
            <v>10.5</v>
          </cell>
          <cell r="BA1082">
            <v>0</v>
          </cell>
          <cell r="BB1082">
            <v>120</v>
          </cell>
          <cell r="BC1082">
            <v>10.5</v>
          </cell>
          <cell r="BD1082">
            <v>108</v>
          </cell>
          <cell r="BE1082">
            <v>1</v>
          </cell>
          <cell r="BF1082">
            <v>2</v>
          </cell>
          <cell r="BG1082">
            <v>2</v>
          </cell>
          <cell r="BH1082" t="str">
            <v/>
          </cell>
          <cell r="BI1082">
            <v>2</v>
          </cell>
          <cell r="BJ1082">
            <v>0</v>
          </cell>
          <cell r="BK1082">
            <v>6</v>
          </cell>
          <cell r="BL1082">
            <v>7</v>
          </cell>
          <cell r="BM1082">
            <v>7</v>
          </cell>
          <cell r="BN1082">
            <v>3</v>
          </cell>
          <cell r="BO1082">
            <v>1</v>
          </cell>
          <cell r="BP1082">
            <v>1</v>
          </cell>
          <cell r="BQ1082">
            <v>0</v>
          </cell>
          <cell r="BR1082">
            <v>1.5</v>
          </cell>
          <cell r="BS1082" t="str">
            <v/>
          </cell>
          <cell r="BT1082">
            <v>1.5</v>
          </cell>
          <cell r="BU1082">
            <v>2</v>
          </cell>
          <cell r="BV1082">
            <v>0</v>
          </cell>
          <cell r="BW1082">
            <v>12</v>
          </cell>
          <cell r="BX1082">
            <v>10</v>
          </cell>
          <cell r="BY1082">
            <v>10</v>
          </cell>
          <cell r="BZ1082" t="str">
            <v/>
          </cell>
          <cell r="CA1082" t="str">
            <v/>
          </cell>
          <cell r="CB1082" t="str">
            <v/>
          </cell>
        </row>
        <row r="1083">
          <cell r="H1083" t="str">
            <v>WS-1556-WOV006</v>
          </cell>
          <cell r="I1083">
            <v>3</v>
          </cell>
          <cell r="J1083" t="str">
            <v>Mar</v>
          </cell>
          <cell r="K1083">
            <v>2019</v>
          </cell>
          <cell r="L1083" t="str">
            <v>WS-1556-WOV00643485.0416666667</v>
          </cell>
          <cell r="M1083" t="str">
            <v>ONR #6</v>
          </cell>
          <cell r="N1083" t="str">
            <v>Other</v>
          </cell>
          <cell r="O1083" t="str">
            <v>Other</v>
          </cell>
          <cell r="P1083">
            <v>0</v>
          </cell>
          <cell r="Q1083">
            <v>4</v>
          </cell>
          <cell r="R1083">
            <v>5</v>
          </cell>
          <cell r="S1083">
            <v>1.5</v>
          </cell>
          <cell r="T1083" t="str">
            <v/>
          </cell>
          <cell r="U1083">
            <v>1</v>
          </cell>
          <cell r="V1083">
            <v>0</v>
          </cell>
          <cell r="W1083">
            <v>9</v>
          </cell>
          <cell r="X1083">
            <v>11.5</v>
          </cell>
          <cell r="Y1083">
            <v>11.5</v>
          </cell>
          <cell r="Z1083">
            <v>5</v>
          </cell>
          <cell r="AB1083">
            <v>11</v>
          </cell>
          <cell r="AC1083">
            <v>5</v>
          </cell>
          <cell r="AD1083">
            <v>2</v>
          </cell>
          <cell r="AE1083">
            <v>1</v>
          </cell>
          <cell r="AF1083">
            <v>1</v>
          </cell>
          <cell r="AG1083" t="str">
            <v/>
          </cell>
          <cell r="AH1083">
            <v>2</v>
          </cell>
          <cell r="AI1083">
            <v>0</v>
          </cell>
          <cell r="AJ1083">
            <v>6</v>
          </cell>
          <cell r="AK1083">
            <v>6</v>
          </cell>
          <cell r="AL1083">
            <v>6</v>
          </cell>
          <cell r="AM1083">
            <v>17</v>
          </cell>
          <cell r="AN1083">
            <v>0</v>
          </cell>
          <cell r="AO1083">
            <v>130</v>
          </cell>
          <cell r="AP1083">
            <v>17</v>
          </cell>
          <cell r="AQ1083">
            <v>132.47058823529412</v>
          </cell>
          <cell r="AR1083">
            <v>3</v>
          </cell>
          <cell r="AT1083" t="str">
            <v/>
          </cell>
          <cell r="AV1083">
            <v>10</v>
          </cell>
          <cell r="AW1083">
            <v>3</v>
          </cell>
          <cell r="AX1083" t="str">
            <v/>
          </cell>
          <cell r="AY1083" t="str">
            <v/>
          </cell>
          <cell r="AZ1083" t="str">
            <v/>
          </cell>
          <cell r="BA1083" t="str">
            <v/>
          </cell>
          <cell r="BB1083">
            <v>120</v>
          </cell>
          <cell r="BC1083" t="str">
            <v/>
          </cell>
          <cell r="BD1083" t="str">
            <v/>
          </cell>
          <cell r="BE1083" t="str">
            <v/>
          </cell>
          <cell r="BF1083" t="str">
            <v/>
          </cell>
          <cell r="BG1083" t="str">
            <v/>
          </cell>
          <cell r="BH1083" t="str">
            <v/>
          </cell>
          <cell r="BI1083" t="str">
            <v/>
          </cell>
          <cell r="BJ1083" t="str">
            <v/>
          </cell>
          <cell r="BK1083">
            <v>6</v>
          </cell>
          <cell r="BL1083" t="str">
            <v/>
          </cell>
          <cell r="BM1083" t="str">
            <v/>
          </cell>
          <cell r="BN1083">
            <v>3</v>
          </cell>
          <cell r="BO1083">
            <v>1</v>
          </cell>
          <cell r="BP1083">
            <v>1</v>
          </cell>
          <cell r="BQ1083">
            <v>0</v>
          </cell>
          <cell r="BR1083" t="str">
            <v/>
          </cell>
          <cell r="BS1083" t="str">
            <v/>
          </cell>
          <cell r="BT1083" t="str">
            <v/>
          </cell>
          <cell r="BU1083" t="str">
            <v/>
          </cell>
          <cell r="BV1083" t="str">
            <v/>
          </cell>
          <cell r="BW1083">
            <v>12</v>
          </cell>
          <cell r="BX1083" t="str">
            <v/>
          </cell>
          <cell r="BY1083">
            <v>5</v>
          </cell>
          <cell r="BZ1083" t="str">
            <v/>
          </cell>
          <cell r="CA1083" t="str">
            <v/>
          </cell>
          <cell r="CB1083" t="str">
            <v/>
          </cell>
        </row>
        <row r="1084">
          <cell r="H1084" t="str">
            <v>WS-1556-WOV006</v>
          </cell>
          <cell r="I1084">
            <v>3</v>
          </cell>
          <cell r="J1084" t="str">
            <v>Mar</v>
          </cell>
          <cell r="K1084">
            <v>2019</v>
          </cell>
          <cell r="L1084" t="str">
            <v>WS-1556-WOV00643541.9583333333</v>
          </cell>
          <cell r="M1084" t="str">
            <v>ONR #4</v>
          </cell>
          <cell r="N1084" t="str">
            <v>Other</v>
          </cell>
          <cell r="O1084" t="str">
            <v>Other</v>
          </cell>
          <cell r="P1084">
            <v>0</v>
          </cell>
          <cell r="Q1084" t="str">
            <v/>
          </cell>
          <cell r="R1084" t="str">
            <v/>
          </cell>
          <cell r="S1084" t="str">
            <v/>
          </cell>
          <cell r="T1084" t="str">
            <v/>
          </cell>
          <cell r="U1084" t="str">
            <v/>
          </cell>
          <cell r="V1084" t="str">
            <v/>
          </cell>
          <cell r="W1084">
            <v>9</v>
          </cell>
          <cell r="X1084" t="str">
            <v/>
          </cell>
          <cell r="Y1084" t="str">
            <v/>
          </cell>
          <cell r="Z1084" t="str">
            <v/>
          </cell>
          <cell r="AB1084">
            <v>11</v>
          </cell>
          <cell r="AC1084" t="str">
            <v/>
          </cell>
          <cell r="AD1084" t="str">
            <v/>
          </cell>
          <cell r="AE1084" t="str">
            <v/>
          </cell>
          <cell r="AF1084" t="str">
            <v/>
          </cell>
          <cell r="AG1084" t="str">
            <v/>
          </cell>
          <cell r="AH1084" t="str">
            <v/>
          </cell>
          <cell r="AI1084" t="str">
            <v/>
          </cell>
          <cell r="AJ1084">
            <v>6</v>
          </cell>
          <cell r="AK1084" t="str">
            <v/>
          </cell>
          <cell r="AL1084" t="str">
            <v/>
          </cell>
          <cell r="AM1084" t="str">
            <v/>
          </cell>
          <cell r="AN1084" t="str">
            <v/>
          </cell>
          <cell r="AO1084">
            <v>130</v>
          </cell>
          <cell r="AP1084" t="str">
            <v/>
          </cell>
          <cell r="AQ1084" t="str">
            <v/>
          </cell>
          <cell r="AR1084" t="str">
            <v/>
          </cell>
          <cell r="AT1084">
            <v>4</v>
          </cell>
          <cell r="AV1084">
            <v>10</v>
          </cell>
          <cell r="AW1084" t="str">
            <v/>
          </cell>
          <cell r="AX1084">
            <v>4</v>
          </cell>
          <cell r="AY1084" t="str">
            <v/>
          </cell>
          <cell r="AZ1084">
            <v>17</v>
          </cell>
          <cell r="BA1084">
            <v>1</v>
          </cell>
          <cell r="BB1084">
            <v>120</v>
          </cell>
          <cell r="BC1084">
            <v>18</v>
          </cell>
          <cell r="BD1084">
            <v>131.8235294117647</v>
          </cell>
          <cell r="BE1084">
            <v>1</v>
          </cell>
          <cell r="BF1084">
            <v>1</v>
          </cell>
          <cell r="BG1084">
            <v>2</v>
          </cell>
          <cell r="BH1084" t="str">
            <v/>
          </cell>
          <cell r="BI1084">
            <v>2</v>
          </cell>
          <cell r="BJ1084">
            <v>0</v>
          </cell>
          <cell r="BK1084">
            <v>6</v>
          </cell>
          <cell r="BL1084">
            <v>6</v>
          </cell>
          <cell r="BM1084">
            <v>6</v>
          </cell>
          <cell r="BN1084" t="str">
            <v/>
          </cell>
          <cell r="BO1084" t="str">
            <v/>
          </cell>
          <cell r="BP1084" t="str">
            <v/>
          </cell>
          <cell r="BQ1084" t="str">
            <v/>
          </cell>
          <cell r="BR1084">
            <v>4</v>
          </cell>
          <cell r="BS1084" t="str">
            <v/>
          </cell>
          <cell r="BT1084">
            <v>1</v>
          </cell>
          <cell r="BU1084">
            <v>2</v>
          </cell>
          <cell r="BV1084" t="str">
            <v/>
          </cell>
          <cell r="BW1084">
            <v>12</v>
          </cell>
          <cell r="BX1084" t="str">
            <v/>
          </cell>
          <cell r="BY1084">
            <v>7</v>
          </cell>
          <cell r="BZ1084" t="str">
            <v/>
          </cell>
          <cell r="CA1084" t="str">
            <v/>
          </cell>
          <cell r="CB1084" t="str">
            <v/>
          </cell>
        </row>
        <row r="1085">
          <cell r="H1085" t="str">
            <v>US-22025-WOV001</v>
          </cell>
          <cell r="I1085">
            <v>3</v>
          </cell>
          <cell r="J1085" t="str">
            <v>Mar</v>
          </cell>
          <cell r="K1085">
            <v>2019</v>
          </cell>
          <cell r="L1085" t="str">
            <v>US-22025-WOV00143543.625</v>
          </cell>
          <cell r="M1085" t="str">
            <v>BIRS #24</v>
          </cell>
          <cell r="N1085" t="str">
            <v>Simple ESP c/o</v>
          </cell>
          <cell r="O1085" t="str">
            <v>ESP change</v>
          </cell>
          <cell r="P1085">
            <v>1</v>
          </cell>
          <cell r="Q1085">
            <v>3</v>
          </cell>
          <cell r="R1085">
            <v>4</v>
          </cell>
          <cell r="S1085" t="str">
            <v/>
          </cell>
          <cell r="T1085" t="str">
            <v/>
          </cell>
          <cell r="U1085" t="str">
            <v/>
          </cell>
          <cell r="V1085">
            <v>0</v>
          </cell>
          <cell r="W1085">
            <v>9</v>
          </cell>
          <cell r="X1085">
            <v>7</v>
          </cell>
          <cell r="Y1085">
            <v>7</v>
          </cell>
          <cell r="Z1085" t="str">
            <v/>
          </cell>
          <cell r="AB1085">
            <v>11</v>
          </cell>
          <cell r="AC1085" t="str">
            <v/>
          </cell>
          <cell r="AD1085">
            <v>2</v>
          </cell>
          <cell r="AE1085">
            <v>1</v>
          </cell>
          <cell r="AF1085">
            <v>1</v>
          </cell>
          <cell r="AG1085" t="str">
            <v/>
          </cell>
          <cell r="AH1085">
            <v>2</v>
          </cell>
          <cell r="AI1085">
            <v>0</v>
          </cell>
          <cell r="AJ1085">
            <v>6</v>
          </cell>
          <cell r="AK1085">
            <v>6</v>
          </cell>
          <cell r="AL1085">
            <v>6</v>
          </cell>
          <cell r="AM1085">
            <v>24</v>
          </cell>
          <cell r="AN1085">
            <v>0</v>
          </cell>
          <cell r="AO1085">
            <v>130</v>
          </cell>
          <cell r="AP1085">
            <v>24</v>
          </cell>
          <cell r="AQ1085">
            <v>133.70833333333334</v>
          </cell>
          <cell r="AR1085">
            <v>4</v>
          </cell>
          <cell r="AT1085">
            <v>6</v>
          </cell>
          <cell r="AV1085">
            <v>10</v>
          </cell>
          <cell r="AW1085">
            <v>4</v>
          </cell>
          <cell r="AX1085">
            <v>6</v>
          </cell>
          <cell r="AY1085">
            <v>10</v>
          </cell>
          <cell r="AZ1085">
            <v>26</v>
          </cell>
          <cell r="BA1085">
            <v>0</v>
          </cell>
          <cell r="BB1085">
            <v>120</v>
          </cell>
          <cell r="BC1085">
            <v>26</v>
          </cell>
          <cell r="BD1085">
            <v>121.92307692307692</v>
          </cell>
          <cell r="BE1085">
            <v>1</v>
          </cell>
          <cell r="BF1085">
            <v>1.5</v>
          </cell>
          <cell r="BG1085">
            <v>1.5</v>
          </cell>
          <cell r="BH1085" t="str">
            <v/>
          </cell>
          <cell r="BI1085">
            <v>1.5</v>
          </cell>
          <cell r="BJ1085">
            <v>0</v>
          </cell>
          <cell r="BK1085">
            <v>6</v>
          </cell>
          <cell r="BL1085">
            <v>5.5</v>
          </cell>
          <cell r="BM1085">
            <v>5.5</v>
          </cell>
          <cell r="BN1085">
            <v>3</v>
          </cell>
          <cell r="BO1085">
            <v>1</v>
          </cell>
          <cell r="BP1085">
            <v>1</v>
          </cell>
          <cell r="BQ1085">
            <v>0</v>
          </cell>
          <cell r="BR1085">
            <v>3</v>
          </cell>
          <cell r="BS1085" t="str">
            <v/>
          </cell>
          <cell r="BT1085">
            <v>1.5</v>
          </cell>
          <cell r="BU1085">
            <v>2</v>
          </cell>
          <cell r="BV1085">
            <v>0</v>
          </cell>
          <cell r="BW1085">
            <v>12</v>
          </cell>
          <cell r="BX1085">
            <v>11.5</v>
          </cell>
          <cell r="BY1085">
            <v>11.5</v>
          </cell>
          <cell r="BZ1085">
            <v>90</v>
          </cell>
          <cell r="CA1085">
            <v>0</v>
          </cell>
          <cell r="CB1085">
            <v>90</v>
          </cell>
        </row>
        <row r="1086">
          <cell r="H1086" t="str">
            <v>SVA-6166-WOV004</v>
          </cell>
          <cell r="I1086">
            <v>3</v>
          </cell>
          <cell r="J1086" t="str">
            <v>Mar</v>
          </cell>
          <cell r="K1086">
            <v>2019</v>
          </cell>
          <cell r="L1086" t="str">
            <v>SVA-6166-WOV00443544.4583333333</v>
          </cell>
          <cell r="M1086" t="str">
            <v>BIRS #30</v>
          </cell>
          <cell r="N1086" t="str">
            <v>Other</v>
          </cell>
          <cell r="O1086" t="str">
            <v>ESP change</v>
          </cell>
          <cell r="P1086">
            <v>1</v>
          </cell>
          <cell r="Q1086">
            <v>3</v>
          </cell>
          <cell r="R1086">
            <v>5</v>
          </cell>
          <cell r="S1086" t="str">
            <v/>
          </cell>
          <cell r="T1086" t="str">
            <v/>
          </cell>
          <cell r="U1086" t="str">
            <v/>
          </cell>
          <cell r="V1086">
            <v>0</v>
          </cell>
          <cell r="W1086">
            <v>9</v>
          </cell>
          <cell r="X1086">
            <v>8</v>
          </cell>
          <cell r="Y1086">
            <v>8</v>
          </cell>
          <cell r="Z1086" t="str">
            <v/>
          </cell>
          <cell r="AB1086">
            <v>11</v>
          </cell>
          <cell r="AC1086" t="str">
            <v/>
          </cell>
          <cell r="AD1086">
            <v>2</v>
          </cell>
          <cell r="AE1086">
            <v>1</v>
          </cell>
          <cell r="AF1086">
            <v>1</v>
          </cell>
          <cell r="AG1086" t="str">
            <v/>
          </cell>
          <cell r="AH1086">
            <v>2</v>
          </cell>
          <cell r="AI1086">
            <v>0</v>
          </cell>
          <cell r="AJ1086">
            <v>6</v>
          </cell>
          <cell r="AK1086">
            <v>6</v>
          </cell>
          <cell r="AL1086">
            <v>6</v>
          </cell>
          <cell r="AM1086">
            <v>19</v>
          </cell>
          <cell r="AN1086">
            <v>2</v>
          </cell>
          <cell r="AO1086">
            <v>130</v>
          </cell>
          <cell r="AP1086">
            <v>21</v>
          </cell>
          <cell r="AQ1086">
            <v>138.89473684210526</v>
          </cell>
          <cell r="AR1086">
            <v>3.5</v>
          </cell>
          <cell r="AT1086">
            <v>3.5</v>
          </cell>
          <cell r="AV1086">
            <v>10</v>
          </cell>
          <cell r="AW1086">
            <v>3.5</v>
          </cell>
          <cell r="AX1086">
            <v>3.5</v>
          </cell>
          <cell r="AY1086">
            <v>7</v>
          </cell>
          <cell r="AZ1086">
            <v>22</v>
          </cell>
          <cell r="BA1086">
            <v>0</v>
          </cell>
          <cell r="BB1086">
            <v>120</v>
          </cell>
          <cell r="BC1086">
            <v>22</v>
          </cell>
          <cell r="BD1086">
            <v>120.13636363636364</v>
          </cell>
          <cell r="BE1086">
            <v>1</v>
          </cell>
          <cell r="BF1086">
            <v>1</v>
          </cell>
          <cell r="BG1086">
            <v>1</v>
          </cell>
          <cell r="BH1086" t="str">
            <v/>
          </cell>
          <cell r="BI1086">
            <v>2</v>
          </cell>
          <cell r="BJ1086">
            <v>0</v>
          </cell>
          <cell r="BK1086">
            <v>6</v>
          </cell>
          <cell r="BL1086">
            <v>5</v>
          </cell>
          <cell r="BM1086">
            <v>5</v>
          </cell>
          <cell r="BN1086">
            <v>3</v>
          </cell>
          <cell r="BO1086">
            <v>1</v>
          </cell>
          <cell r="BP1086">
            <v>1</v>
          </cell>
          <cell r="BQ1086">
            <v>0</v>
          </cell>
          <cell r="BR1086">
            <v>2.5</v>
          </cell>
          <cell r="BS1086" t="str">
            <v/>
          </cell>
          <cell r="BT1086">
            <v>1</v>
          </cell>
          <cell r="BU1086">
            <v>2</v>
          </cell>
          <cell r="BV1086">
            <v>0</v>
          </cell>
          <cell r="BW1086">
            <v>12</v>
          </cell>
          <cell r="BX1086">
            <v>10.5</v>
          </cell>
          <cell r="BY1086">
            <v>10.5</v>
          </cell>
          <cell r="BZ1086">
            <v>77.5</v>
          </cell>
          <cell r="CA1086">
            <v>2</v>
          </cell>
          <cell r="CB1086">
            <v>79.5</v>
          </cell>
        </row>
        <row r="1087">
          <cell r="H1087" t="str">
            <v>US-8145-WOV006</v>
          </cell>
          <cell r="I1087">
            <v>3</v>
          </cell>
          <cell r="J1087" t="str">
            <v>Mar</v>
          </cell>
          <cell r="K1087">
            <v>2019</v>
          </cell>
          <cell r="L1087" t="str">
            <v>US-8145-WOV00643534.8333333333</v>
          </cell>
          <cell r="M1087" t="str">
            <v>ONR #4</v>
          </cell>
          <cell r="N1087" t="str">
            <v>Other</v>
          </cell>
          <cell r="O1087" t="str">
            <v>Other</v>
          </cell>
          <cell r="P1087">
            <v>0</v>
          </cell>
          <cell r="Q1087">
            <v>3</v>
          </cell>
          <cell r="R1087">
            <v>5</v>
          </cell>
          <cell r="S1087" t="str">
            <v/>
          </cell>
          <cell r="T1087" t="str">
            <v/>
          </cell>
          <cell r="U1087" t="str">
            <v/>
          </cell>
          <cell r="V1087">
            <v>0</v>
          </cell>
          <cell r="W1087">
            <v>9</v>
          </cell>
          <cell r="X1087">
            <v>8</v>
          </cell>
          <cell r="Y1087">
            <v>8</v>
          </cell>
          <cell r="Z1087">
            <v>11</v>
          </cell>
          <cell r="AB1087">
            <v>11</v>
          </cell>
          <cell r="AC1087">
            <v>11</v>
          </cell>
          <cell r="AD1087">
            <v>2</v>
          </cell>
          <cell r="AE1087">
            <v>1</v>
          </cell>
          <cell r="AF1087">
            <v>1</v>
          </cell>
          <cell r="AG1087" t="str">
            <v/>
          </cell>
          <cell r="AH1087">
            <v>2</v>
          </cell>
          <cell r="AI1087">
            <v>0</v>
          </cell>
          <cell r="AJ1087">
            <v>6</v>
          </cell>
          <cell r="AK1087">
            <v>6</v>
          </cell>
          <cell r="AL1087">
            <v>6</v>
          </cell>
          <cell r="AM1087">
            <v>24</v>
          </cell>
          <cell r="AN1087">
            <v>1</v>
          </cell>
          <cell r="AO1087">
            <v>130</v>
          </cell>
          <cell r="AP1087">
            <v>25</v>
          </cell>
          <cell r="AQ1087">
            <v>137.04166666666666</v>
          </cell>
          <cell r="AR1087">
            <v>4</v>
          </cell>
          <cell r="AT1087" t="str">
            <v/>
          </cell>
          <cell r="AV1087">
            <v>10</v>
          </cell>
          <cell r="AW1087">
            <v>4</v>
          </cell>
          <cell r="AX1087" t="str">
            <v/>
          </cell>
          <cell r="AY1087" t="str">
            <v/>
          </cell>
          <cell r="AZ1087" t="str">
            <v/>
          </cell>
          <cell r="BA1087" t="str">
            <v/>
          </cell>
          <cell r="BB1087">
            <v>120</v>
          </cell>
          <cell r="BC1087" t="str">
            <v/>
          </cell>
          <cell r="BD1087" t="str">
            <v/>
          </cell>
          <cell r="BE1087" t="str">
            <v/>
          </cell>
          <cell r="BF1087" t="str">
            <v/>
          </cell>
          <cell r="BG1087" t="str">
            <v/>
          </cell>
          <cell r="BH1087" t="str">
            <v/>
          </cell>
          <cell r="BI1087" t="str">
            <v/>
          </cell>
          <cell r="BJ1087" t="str">
            <v/>
          </cell>
          <cell r="BK1087">
            <v>6</v>
          </cell>
          <cell r="BL1087" t="str">
            <v/>
          </cell>
          <cell r="BM1087" t="str">
            <v/>
          </cell>
          <cell r="BN1087">
            <v>3</v>
          </cell>
          <cell r="BO1087">
            <v>1</v>
          </cell>
          <cell r="BP1087">
            <v>1</v>
          </cell>
          <cell r="BQ1087">
            <v>0</v>
          </cell>
          <cell r="BR1087" t="str">
            <v/>
          </cell>
          <cell r="BS1087" t="str">
            <v/>
          </cell>
          <cell r="BT1087" t="str">
            <v/>
          </cell>
          <cell r="BU1087" t="str">
            <v/>
          </cell>
          <cell r="BV1087" t="str">
            <v/>
          </cell>
          <cell r="BW1087">
            <v>12</v>
          </cell>
          <cell r="BX1087" t="str">
            <v/>
          </cell>
          <cell r="BY1087">
            <v>5</v>
          </cell>
          <cell r="BZ1087" t="str">
            <v/>
          </cell>
          <cell r="CA1087" t="str">
            <v/>
          </cell>
          <cell r="CB1087" t="str">
            <v/>
          </cell>
        </row>
        <row r="1088">
          <cell r="H1088" t="str">
            <v>US-8145-WOV006</v>
          </cell>
          <cell r="I1088">
            <v>3</v>
          </cell>
          <cell r="J1088" t="str">
            <v>Mar</v>
          </cell>
          <cell r="K1088">
            <v>2019</v>
          </cell>
          <cell r="L1088" t="str">
            <v>US-8145-WOV00643544.5833333333</v>
          </cell>
          <cell r="M1088" t="str">
            <v>ONR #5</v>
          </cell>
          <cell r="N1088" t="str">
            <v>Other</v>
          </cell>
          <cell r="O1088" t="str">
            <v>Other</v>
          </cell>
          <cell r="P1088">
            <v>0</v>
          </cell>
          <cell r="Q1088" t="str">
            <v/>
          </cell>
          <cell r="R1088" t="str">
            <v/>
          </cell>
          <cell r="S1088" t="str">
            <v/>
          </cell>
          <cell r="T1088" t="str">
            <v/>
          </cell>
          <cell r="U1088" t="str">
            <v/>
          </cell>
          <cell r="V1088" t="str">
            <v/>
          </cell>
          <cell r="W1088">
            <v>9</v>
          </cell>
          <cell r="X1088" t="str">
            <v/>
          </cell>
          <cell r="Y1088" t="str">
            <v/>
          </cell>
          <cell r="Z1088" t="str">
            <v/>
          </cell>
          <cell r="AB1088">
            <v>11</v>
          </cell>
          <cell r="AC1088" t="str">
            <v/>
          </cell>
          <cell r="AD1088" t="str">
            <v/>
          </cell>
          <cell r="AE1088" t="str">
            <v/>
          </cell>
          <cell r="AF1088" t="str">
            <v/>
          </cell>
          <cell r="AG1088" t="str">
            <v/>
          </cell>
          <cell r="AH1088" t="str">
            <v/>
          </cell>
          <cell r="AI1088" t="str">
            <v/>
          </cell>
          <cell r="AJ1088">
            <v>6</v>
          </cell>
          <cell r="AK1088" t="str">
            <v/>
          </cell>
          <cell r="AL1088" t="str">
            <v/>
          </cell>
          <cell r="AM1088" t="str">
            <v/>
          </cell>
          <cell r="AN1088" t="str">
            <v/>
          </cell>
          <cell r="AO1088">
            <v>130</v>
          </cell>
          <cell r="AP1088" t="str">
            <v/>
          </cell>
          <cell r="AQ1088" t="str">
            <v/>
          </cell>
          <cell r="AR1088" t="str">
            <v/>
          </cell>
          <cell r="AT1088">
            <v>5</v>
          </cell>
          <cell r="AV1088">
            <v>10</v>
          </cell>
          <cell r="AW1088" t="str">
            <v/>
          </cell>
          <cell r="AX1088">
            <v>5</v>
          </cell>
          <cell r="AY1088" t="str">
            <v/>
          </cell>
          <cell r="AZ1088">
            <v>27</v>
          </cell>
          <cell r="BA1088">
            <v>0</v>
          </cell>
          <cell r="BB1088">
            <v>120</v>
          </cell>
          <cell r="BC1088">
            <v>27</v>
          </cell>
          <cell r="BD1088">
            <v>121.81481481481481</v>
          </cell>
          <cell r="BE1088">
            <v>1</v>
          </cell>
          <cell r="BF1088">
            <v>1</v>
          </cell>
          <cell r="BG1088">
            <v>1</v>
          </cell>
          <cell r="BH1088" t="str">
            <v/>
          </cell>
          <cell r="BI1088">
            <v>2</v>
          </cell>
          <cell r="BJ1088">
            <v>0</v>
          </cell>
          <cell r="BK1088">
            <v>6</v>
          </cell>
          <cell r="BL1088">
            <v>5</v>
          </cell>
          <cell r="BM1088">
            <v>5</v>
          </cell>
          <cell r="BN1088" t="str">
            <v/>
          </cell>
          <cell r="BO1088" t="str">
            <v/>
          </cell>
          <cell r="BP1088" t="str">
            <v/>
          </cell>
          <cell r="BQ1088" t="str">
            <v/>
          </cell>
          <cell r="BR1088">
            <v>2.5</v>
          </cell>
          <cell r="BS1088" t="str">
            <v/>
          </cell>
          <cell r="BT1088">
            <v>1</v>
          </cell>
          <cell r="BU1088">
            <v>2</v>
          </cell>
          <cell r="BV1088" t="str">
            <v/>
          </cell>
          <cell r="BW1088">
            <v>12</v>
          </cell>
          <cell r="BX1088" t="str">
            <v/>
          </cell>
          <cell r="BY1088">
            <v>5.5</v>
          </cell>
          <cell r="BZ1088" t="str">
            <v/>
          </cell>
          <cell r="CA1088" t="str">
            <v/>
          </cell>
          <cell r="CB1088" t="str">
            <v/>
          </cell>
        </row>
        <row r="1089">
          <cell r="H1089" t="str">
            <v>WS-7569-WOV004</v>
          </cell>
          <cell r="I1089">
            <v>3</v>
          </cell>
          <cell r="J1089" t="str">
            <v>Mar</v>
          </cell>
          <cell r="K1089">
            <v>2019</v>
          </cell>
          <cell r="L1089" t="str">
            <v>WS-7569-WOV00443546.5208333333</v>
          </cell>
          <cell r="M1089" t="str">
            <v>BIRS #23</v>
          </cell>
          <cell r="N1089" t="str">
            <v>Simple ESP c/o</v>
          </cell>
          <cell r="O1089" t="str">
            <v>ESP change</v>
          </cell>
          <cell r="P1089">
            <v>1</v>
          </cell>
          <cell r="Q1089">
            <v>3</v>
          </cell>
          <cell r="R1089">
            <v>5</v>
          </cell>
          <cell r="S1089" t="str">
            <v/>
          </cell>
          <cell r="T1089" t="str">
            <v/>
          </cell>
          <cell r="U1089" t="str">
            <v/>
          </cell>
          <cell r="V1089">
            <v>0</v>
          </cell>
          <cell r="W1089">
            <v>9</v>
          </cell>
          <cell r="X1089">
            <v>8</v>
          </cell>
          <cell r="Y1089">
            <v>8</v>
          </cell>
          <cell r="Z1089" t="str">
            <v/>
          </cell>
          <cell r="AB1089">
            <v>11</v>
          </cell>
          <cell r="AC1089" t="str">
            <v/>
          </cell>
          <cell r="AD1089">
            <v>2</v>
          </cell>
          <cell r="AE1089">
            <v>1</v>
          </cell>
          <cell r="AF1089">
            <v>1</v>
          </cell>
          <cell r="AG1089" t="str">
            <v/>
          </cell>
          <cell r="AH1089">
            <v>2</v>
          </cell>
          <cell r="AI1089">
            <v>0</v>
          </cell>
          <cell r="AJ1089">
            <v>6</v>
          </cell>
          <cell r="AK1089">
            <v>6</v>
          </cell>
          <cell r="AL1089">
            <v>6</v>
          </cell>
          <cell r="AM1089">
            <v>20.5</v>
          </cell>
          <cell r="AN1089">
            <v>1</v>
          </cell>
          <cell r="AO1089">
            <v>130</v>
          </cell>
          <cell r="AP1089">
            <v>21.5</v>
          </cell>
          <cell r="AQ1089">
            <v>133.95121951219511</v>
          </cell>
          <cell r="AR1089">
            <v>3</v>
          </cell>
          <cell r="AT1089">
            <v>3</v>
          </cell>
          <cell r="AV1089">
            <v>10</v>
          </cell>
          <cell r="AW1089">
            <v>3</v>
          </cell>
          <cell r="AX1089">
            <v>3</v>
          </cell>
          <cell r="AY1089">
            <v>6</v>
          </cell>
          <cell r="AZ1089">
            <v>25.5</v>
          </cell>
          <cell r="BA1089">
            <v>0</v>
          </cell>
          <cell r="BB1089">
            <v>120</v>
          </cell>
          <cell r="BC1089">
            <v>25.5</v>
          </cell>
          <cell r="BD1089">
            <v>107.21568627450981</v>
          </cell>
          <cell r="BE1089">
            <v>1</v>
          </cell>
          <cell r="BF1089">
            <v>1.5</v>
          </cell>
          <cell r="BG1089">
            <v>1.5</v>
          </cell>
          <cell r="BH1089" t="str">
            <v/>
          </cell>
          <cell r="BI1089">
            <v>2</v>
          </cell>
          <cell r="BJ1089">
            <v>0</v>
          </cell>
          <cell r="BK1089">
            <v>6</v>
          </cell>
          <cell r="BL1089">
            <v>6</v>
          </cell>
          <cell r="BM1089">
            <v>6</v>
          </cell>
          <cell r="BN1089">
            <v>3</v>
          </cell>
          <cell r="BO1089">
            <v>1</v>
          </cell>
          <cell r="BP1089">
            <v>1</v>
          </cell>
          <cell r="BQ1089">
            <v>0</v>
          </cell>
          <cell r="BR1089">
            <v>3.5</v>
          </cell>
          <cell r="BS1089" t="str">
            <v/>
          </cell>
          <cell r="BT1089">
            <v>1.5</v>
          </cell>
          <cell r="BU1089">
            <v>2</v>
          </cell>
          <cell r="BV1089">
            <v>0</v>
          </cell>
          <cell r="BW1089">
            <v>12</v>
          </cell>
          <cell r="BX1089">
            <v>12</v>
          </cell>
          <cell r="BY1089">
            <v>12</v>
          </cell>
          <cell r="BZ1089">
            <v>84</v>
          </cell>
          <cell r="CA1089">
            <v>1</v>
          </cell>
          <cell r="CB1089">
            <v>85</v>
          </cell>
        </row>
        <row r="1090">
          <cell r="H1090" t="str">
            <v>WS-1362-WOV009</v>
          </cell>
          <cell r="I1090">
            <v>3</v>
          </cell>
          <cell r="J1090" t="str">
            <v>Mar</v>
          </cell>
          <cell r="K1090">
            <v>2019</v>
          </cell>
          <cell r="L1090" t="str">
            <v>WS-1362-WOV00943547.2916666667</v>
          </cell>
          <cell r="M1090" t="str">
            <v>BIRS #28</v>
          </cell>
          <cell r="N1090" t="str">
            <v>Simple ESP c/o</v>
          </cell>
          <cell r="O1090" t="str">
            <v>ESP change</v>
          </cell>
          <cell r="P1090">
            <v>0</v>
          </cell>
          <cell r="Q1090">
            <v>3</v>
          </cell>
          <cell r="R1090">
            <v>5</v>
          </cell>
          <cell r="S1090">
            <v>1.5</v>
          </cell>
          <cell r="T1090" t="str">
            <v/>
          </cell>
          <cell r="U1090">
            <v>0.5</v>
          </cell>
          <cell r="V1090">
            <v>0</v>
          </cell>
          <cell r="W1090">
            <v>9</v>
          </cell>
          <cell r="X1090">
            <v>10</v>
          </cell>
          <cell r="Y1090">
            <v>10</v>
          </cell>
          <cell r="Z1090">
            <v>14</v>
          </cell>
          <cell r="AB1090">
            <v>11</v>
          </cell>
          <cell r="AC1090">
            <v>14</v>
          </cell>
          <cell r="AD1090">
            <v>2</v>
          </cell>
          <cell r="AE1090">
            <v>1</v>
          </cell>
          <cell r="AF1090">
            <v>1</v>
          </cell>
          <cell r="AG1090" t="str">
            <v/>
          </cell>
          <cell r="AH1090">
            <v>2</v>
          </cell>
          <cell r="AI1090">
            <v>0</v>
          </cell>
          <cell r="AJ1090">
            <v>6</v>
          </cell>
          <cell r="AK1090">
            <v>6</v>
          </cell>
          <cell r="AL1090">
            <v>6</v>
          </cell>
          <cell r="AM1090">
            <v>23.5</v>
          </cell>
          <cell r="AN1090">
            <v>0</v>
          </cell>
          <cell r="AO1090">
            <v>130</v>
          </cell>
          <cell r="AP1090">
            <v>23.5</v>
          </cell>
          <cell r="AQ1090">
            <v>124.93617021276596</v>
          </cell>
          <cell r="AR1090">
            <v>4</v>
          </cell>
          <cell r="AT1090">
            <v>3.5</v>
          </cell>
          <cell r="AV1090">
            <v>10</v>
          </cell>
          <cell r="AW1090">
            <v>4</v>
          </cell>
          <cell r="AX1090">
            <v>3.5</v>
          </cell>
          <cell r="AY1090">
            <v>7.5</v>
          </cell>
          <cell r="AZ1090">
            <v>28.5</v>
          </cell>
          <cell r="BA1090">
            <v>0</v>
          </cell>
          <cell r="BB1090">
            <v>120</v>
          </cell>
          <cell r="BC1090">
            <v>28.5</v>
          </cell>
          <cell r="BD1090">
            <v>103.29824561403508</v>
          </cell>
          <cell r="BE1090">
            <v>1</v>
          </cell>
          <cell r="BF1090">
            <v>1</v>
          </cell>
          <cell r="BG1090">
            <v>2</v>
          </cell>
          <cell r="BH1090" t="str">
            <v/>
          </cell>
          <cell r="BI1090">
            <v>2</v>
          </cell>
          <cell r="BJ1090">
            <v>0</v>
          </cell>
          <cell r="BK1090">
            <v>6</v>
          </cell>
          <cell r="BL1090">
            <v>6</v>
          </cell>
          <cell r="BM1090">
            <v>6</v>
          </cell>
          <cell r="BN1090">
            <v>3</v>
          </cell>
          <cell r="BO1090">
            <v>1</v>
          </cell>
          <cell r="BP1090">
            <v>1</v>
          </cell>
          <cell r="BQ1090">
            <v>0</v>
          </cell>
          <cell r="BR1090">
            <v>3</v>
          </cell>
          <cell r="BS1090" t="str">
            <v/>
          </cell>
          <cell r="BT1090">
            <v>1</v>
          </cell>
          <cell r="BU1090">
            <v>2</v>
          </cell>
          <cell r="BV1090">
            <v>0</v>
          </cell>
          <cell r="BW1090">
            <v>12</v>
          </cell>
          <cell r="BX1090">
            <v>11</v>
          </cell>
          <cell r="BY1090">
            <v>11</v>
          </cell>
          <cell r="BZ1090">
            <v>106.5</v>
          </cell>
          <cell r="CA1090">
            <v>0</v>
          </cell>
          <cell r="CB1090">
            <v>106.5</v>
          </cell>
        </row>
        <row r="1091">
          <cell r="H1091" t="str">
            <v>SVA-1065-WOV004</v>
          </cell>
          <cell r="I1091">
            <v>3</v>
          </cell>
          <cell r="J1091" t="str">
            <v>Mar</v>
          </cell>
          <cell r="K1091">
            <v>2019</v>
          </cell>
          <cell r="L1091" t="str">
            <v>SVA-1065-WOV00443547.8333333333</v>
          </cell>
          <cell r="M1091" t="str">
            <v>BIRS #30</v>
          </cell>
          <cell r="N1091" t="str">
            <v>Other</v>
          </cell>
          <cell r="O1091" t="str">
            <v>Other</v>
          </cell>
          <cell r="P1091">
            <v>1</v>
          </cell>
          <cell r="Q1091">
            <v>3</v>
          </cell>
          <cell r="R1091">
            <v>5</v>
          </cell>
          <cell r="S1091" t="str">
            <v/>
          </cell>
          <cell r="T1091" t="str">
            <v/>
          </cell>
          <cell r="U1091" t="str">
            <v/>
          </cell>
          <cell r="V1091">
            <v>0</v>
          </cell>
          <cell r="W1091">
            <v>9</v>
          </cell>
          <cell r="X1091">
            <v>8</v>
          </cell>
          <cell r="Y1091">
            <v>8</v>
          </cell>
          <cell r="Z1091" t="str">
            <v/>
          </cell>
          <cell r="AB1091">
            <v>11</v>
          </cell>
          <cell r="AC1091" t="str">
            <v/>
          </cell>
          <cell r="AD1091">
            <v>2</v>
          </cell>
          <cell r="AE1091">
            <v>1</v>
          </cell>
          <cell r="AF1091">
            <v>1</v>
          </cell>
          <cell r="AG1091" t="str">
            <v/>
          </cell>
          <cell r="AH1091">
            <v>1</v>
          </cell>
          <cell r="AI1091">
            <v>0</v>
          </cell>
          <cell r="AJ1091">
            <v>6</v>
          </cell>
          <cell r="AK1091">
            <v>5</v>
          </cell>
          <cell r="AL1091">
            <v>5</v>
          </cell>
          <cell r="AM1091">
            <v>8.5</v>
          </cell>
          <cell r="AN1091">
            <v>0</v>
          </cell>
          <cell r="AO1091">
            <v>130</v>
          </cell>
          <cell r="AP1091">
            <v>8.5</v>
          </cell>
          <cell r="AQ1091">
            <v>120.35294117647059</v>
          </cell>
          <cell r="AR1091">
            <v>9</v>
          </cell>
          <cell r="AT1091">
            <v>10</v>
          </cell>
          <cell r="AV1091">
            <v>10</v>
          </cell>
          <cell r="AW1091">
            <v>9</v>
          </cell>
          <cell r="AX1091">
            <v>10</v>
          </cell>
          <cell r="AY1091">
            <v>19</v>
          </cell>
          <cell r="AZ1091">
            <v>12.5</v>
          </cell>
          <cell r="BA1091">
            <v>0</v>
          </cell>
          <cell r="BB1091">
            <v>120</v>
          </cell>
          <cell r="BC1091">
            <v>12.5</v>
          </cell>
          <cell r="BD1091">
            <v>81.52</v>
          </cell>
          <cell r="BE1091">
            <v>1</v>
          </cell>
          <cell r="BF1091">
            <v>1.5</v>
          </cell>
          <cell r="BG1091">
            <v>3</v>
          </cell>
          <cell r="BH1091" t="str">
            <v/>
          </cell>
          <cell r="BI1091">
            <v>2</v>
          </cell>
          <cell r="BJ1091">
            <v>0</v>
          </cell>
          <cell r="BK1091">
            <v>6</v>
          </cell>
          <cell r="BL1091">
            <v>7.5</v>
          </cell>
          <cell r="BM1091">
            <v>7.5</v>
          </cell>
          <cell r="BN1091">
            <v>3</v>
          </cell>
          <cell r="BO1091">
            <v>1</v>
          </cell>
          <cell r="BP1091">
            <v>1</v>
          </cell>
          <cell r="BQ1091">
            <v>0</v>
          </cell>
          <cell r="BR1091">
            <v>1.5</v>
          </cell>
          <cell r="BS1091" t="str">
            <v/>
          </cell>
          <cell r="BT1091">
            <v>1.5</v>
          </cell>
          <cell r="BU1091">
            <v>2</v>
          </cell>
          <cell r="BV1091">
            <v>0</v>
          </cell>
          <cell r="BW1091">
            <v>12</v>
          </cell>
          <cell r="BX1091">
            <v>10</v>
          </cell>
          <cell r="BY1091">
            <v>10</v>
          </cell>
          <cell r="BZ1091" t="str">
            <v/>
          </cell>
          <cell r="CA1091" t="str">
            <v/>
          </cell>
          <cell r="CB1091" t="str">
            <v/>
          </cell>
        </row>
        <row r="1092">
          <cell r="H1092" t="str">
            <v>US-3007-WOV003</v>
          </cell>
          <cell r="I1092">
            <v>3</v>
          </cell>
          <cell r="J1092" t="str">
            <v>Mar</v>
          </cell>
          <cell r="K1092">
            <v>2019</v>
          </cell>
          <cell r="L1092" t="str">
            <v>US-3007-WOV00343547.8333333333</v>
          </cell>
          <cell r="M1092" t="str">
            <v>BIRS #24</v>
          </cell>
          <cell r="N1092" t="str">
            <v>Other</v>
          </cell>
          <cell r="O1092" t="str">
            <v>Other</v>
          </cell>
          <cell r="P1092">
            <v>1</v>
          </cell>
          <cell r="Q1092">
            <v>3</v>
          </cell>
          <cell r="R1092">
            <v>5</v>
          </cell>
          <cell r="S1092" t="str">
            <v/>
          </cell>
          <cell r="T1092" t="str">
            <v/>
          </cell>
          <cell r="U1092" t="str">
            <v/>
          </cell>
          <cell r="V1092">
            <v>0</v>
          </cell>
          <cell r="W1092">
            <v>9</v>
          </cell>
          <cell r="X1092">
            <v>8</v>
          </cell>
          <cell r="Y1092">
            <v>8</v>
          </cell>
          <cell r="Z1092" t="str">
            <v/>
          </cell>
          <cell r="AB1092">
            <v>11</v>
          </cell>
          <cell r="AC1092" t="str">
            <v/>
          </cell>
          <cell r="AD1092">
            <v>2</v>
          </cell>
          <cell r="AE1092">
            <v>1</v>
          </cell>
          <cell r="AF1092">
            <v>1</v>
          </cell>
          <cell r="AG1092" t="str">
            <v/>
          </cell>
          <cell r="AH1092">
            <v>2</v>
          </cell>
          <cell r="AI1092">
            <v>0</v>
          </cell>
          <cell r="AJ1092">
            <v>6</v>
          </cell>
          <cell r="AK1092">
            <v>6</v>
          </cell>
          <cell r="AL1092">
            <v>6</v>
          </cell>
          <cell r="AM1092">
            <v>14.5</v>
          </cell>
          <cell r="AN1092">
            <v>0</v>
          </cell>
          <cell r="AO1092">
            <v>130</v>
          </cell>
          <cell r="AP1092">
            <v>14.5</v>
          </cell>
          <cell r="AQ1092">
            <v>79.103448275862064</v>
          </cell>
          <cell r="AR1092">
            <v>6</v>
          </cell>
          <cell r="AT1092">
            <v>12</v>
          </cell>
          <cell r="AV1092">
            <v>10</v>
          </cell>
          <cell r="AW1092">
            <v>6</v>
          </cell>
          <cell r="AX1092">
            <v>12</v>
          </cell>
          <cell r="AY1092">
            <v>18</v>
          </cell>
          <cell r="AZ1092">
            <v>11</v>
          </cell>
          <cell r="BA1092">
            <v>0</v>
          </cell>
          <cell r="BB1092">
            <v>120</v>
          </cell>
          <cell r="BC1092">
            <v>11</v>
          </cell>
          <cell r="BD1092">
            <v>104.18181818181819</v>
          </cell>
          <cell r="BE1092">
            <v>1</v>
          </cell>
          <cell r="BF1092">
            <v>1.5</v>
          </cell>
          <cell r="BG1092">
            <v>1.5</v>
          </cell>
          <cell r="BH1092" t="str">
            <v/>
          </cell>
          <cell r="BI1092">
            <v>2</v>
          </cell>
          <cell r="BJ1092">
            <v>0</v>
          </cell>
          <cell r="BK1092">
            <v>6</v>
          </cell>
          <cell r="BL1092">
            <v>6</v>
          </cell>
          <cell r="BM1092">
            <v>6</v>
          </cell>
          <cell r="BN1092">
            <v>3</v>
          </cell>
          <cell r="BO1092">
            <v>1</v>
          </cell>
          <cell r="BP1092">
            <v>1</v>
          </cell>
          <cell r="BQ1092">
            <v>0</v>
          </cell>
          <cell r="BR1092">
            <v>1.5</v>
          </cell>
          <cell r="BS1092" t="str">
            <v/>
          </cell>
          <cell r="BT1092">
            <v>1.5</v>
          </cell>
          <cell r="BU1092">
            <v>2</v>
          </cell>
          <cell r="BV1092">
            <v>0</v>
          </cell>
          <cell r="BW1092">
            <v>12</v>
          </cell>
          <cell r="BX1092">
            <v>10</v>
          </cell>
          <cell r="BY1092">
            <v>10</v>
          </cell>
          <cell r="BZ1092" t="str">
            <v/>
          </cell>
          <cell r="CA1092" t="str">
            <v/>
          </cell>
          <cell r="CB1092" t="str">
            <v/>
          </cell>
        </row>
        <row r="1093">
          <cell r="H1093" t="str">
            <v>SVA-55349-WOV001</v>
          </cell>
          <cell r="I1093">
            <v>3</v>
          </cell>
          <cell r="J1093" t="str">
            <v>Mar</v>
          </cell>
          <cell r="K1093">
            <v>2019</v>
          </cell>
          <cell r="L1093" t="str">
            <v>SVA-55349-WOV00143548.0625</v>
          </cell>
          <cell r="M1093" t="str">
            <v>ONR #27</v>
          </cell>
          <cell r="N1093" t="str">
            <v>Other</v>
          </cell>
          <cell r="O1093" t="str">
            <v>ESP change</v>
          </cell>
          <cell r="P1093">
            <v>0</v>
          </cell>
          <cell r="Q1093">
            <v>8</v>
          </cell>
          <cell r="R1093" t="str">
            <v/>
          </cell>
          <cell r="S1093">
            <v>1</v>
          </cell>
          <cell r="T1093" t="str">
            <v/>
          </cell>
          <cell r="U1093">
            <v>1</v>
          </cell>
          <cell r="V1093">
            <v>0</v>
          </cell>
          <cell r="W1093">
            <v>9</v>
          </cell>
          <cell r="X1093">
            <v>10</v>
          </cell>
          <cell r="Y1093">
            <v>10</v>
          </cell>
          <cell r="Z1093">
            <v>10</v>
          </cell>
          <cell r="AB1093">
            <v>11</v>
          </cell>
          <cell r="AC1093">
            <v>10</v>
          </cell>
          <cell r="AD1093">
            <v>1.5</v>
          </cell>
          <cell r="AE1093">
            <v>1</v>
          </cell>
          <cell r="AF1093">
            <v>1</v>
          </cell>
          <cell r="AG1093" t="str">
            <v/>
          </cell>
          <cell r="AH1093">
            <v>1.5</v>
          </cell>
          <cell r="AI1093">
            <v>0</v>
          </cell>
          <cell r="AJ1093">
            <v>6</v>
          </cell>
          <cell r="AK1093">
            <v>5</v>
          </cell>
          <cell r="AL1093">
            <v>5</v>
          </cell>
          <cell r="AM1093">
            <v>20</v>
          </cell>
          <cell r="AN1093">
            <v>0</v>
          </cell>
          <cell r="AO1093">
            <v>130</v>
          </cell>
          <cell r="AP1093">
            <v>20</v>
          </cell>
          <cell r="AQ1093">
            <v>131.1</v>
          </cell>
          <cell r="AR1093">
            <v>5</v>
          </cell>
          <cell r="AT1093">
            <v>6.5</v>
          </cell>
          <cell r="AV1093">
            <v>10</v>
          </cell>
          <cell r="AW1093">
            <v>5</v>
          </cell>
          <cell r="AX1093">
            <v>6.5</v>
          </cell>
          <cell r="AY1093">
            <v>11.5</v>
          </cell>
          <cell r="AZ1093">
            <v>24.5</v>
          </cell>
          <cell r="BA1093">
            <v>0</v>
          </cell>
          <cell r="BB1093">
            <v>120</v>
          </cell>
          <cell r="BC1093">
            <v>24.5</v>
          </cell>
          <cell r="BD1093">
            <v>106.85714285714286</v>
          </cell>
          <cell r="BE1093">
            <v>1</v>
          </cell>
          <cell r="BF1093">
            <v>1.5</v>
          </cell>
          <cell r="BG1093">
            <v>1.5</v>
          </cell>
          <cell r="BH1093" t="str">
            <v/>
          </cell>
          <cell r="BI1093">
            <v>2</v>
          </cell>
          <cell r="BJ1093">
            <v>0</v>
          </cell>
          <cell r="BK1093">
            <v>6</v>
          </cell>
          <cell r="BL1093">
            <v>6</v>
          </cell>
          <cell r="BM1093">
            <v>6</v>
          </cell>
          <cell r="BN1093">
            <v>3</v>
          </cell>
          <cell r="BO1093">
            <v>1</v>
          </cell>
          <cell r="BP1093">
            <v>1</v>
          </cell>
          <cell r="BQ1093">
            <v>0</v>
          </cell>
          <cell r="BR1093">
            <v>2.5</v>
          </cell>
          <cell r="BS1093" t="str">
            <v/>
          </cell>
          <cell r="BT1093">
            <v>1.5</v>
          </cell>
          <cell r="BU1093">
            <v>2</v>
          </cell>
          <cell r="BV1093">
            <v>0</v>
          </cell>
          <cell r="BW1093">
            <v>12</v>
          </cell>
          <cell r="BX1093">
            <v>11</v>
          </cell>
          <cell r="BY1093">
            <v>11</v>
          </cell>
          <cell r="BZ1093">
            <v>98</v>
          </cell>
          <cell r="CA1093">
            <v>0</v>
          </cell>
          <cell r="CB1093">
            <v>98</v>
          </cell>
        </row>
        <row r="1094">
          <cell r="H1094" t="str">
            <v>WS-1478-WOV004</v>
          </cell>
          <cell r="I1094">
            <v>3</v>
          </cell>
          <cell r="J1094" t="str">
            <v>Mar</v>
          </cell>
          <cell r="K1094">
            <v>2019</v>
          </cell>
          <cell r="L1094" t="str">
            <v>WS-1478-WOV00443548.4166666667</v>
          </cell>
          <cell r="M1094" t="str">
            <v>ONR #25</v>
          </cell>
          <cell r="N1094" t="str">
            <v>Other</v>
          </cell>
          <cell r="O1094" t="str">
            <v>Other</v>
          </cell>
          <cell r="P1094">
            <v>0</v>
          </cell>
          <cell r="Q1094">
            <v>3</v>
          </cell>
          <cell r="R1094">
            <v>5</v>
          </cell>
          <cell r="S1094">
            <v>2</v>
          </cell>
          <cell r="T1094" t="str">
            <v/>
          </cell>
          <cell r="U1094">
            <v>0.5</v>
          </cell>
          <cell r="V1094">
            <v>0</v>
          </cell>
          <cell r="W1094">
            <v>9</v>
          </cell>
          <cell r="X1094">
            <v>10.5</v>
          </cell>
          <cell r="Y1094">
            <v>10.5</v>
          </cell>
          <cell r="Z1094">
            <v>9</v>
          </cell>
          <cell r="AB1094">
            <v>11</v>
          </cell>
          <cell r="AC1094">
            <v>9</v>
          </cell>
          <cell r="AD1094">
            <v>2</v>
          </cell>
          <cell r="AE1094">
            <v>1</v>
          </cell>
          <cell r="AF1094">
            <v>1</v>
          </cell>
          <cell r="AG1094" t="str">
            <v/>
          </cell>
          <cell r="AH1094">
            <v>2</v>
          </cell>
          <cell r="AI1094">
            <v>0</v>
          </cell>
          <cell r="AJ1094">
            <v>6</v>
          </cell>
          <cell r="AK1094">
            <v>6</v>
          </cell>
          <cell r="AL1094">
            <v>6</v>
          </cell>
          <cell r="AM1094">
            <v>20</v>
          </cell>
          <cell r="AN1094">
            <v>0</v>
          </cell>
          <cell r="AO1094">
            <v>130</v>
          </cell>
          <cell r="AP1094">
            <v>20</v>
          </cell>
          <cell r="AQ1094">
            <v>136</v>
          </cell>
          <cell r="AR1094">
            <v>4</v>
          </cell>
          <cell r="AT1094">
            <v>14</v>
          </cell>
          <cell r="AV1094">
            <v>10</v>
          </cell>
          <cell r="AW1094">
            <v>4</v>
          </cell>
          <cell r="AX1094">
            <v>14</v>
          </cell>
          <cell r="AY1094">
            <v>18</v>
          </cell>
          <cell r="AZ1094">
            <v>23</v>
          </cell>
          <cell r="BA1094">
            <v>1</v>
          </cell>
          <cell r="BB1094">
            <v>120</v>
          </cell>
          <cell r="BC1094">
            <v>24</v>
          </cell>
          <cell r="BD1094">
            <v>117.08695652173913</v>
          </cell>
          <cell r="BE1094">
            <v>1</v>
          </cell>
          <cell r="BF1094">
            <v>1.5</v>
          </cell>
          <cell r="BG1094">
            <v>1.5</v>
          </cell>
          <cell r="BH1094" t="str">
            <v/>
          </cell>
          <cell r="BI1094">
            <v>2</v>
          </cell>
          <cell r="BJ1094">
            <v>0</v>
          </cell>
          <cell r="BK1094">
            <v>6</v>
          </cell>
          <cell r="BL1094">
            <v>6</v>
          </cell>
          <cell r="BM1094">
            <v>6</v>
          </cell>
          <cell r="BN1094">
            <v>3</v>
          </cell>
          <cell r="BO1094">
            <v>1</v>
          </cell>
          <cell r="BP1094">
            <v>1</v>
          </cell>
          <cell r="BQ1094">
            <v>0</v>
          </cell>
          <cell r="BR1094">
            <v>2.5</v>
          </cell>
          <cell r="BS1094" t="str">
            <v/>
          </cell>
          <cell r="BT1094">
            <v>1.5</v>
          </cell>
          <cell r="BU1094">
            <v>2</v>
          </cell>
          <cell r="BV1094">
            <v>0</v>
          </cell>
          <cell r="BW1094">
            <v>12</v>
          </cell>
          <cell r="BX1094">
            <v>11</v>
          </cell>
          <cell r="BY1094">
            <v>11</v>
          </cell>
          <cell r="BZ1094" t="str">
            <v/>
          </cell>
          <cell r="CA1094" t="str">
            <v/>
          </cell>
          <cell r="CB1094" t="str">
            <v/>
          </cell>
        </row>
        <row r="1095">
          <cell r="H1095" t="str">
            <v>US-161-WOV005</v>
          </cell>
          <cell r="I1095">
            <v>3</v>
          </cell>
          <cell r="J1095" t="str">
            <v>Mar</v>
          </cell>
          <cell r="K1095">
            <v>2019</v>
          </cell>
          <cell r="L1095" t="str">
            <v>US-161-WOV00543548.8333333333</v>
          </cell>
          <cell r="M1095" t="str">
            <v>ONR #4</v>
          </cell>
          <cell r="N1095" t="str">
            <v>Other</v>
          </cell>
          <cell r="O1095" t="str">
            <v>Other</v>
          </cell>
          <cell r="P1095">
            <v>1</v>
          </cell>
          <cell r="Q1095">
            <v>3</v>
          </cell>
          <cell r="R1095">
            <v>5</v>
          </cell>
          <cell r="S1095" t="str">
            <v/>
          </cell>
          <cell r="T1095" t="str">
            <v/>
          </cell>
          <cell r="U1095" t="str">
            <v/>
          </cell>
          <cell r="V1095">
            <v>0</v>
          </cell>
          <cell r="W1095">
            <v>9</v>
          </cell>
          <cell r="X1095">
            <v>8</v>
          </cell>
          <cell r="Y1095">
            <v>8</v>
          </cell>
          <cell r="Z1095" t="str">
            <v/>
          </cell>
          <cell r="AB1095">
            <v>11</v>
          </cell>
          <cell r="AC1095" t="str">
            <v/>
          </cell>
          <cell r="AD1095">
            <v>1</v>
          </cell>
          <cell r="AE1095">
            <v>1</v>
          </cell>
          <cell r="AF1095">
            <v>1</v>
          </cell>
          <cell r="AG1095" t="str">
            <v/>
          </cell>
          <cell r="AH1095">
            <v>1</v>
          </cell>
          <cell r="AI1095">
            <v>0</v>
          </cell>
          <cell r="AJ1095">
            <v>6</v>
          </cell>
          <cell r="AK1095">
            <v>4</v>
          </cell>
          <cell r="AL1095">
            <v>4</v>
          </cell>
          <cell r="AM1095">
            <v>16.5</v>
          </cell>
          <cell r="AN1095">
            <v>0</v>
          </cell>
          <cell r="AO1095">
            <v>130</v>
          </cell>
          <cell r="AP1095">
            <v>16.5</v>
          </cell>
          <cell r="AQ1095">
            <v>136.42424242424244</v>
          </cell>
          <cell r="AR1095">
            <v>4</v>
          </cell>
          <cell r="AT1095">
            <v>7</v>
          </cell>
          <cell r="AV1095">
            <v>10</v>
          </cell>
          <cell r="AW1095">
            <v>4</v>
          </cell>
          <cell r="AX1095">
            <v>7</v>
          </cell>
          <cell r="AY1095">
            <v>11</v>
          </cell>
          <cell r="AZ1095">
            <v>22.5</v>
          </cell>
          <cell r="BA1095">
            <v>0</v>
          </cell>
          <cell r="BB1095">
            <v>120</v>
          </cell>
          <cell r="BC1095">
            <v>22.5</v>
          </cell>
          <cell r="BD1095">
            <v>100.17777777777778</v>
          </cell>
          <cell r="BE1095">
            <v>1</v>
          </cell>
          <cell r="BF1095">
            <v>1.5</v>
          </cell>
          <cell r="BG1095">
            <v>1.5</v>
          </cell>
          <cell r="BH1095" t="str">
            <v/>
          </cell>
          <cell r="BI1095">
            <v>2</v>
          </cell>
          <cell r="BJ1095">
            <v>0</v>
          </cell>
          <cell r="BK1095">
            <v>6</v>
          </cell>
          <cell r="BL1095">
            <v>6</v>
          </cell>
          <cell r="BM1095">
            <v>6</v>
          </cell>
          <cell r="BN1095">
            <v>3</v>
          </cell>
          <cell r="BO1095">
            <v>1</v>
          </cell>
          <cell r="BP1095">
            <v>1</v>
          </cell>
          <cell r="BQ1095">
            <v>0</v>
          </cell>
          <cell r="BR1095">
            <v>2</v>
          </cell>
          <cell r="BS1095" t="str">
            <v/>
          </cell>
          <cell r="BT1095">
            <v>1.5</v>
          </cell>
          <cell r="BU1095">
            <v>2</v>
          </cell>
          <cell r="BV1095">
            <v>0</v>
          </cell>
          <cell r="BW1095">
            <v>12</v>
          </cell>
          <cell r="BX1095">
            <v>10.5</v>
          </cell>
          <cell r="BY1095">
            <v>10.5</v>
          </cell>
          <cell r="BZ1095" t="str">
            <v/>
          </cell>
          <cell r="CA1095" t="str">
            <v/>
          </cell>
          <cell r="CB1095" t="str">
            <v/>
          </cell>
        </row>
        <row r="1096">
          <cell r="H1096" t="str">
            <v>SVA-53325-WOV002</v>
          </cell>
          <cell r="I1096">
            <v>3</v>
          </cell>
          <cell r="J1096" t="str">
            <v>Mar</v>
          </cell>
          <cell r="K1096">
            <v>2019</v>
          </cell>
          <cell r="L1096" t="str">
            <v>SVA-53325-WOV00243550.5833333333</v>
          </cell>
          <cell r="M1096" t="str">
            <v>ONR #6</v>
          </cell>
          <cell r="N1096" t="str">
            <v>Other</v>
          </cell>
          <cell r="O1096" t="str">
            <v>ESP change</v>
          </cell>
          <cell r="P1096">
            <v>1</v>
          </cell>
          <cell r="Q1096">
            <v>4.5</v>
          </cell>
          <cell r="R1096">
            <v>2.5</v>
          </cell>
          <cell r="S1096" t="str">
            <v/>
          </cell>
          <cell r="T1096" t="str">
            <v/>
          </cell>
          <cell r="U1096" t="str">
            <v/>
          </cell>
          <cell r="V1096">
            <v>0</v>
          </cell>
          <cell r="W1096">
            <v>9</v>
          </cell>
          <cell r="X1096">
            <v>7</v>
          </cell>
          <cell r="Y1096">
            <v>7</v>
          </cell>
          <cell r="Z1096" t="str">
            <v/>
          </cell>
          <cell r="AB1096">
            <v>11</v>
          </cell>
          <cell r="AC1096" t="str">
            <v/>
          </cell>
          <cell r="AD1096">
            <v>2</v>
          </cell>
          <cell r="AE1096">
            <v>1</v>
          </cell>
          <cell r="AF1096">
            <v>1</v>
          </cell>
          <cell r="AG1096" t="str">
            <v/>
          </cell>
          <cell r="AH1096">
            <v>2</v>
          </cell>
          <cell r="AI1096">
            <v>0</v>
          </cell>
          <cell r="AJ1096">
            <v>6</v>
          </cell>
          <cell r="AK1096">
            <v>6</v>
          </cell>
          <cell r="AL1096">
            <v>6</v>
          </cell>
          <cell r="AM1096">
            <v>24.5</v>
          </cell>
          <cell r="AN1096">
            <v>0</v>
          </cell>
          <cell r="AO1096">
            <v>130</v>
          </cell>
          <cell r="AP1096">
            <v>24.5</v>
          </cell>
          <cell r="AQ1096">
            <v>122.04081632653062</v>
          </cell>
          <cell r="AR1096">
            <v>2.5</v>
          </cell>
          <cell r="AT1096">
            <v>3</v>
          </cell>
          <cell r="AV1096">
            <v>10</v>
          </cell>
          <cell r="AW1096">
            <v>2.5</v>
          </cell>
          <cell r="AX1096">
            <v>3</v>
          </cell>
          <cell r="AY1096">
            <v>5.5</v>
          </cell>
          <cell r="AZ1096">
            <v>24</v>
          </cell>
          <cell r="BA1096">
            <v>0</v>
          </cell>
          <cell r="BB1096">
            <v>120</v>
          </cell>
          <cell r="BC1096">
            <v>24</v>
          </cell>
          <cell r="BD1096">
            <v>125.95833333333333</v>
          </cell>
          <cell r="BE1096">
            <v>1</v>
          </cell>
          <cell r="BF1096">
            <v>1.5</v>
          </cell>
          <cell r="BG1096">
            <v>1.5</v>
          </cell>
          <cell r="BH1096" t="str">
            <v/>
          </cell>
          <cell r="BI1096">
            <v>2</v>
          </cell>
          <cell r="BJ1096">
            <v>0</v>
          </cell>
          <cell r="BK1096">
            <v>6</v>
          </cell>
          <cell r="BL1096">
            <v>6</v>
          </cell>
          <cell r="BM1096">
            <v>6</v>
          </cell>
          <cell r="BN1096">
            <v>3</v>
          </cell>
          <cell r="BO1096">
            <v>1</v>
          </cell>
          <cell r="BP1096">
            <v>1</v>
          </cell>
          <cell r="BQ1096">
            <v>0</v>
          </cell>
          <cell r="BR1096">
            <v>3.5</v>
          </cell>
          <cell r="BS1096" t="str">
            <v/>
          </cell>
          <cell r="BT1096">
            <v>1.5</v>
          </cell>
          <cell r="BU1096">
            <v>2</v>
          </cell>
          <cell r="BV1096">
            <v>0</v>
          </cell>
          <cell r="BW1096">
            <v>12</v>
          </cell>
          <cell r="BX1096">
            <v>12</v>
          </cell>
          <cell r="BY1096">
            <v>12</v>
          </cell>
          <cell r="BZ1096">
            <v>85</v>
          </cell>
          <cell r="CA1096">
            <v>0</v>
          </cell>
          <cell r="CB1096">
            <v>85</v>
          </cell>
        </row>
        <row r="1097">
          <cell r="H1097" t="str">
            <v>SVA-51104-WOV004</v>
          </cell>
          <cell r="I1097">
            <v>3</v>
          </cell>
          <cell r="J1097" t="str">
            <v>Mar</v>
          </cell>
          <cell r="K1097">
            <v>2019</v>
          </cell>
          <cell r="L1097" t="str">
            <v>SVA-51104-WOV00443542.3333333333</v>
          </cell>
          <cell r="M1097" t="str">
            <v>BIRS #28</v>
          </cell>
          <cell r="N1097" t="str">
            <v>Other</v>
          </cell>
          <cell r="O1097" t="str">
            <v>Other</v>
          </cell>
          <cell r="P1097">
            <v>0</v>
          </cell>
          <cell r="Q1097">
            <v>3</v>
          </cell>
          <cell r="R1097">
            <v>5</v>
          </cell>
          <cell r="S1097" t="str">
            <v/>
          </cell>
          <cell r="T1097" t="str">
            <v/>
          </cell>
          <cell r="U1097">
            <v>1</v>
          </cell>
          <cell r="V1097">
            <v>0</v>
          </cell>
          <cell r="W1097">
            <v>9</v>
          </cell>
          <cell r="X1097">
            <v>9</v>
          </cell>
          <cell r="Y1097">
            <v>9</v>
          </cell>
          <cell r="Z1097">
            <v>9.5</v>
          </cell>
          <cell r="AB1097">
            <v>11</v>
          </cell>
          <cell r="AC1097">
            <v>9.5</v>
          </cell>
          <cell r="AD1097">
            <v>1.5</v>
          </cell>
          <cell r="AE1097">
            <v>1</v>
          </cell>
          <cell r="AF1097">
            <v>1</v>
          </cell>
          <cell r="AG1097" t="str">
            <v/>
          </cell>
          <cell r="AH1097">
            <v>1.5</v>
          </cell>
          <cell r="AI1097">
            <v>0</v>
          </cell>
          <cell r="AJ1097">
            <v>6</v>
          </cell>
          <cell r="AK1097">
            <v>5</v>
          </cell>
          <cell r="AL1097">
            <v>5</v>
          </cell>
          <cell r="AM1097">
            <v>18</v>
          </cell>
          <cell r="AN1097">
            <v>0</v>
          </cell>
          <cell r="AO1097">
            <v>130</v>
          </cell>
          <cell r="AP1097">
            <v>18</v>
          </cell>
          <cell r="AQ1097">
            <v>141.55555555555554</v>
          </cell>
          <cell r="AR1097">
            <v>3</v>
          </cell>
          <cell r="AT1097" t="str">
            <v/>
          </cell>
          <cell r="AV1097">
            <v>10</v>
          </cell>
          <cell r="AW1097">
            <v>3</v>
          </cell>
          <cell r="AX1097" t="str">
            <v/>
          </cell>
          <cell r="AY1097" t="str">
            <v/>
          </cell>
          <cell r="AZ1097" t="str">
            <v/>
          </cell>
          <cell r="BA1097" t="str">
            <v/>
          </cell>
          <cell r="BB1097">
            <v>120</v>
          </cell>
          <cell r="BC1097" t="str">
            <v/>
          </cell>
          <cell r="BD1097" t="str">
            <v/>
          </cell>
          <cell r="BE1097" t="str">
            <v/>
          </cell>
          <cell r="BF1097" t="str">
            <v/>
          </cell>
          <cell r="BG1097" t="str">
            <v/>
          </cell>
          <cell r="BH1097" t="str">
            <v/>
          </cell>
          <cell r="BI1097" t="str">
            <v/>
          </cell>
          <cell r="BJ1097" t="str">
            <v/>
          </cell>
          <cell r="BK1097">
            <v>6</v>
          </cell>
          <cell r="BL1097" t="str">
            <v/>
          </cell>
          <cell r="BM1097" t="str">
            <v/>
          </cell>
          <cell r="BN1097">
            <v>3</v>
          </cell>
          <cell r="BO1097">
            <v>1</v>
          </cell>
          <cell r="BP1097">
            <v>0.5</v>
          </cell>
          <cell r="BQ1097">
            <v>0</v>
          </cell>
          <cell r="BR1097" t="str">
            <v/>
          </cell>
          <cell r="BS1097" t="str">
            <v/>
          </cell>
          <cell r="BT1097" t="str">
            <v/>
          </cell>
          <cell r="BU1097" t="str">
            <v/>
          </cell>
          <cell r="BV1097" t="str">
            <v/>
          </cell>
          <cell r="BW1097">
            <v>12</v>
          </cell>
          <cell r="BX1097" t="str">
            <v/>
          </cell>
          <cell r="BY1097">
            <v>4.5</v>
          </cell>
          <cell r="BZ1097" t="str">
            <v/>
          </cell>
          <cell r="CA1097" t="str">
            <v/>
          </cell>
          <cell r="CB1097" t="str">
            <v/>
          </cell>
        </row>
        <row r="1098">
          <cell r="H1098" t="str">
            <v>SVA-51104-WOV004</v>
          </cell>
          <cell r="I1098">
            <v>3</v>
          </cell>
          <cell r="J1098" t="str">
            <v>Mar</v>
          </cell>
          <cell r="K1098">
            <v>2019</v>
          </cell>
          <cell r="L1098" t="str">
            <v>SVA-51104-WOV00443550.9791666667</v>
          </cell>
          <cell r="M1098" t="str">
            <v>BIRS #23</v>
          </cell>
          <cell r="N1098" t="str">
            <v>Other</v>
          </cell>
          <cell r="O1098" t="str">
            <v>Other</v>
          </cell>
          <cell r="P1098">
            <v>0</v>
          </cell>
          <cell r="Q1098" t="str">
            <v/>
          </cell>
          <cell r="R1098" t="str">
            <v/>
          </cell>
          <cell r="S1098" t="str">
            <v/>
          </cell>
          <cell r="T1098" t="str">
            <v/>
          </cell>
          <cell r="U1098" t="str">
            <v/>
          </cell>
          <cell r="V1098" t="str">
            <v/>
          </cell>
          <cell r="W1098">
            <v>9</v>
          </cell>
          <cell r="X1098" t="str">
            <v/>
          </cell>
          <cell r="Y1098" t="str">
            <v/>
          </cell>
          <cell r="Z1098" t="str">
            <v/>
          </cell>
          <cell r="AB1098">
            <v>11</v>
          </cell>
          <cell r="AC1098" t="str">
            <v/>
          </cell>
          <cell r="AD1098" t="str">
            <v/>
          </cell>
          <cell r="AE1098" t="str">
            <v/>
          </cell>
          <cell r="AF1098" t="str">
            <v/>
          </cell>
          <cell r="AG1098" t="str">
            <v/>
          </cell>
          <cell r="AH1098" t="str">
            <v/>
          </cell>
          <cell r="AI1098" t="str">
            <v/>
          </cell>
          <cell r="AJ1098">
            <v>6</v>
          </cell>
          <cell r="AK1098" t="str">
            <v/>
          </cell>
          <cell r="AL1098" t="str">
            <v/>
          </cell>
          <cell r="AM1098" t="str">
            <v/>
          </cell>
          <cell r="AN1098" t="str">
            <v/>
          </cell>
          <cell r="AO1098">
            <v>130</v>
          </cell>
          <cell r="AP1098" t="str">
            <v/>
          </cell>
          <cell r="AQ1098" t="str">
            <v/>
          </cell>
          <cell r="AR1098" t="str">
            <v/>
          </cell>
          <cell r="AT1098">
            <v>4</v>
          </cell>
          <cell r="AV1098">
            <v>10</v>
          </cell>
          <cell r="AW1098" t="str">
            <v/>
          </cell>
          <cell r="AX1098">
            <v>4</v>
          </cell>
          <cell r="AY1098" t="str">
            <v/>
          </cell>
          <cell r="AZ1098">
            <v>23</v>
          </cell>
          <cell r="BA1098">
            <v>0</v>
          </cell>
          <cell r="BB1098">
            <v>120</v>
          </cell>
          <cell r="BC1098">
            <v>23</v>
          </cell>
          <cell r="BD1098">
            <v>110.60869565217391</v>
          </cell>
          <cell r="BE1098">
            <v>1</v>
          </cell>
          <cell r="BF1098">
            <v>1.5</v>
          </cell>
          <cell r="BG1098">
            <v>1.5</v>
          </cell>
          <cell r="BH1098" t="str">
            <v/>
          </cell>
          <cell r="BI1098">
            <v>2</v>
          </cell>
          <cell r="BJ1098">
            <v>0</v>
          </cell>
          <cell r="BK1098">
            <v>6</v>
          </cell>
          <cell r="BL1098">
            <v>6</v>
          </cell>
          <cell r="BM1098">
            <v>6</v>
          </cell>
          <cell r="BN1098" t="str">
            <v/>
          </cell>
          <cell r="BO1098" t="str">
            <v/>
          </cell>
          <cell r="BP1098" t="str">
            <v/>
          </cell>
          <cell r="BQ1098" t="str">
            <v/>
          </cell>
          <cell r="BR1098">
            <v>3.5</v>
          </cell>
          <cell r="BS1098" t="str">
            <v/>
          </cell>
          <cell r="BT1098">
            <v>1.5</v>
          </cell>
          <cell r="BU1098">
            <v>2</v>
          </cell>
          <cell r="BV1098" t="str">
            <v/>
          </cell>
          <cell r="BW1098">
            <v>12</v>
          </cell>
          <cell r="BX1098" t="str">
            <v/>
          </cell>
          <cell r="BY1098">
            <v>7</v>
          </cell>
          <cell r="BZ1098" t="str">
            <v/>
          </cell>
          <cell r="CA1098" t="str">
            <v/>
          </cell>
          <cell r="CB1098" t="str">
            <v/>
          </cell>
        </row>
        <row r="1099">
          <cell r="H1099" t="str">
            <v>US-160-WOV005</v>
          </cell>
          <cell r="I1099">
            <v>3</v>
          </cell>
          <cell r="J1099" t="str">
            <v>Mar</v>
          </cell>
          <cell r="K1099">
            <v>2019</v>
          </cell>
          <cell r="L1099" t="str">
            <v>US-160-WOV00543552.5</v>
          </cell>
          <cell r="M1099" t="str">
            <v>ONR #4</v>
          </cell>
          <cell r="N1099" t="str">
            <v>Simple ESP c/o</v>
          </cell>
          <cell r="O1099" t="str">
            <v>ESP change</v>
          </cell>
          <cell r="P1099">
            <v>0</v>
          </cell>
          <cell r="Q1099">
            <v>4.5</v>
          </cell>
          <cell r="R1099" t="str">
            <v/>
          </cell>
          <cell r="S1099">
            <v>1</v>
          </cell>
          <cell r="T1099" t="str">
            <v/>
          </cell>
          <cell r="U1099">
            <v>1</v>
          </cell>
          <cell r="V1099">
            <v>0</v>
          </cell>
          <cell r="W1099">
            <v>9</v>
          </cell>
          <cell r="X1099">
            <v>6.5</v>
          </cell>
          <cell r="Y1099">
            <v>6.5</v>
          </cell>
          <cell r="Z1099">
            <v>8</v>
          </cell>
          <cell r="AB1099">
            <v>11</v>
          </cell>
          <cell r="AC1099">
            <v>8</v>
          </cell>
          <cell r="AD1099">
            <v>2</v>
          </cell>
          <cell r="AE1099">
            <v>1</v>
          </cell>
          <cell r="AF1099">
            <v>1</v>
          </cell>
          <cell r="AG1099" t="str">
            <v/>
          </cell>
          <cell r="AH1099">
            <v>2</v>
          </cell>
          <cell r="AI1099">
            <v>0</v>
          </cell>
          <cell r="AJ1099">
            <v>6</v>
          </cell>
          <cell r="AK1099">
            <v>6</v>
          </cell>
          <cell r="AL1099">
            <v>6</v>
          </cell>
          <cell r="AM1099">
            <v>18</v>
          </cell>
          <cell r="AN1099">
            <v>0</v>
          </cell>
          <cell r="AO1099">
            <v>130</v>
          </cell>
          <cell r="AP1099">
            <v>18</v>
          </cell>
          <cell r="AQ1099">
            <v>118.33333333333333</v>
          </cell>
          <cell r="AR1099">
            <v>3.5</v>
          </cell>
          <cell r="AT1099">
            <v>4.5</v>
          </cell>
          <cell r="AV1099">
            <v>10</v>
          </cell>
          <cell r="AW1099">
            <v>3.5</v>
          </cell>
          <cell r="AX1099">
            <v>4.5</v>
          </cell>
          <cell r="AY1099">
            <v>8</v>
          </cell>
          <cell r="AZ1099">
            <v>19</v>
          </cell>
          <cell r="BA1099">
            <v>0</v>
          </cell>
          <cell r="BB1099">
            <v>120</v>
          </cell>
          <cell r="BC1099">
            <v>19</v>
          </cell>
          <cell r="BD1099">
            <v>112.15789473684211</v>
          </cell>
          <cell r="BE1099">
            <v>1</v>
          </cell>
          <cell r="BF1099">
            <v>1.5</v>
          </cell>
          <cell r="BG1099">
            <v>1.5</v>
          </cell>
          <cell r="BH1099" t="str">
            <v/>
          </cell>
          <cell r="BI1099">
            <v>2</v>
          </cell>
          <cell r="BJ1099">
            <v>0</v>
          </cell>
          <cell r="BK1099">
            <v>6</v>
          </cell>
          <cell r="BL1099">
            <v>6</v>
          </cell>
          <cell r="BM1099">
            <v>6</v>
          </cell>
          <cell r="BN1099">
            <v>3</v>
          </cell>
          <cell r="BO1099">
            <v>1</v>
          </cell>
          <cell r="BP1099">
            <v>0.5</v>
          </cell>
          <cell r="BQ1099">
            <v>0</v>
          </cell>
          <cell r="BR1099">
            <v>3</v>
          </cell>
          <cell r="BS1099" t="str">
            <v/>
          </cell>
          <cell r="BT1099">
            <v>1.5</v>
          </cell>
          <cell r="BU1099">
            <v>2</v>
          </cell>
          <cell r="BV1099">
            <v>0</v>
          </cell>
          <cell r="BW1099">
            <v>12</v>
          </cell>
          <cell r="BX1099">
            <v>11</v>
          </cell>
          <cell r="BY1099">
            <v>11</v>
          </cell>
          <cell r="BZ1099">
            <v>82.5</v>
          </cell>
          <cell r="CA1099">
            <v>0</v>
          </cell>
          <cell r="CB1099">
            <v>82.5</v>
          </cell>
        </row>
        <row r="1100">
          <cell r="H1100" t="str">
            <v>SVA-1084-WOV008</v>
          </cell>
          <cell r="I1100">
            <v>3</v>
          </cell>
          <cell r="J1100" t="str">
            <v>Mar</v>
          </cell>
          <cell r="K1100">
            <v>2019</v>
          </cell>
          <cell r="L1100" t="str">
            <v>SVA-1084-WOV00843530.875</v>
          </cell>
          <cell r="M1100" t="str">
            <v>ONR #9</v>
          </cell>
          <cell r="N1100" t="str">
            <v>Other</v>
          </cell>
          <cell r="O1100" t="str">
            <v>Other</v>
          </cell>
          <cell r="P1100">
            <v>1</v>
          </cell>
          <cell r="Q1100" t="str">
            <v/>
          </cell>
          <cell r="R1100">
            <v>8</v>
          </cell>
          <cell r="S1100" t="str">
            <v/>
          </cell>
          <cell r="T1100" t="str">
            <v/>
          </cell>
          <cell r="U1100" t="str">
            <v/>
          </cell>
          <cell r="V1100">
            <v>0</v>
          </cell>
          <cell r="W1100">
            <v>9</v>
          </cell>
          <cell r="X1100">
            <v>8</v>
          </cell>
          <cell r="Y1100">
            <v>8</v>
          </cell>
          <cell r="Z1100" t="str">
            <v/>
          </cell>
          <cell r="AB1100">
            <v>11</v>
          </cell>
          <cell r="AC1100" t="str">
            <v/>
          </cell>
          <cell r="AD1100">
            <v>2</v>
          </cell>
          <cell r="AE1100">
            <v>1</v>
          </cell>
          <cell r="AF1100">
            <v>1</v>
          </cell>
          <cell r="AG1100" t="str">
            <v/>
          </cell>
          <cell r="AH1100">
            <v>2</v>
          </cell>
          <cell r="AI1100">
            <v>7</v>
          </cell>
          <cell r="AJ1100">
            <v>6</v>
          </cell>
          <cell r="AK1100">
            <v>6</v>
          </cell>
          <cell r="AL1100">
            <v>13</v>
          </cell>
          <cell r="AM1100">
            <v>21</v>
          </cell>
          <cell r="AN1100">
            <v>0</v>
          </cell>
          <cell r="AO1100">
            <v>130</v>
          </cell>
          <cell r="AP1100">
            <v>21</v>
          </cell>
          <cell r="AQ1100">
            <v>127.52380952380952</v>
          </cell>
          <cell r="AR1100">
            <v>3</v>
          </cell>
          <cell r="AT1100" t="str">
            <v/>
          </cell>
          <cell r="AV1100">
            <v>10</v>
          </cell>
          <cell r="AW1100">
            <v>3</v>
          </cell>
          <cell r="AX1100" t="str">
            <v/>
          </cell>
          <cell r="AY1100" t="str">
            <v/>
          </cell>
          <cell r="AZ1100" t="str">
            <v/>
          </cell>
          <cell r="BA1100" t="str">
            <v/>
          </cell>
          <cell r="BB1100">
            <v>120</v>
          </cell>
          <cell r="BC1100" t="str">
            <v/>
          </cell>
          <cell r="BD1100" t="str">
            <v/>
          </cell>
          <cell r="BE1100" t="str">
            <v/>
          </cell>
          <cell r="BF1100" t="str">
            <v/>
          </cell>
          <cell r="BG1100" t="str">
            <v/>
          </cell>
          <cell r="BH1100" t="str">
            <v/>
          </cell>
          <cell r="BI1100" t="str">
            <v/>
          </cell>
          <cell r="BJ1100" t="str">
            <v/>
          </cell>
          <cell r="BK1100">
            <v>6</v>
          </cell>
          <cell r="BL1100" t="str">
            <v/>
          </cell>
          <cell r="BM1100" t="str">
            <v/>
          </cell>
          <cell r="BN1100">
            <v>3</v>
          </cell>
          <cell r="BO1100">
            <v>1</v>
          </cell>
          <cell r="BP1100">
            <v>1</v>
          </cell>
          <cell r="BQ1100">
            <v>0</v>
          </cell>
          <cell r="BR1100" t="str">
            <v/>
          </cell>
          <cell r="BS1100" t="str">
            <v/>
          </cell>
          <cell r="BT1100" t="str">
            <v/>
          </cell>
          <cell r="BU1100" t="str">
            <v/>
          </cell>
          <cell r="BV1100" t="str">
            <v/>
          </cell>
          <cell r="BW1100">
            <v>12</v>
          </cell>
          <cell r="BX1100" t="str">
            <v/>
          </cell>
          <cell r="BY1100">
            <v>5</v>
          </cell>
          <cell r="BZ1100" t="str">
            <v/>
          </cell>
          <cell r="CA1100" t="str">
            <v/>
          </cell>
          <cell r="CB1100" t="str">
            <v/>
          </cell>
        </row>
        <row r="1101">
          <cell r="H1101" t="str">
            <v>SVA-1084-WOV008</v>
          </cell>
          <cell r="I1101">
            <v>3</v>
          </cell>
          <cell r="J1101" t="str">
            <v>Mar</v>
          </cell>
          <cell r="K1101">
            <v>2019</v>
          </cell>
          <cell r="L1101" t="str">
            <v>SVA-1084-WOV00843553.375</v>
          </cell>
          <cell r="M1101" t="str">
            <v>ONR #8</v>
          </cell>
          <cell r="N1101" t="str">
            <v>Other</v>
          </cell>
          <cell r="O1101" t="str">
            <v>Other</v>
          </cell>
          <cell r="P1101">
            <v>1</v>
          </cell>
          <cell r="Q1101" t="str">
            <v/>
          </cell>
          <cell r="R1101" t="str">
            <v/>
          </cell>
          <cell r="S1101" t="str">
            <v/>
          </cell>
          <cell r="T1101" t="str">
            <v/>
          </cell>
          <cell r="U1101" t="str">
            <v/>
          </cell>
          <cell r="V1101" t="str">
            <v/>
          </cell>
          <cell r="W1101">
            <v>9</v>
          </cell>
          <cell r="X1101" t="str">
            <v/>
          </cell>
          <cell r="Y1101" t="str">
            <v/>
          </cell>
          <cell r="Z1101" t="str">
            <v/>
          </cell>
          <cell r="AB1101">
            <v>11</v>
          </cell>
          <cell r="AC1101" t="str">
            <v/>
          </cell>
          <cell r="AD1101" t="str">
            <v/>
          </cell>
          <cell r="AE1101" t="str">
            <v/>
          </cell>
          <cell r="AF1101" t="str">
            <v/>
          </cell>
          <cell r="AG1101" t="str">
            <v/>
          </cell>
          <cell r="AH1101" t="str">
            <v/>
          </cell>
          <cell r="AI1101" t="str">
            <v/>
          </cell>
          <cell r="AJ1101">
            <v>6</v>
          </cell>
          <cell r="AK1101" t="str">
            <v/>
          </cell>
          <cell r="AL1101" t="str">
            <v/>
          </cell>
          <cell r="AM1101" t="str">
            <v/>
          </cell>
          <cell r="AN1101" t="str">
            <v/>
          </cell>
          <cell r="AO1101">
            <v>130</v>
          </cell>
          <cell r="AP1101" t="str">
            <v/>
          </cell>
          <cell r="AQ1101" t="str">
            <v/>
          </cell>
          <cell r="AR1101" t="str">
            <v/>
          </cell>
          <cell r="AT1101">
            <v>5.5</v>
          </cell>
          <cell r="AV1101">
            <v>10</v>
          </cell>
          <cell r="AW1101" t="str">
            <v/>
          </cell>
          <cell r="AX1101">
            <v>5.5</v>
          </cell>
          <cell r="AY1101" t="str">
            <v/>
          </cell>
          <cell r="AZ1101">
            <v>22</v>
          </cell>
          <cell r="BA1101">
            <v>0</v>
          </cell>
          <cell r="BB1101">
            <v>120</v>
          </cell>
          <cell r="BC1101">
            <v>22</v>
          </cell>
          <cell r="BD1101">
            <v>121.59090909090909</v>
          </cell>
          <cell r="BE1101">
            <v>1</v>
          </cell>
          <cell r="BF1101">
            <v>1.5</v>
          </cell>
          <cell r="BG1101">
            <v>1.5</v>
          </cell>
          <cell r="BH1101" t="str">
            <v/>
          </cell>
          <cell r="BI1101">
            <v>1.5</v>
          </cell>
          <cell r="BJ1101">
            <v>0</v>
          </cell>
          <cell r="BK1101">
            <v>6</v>
          </cell>
          <cell r="BL1101">
            <v>5.5</v>
          </cell>
          <cell r="BM1101">
            <v>5.5</v>
          </cell>
          <cell r="BN1101" t="str">
            <v/>
          </cell>
          <cell r="BO1101" t="str">
            <v/>
          </cell>
          <cell r="BP1101" t="str">
            <v/>
          </cell>
          <cell r="BQ1101" t="str">
            <v/>
          </cell>
          <cell r="BR1101">
            <v>3</v>
          </cell>
          <cell r="BS1101" t="str">
            <v/>
          </cell>
          <cell r="BT1101">
            <v>1.5</v>
          </cell>
          <cell r="BU1101">
            <v>1.5</v>
          </cell>
          <cell r="BV1101" t="str">
            <v/>
          </cell>
          <cell r="BW1101">
            <v>12</v>
          </cell>
          <cell r="BX1101" t="str">
            <v/>
          </cell>
          <cell r="BY1101">
            <v>6</v>
          </cell>
          <cell r="BZ1101" t="str">
            <v/>
          </cell>
          <cell r="CA1101" t="str">
            <v/>
          </cell>
          <cell r="CB1101" t="str">
            <v/>
          </cell>
        </row>
        <row r="1102">
          <cell r="H1102" t="str">
            <v>WS-1295-WOV005</v>
          </cell>
          <cell r="I1102">
            <v>3</v>
          </cell>
          <cell r="J1102" t="str">
            <v>Mar</v>
          </cell>
          <cell r="K1102">
            <v>2019</v>
          </cell>
          <cell r="L1102" t="str">
            <v>WS-1295-WOV00543554</v>
          </cell>
          <cell r="M1102" t="str">
            <v>BIRS #28</v>
          </cell>
          <cell r="N1102" t="str">
            <v>Other</v>
          </cell>
          <cell r="O1102" t="str">
            <v>ESP change</v>
          </cell>
          <cell r="P1102">
            <v>1</v>
          </cell>
          <cell r="Q1102">
            <v>3</v>
          </cell>
          <cell r="R1102">
            <v>5</v>
          </cell>
          <cell r="S1102" t="str">
            <v/>
          </cell>
          <cell r="T1102" t="str">
            <v/>
          </cell>
          <cell r="U1102" t="str">
            <v/>
          </cell>
          <cell r="V1102">
            <v>0</v>
          </cell>
          <cell r="W1102">
            <v>9</v>
          </cell>
          <cell r="X1102">
            <v>8</v>
          </cell>
          <cell r="Y1102">
            <v>8</v>
          </cell>
          <cell r="Z1102" t="str">
            <v/>
          </cell>
          <cell r="AB1102">
            <v>11</v>
          </cell>
          <cell r="AC1102" t="str">
            <v/>
          </cell>
          <cell r="AD1102">
            <v>2</v>
          </cell>
          <cell r="AE1102">
            <v>1</v>
          </cell>
          <cell r="AF1102">
            <v>1</v>
          </cell>
          <cell r="AG1102" t="str">
            <v/>
          </cell>
          <cell r="AH1102">
            <v>2</v>
          </cell>
          <cell r="AI1102">
            <v>0</v>
          </cell>
          <cell r="AJ1102">
            <v>6</v>
          </cell>
          <cell r="AK1102">
            <v>6</v>
          </cell>
          <cell r="AL1102">
            <v>6</v>
          </cell>
          <cell r="AM1102">
            <v>21</v>
          </cell>
          <cell r="AN1102">
            <v>0</v>
          </cell>
          <cell r="AO1102">
            <v>130</v>
          </cell>
          <cell r="AP1102">
            <v>21</v>
          </cell>
          <cell r="AQ1102">
            <v>135.8095238095238</v>
          </cell>
          <cell r="AR1102">
            <v>5</v>
          </cell>
          <cell r="AT1102">
            <v>4</v>
          </cell>
          <cell r="AV1102">
            <v>10</v>
          </cell>
          <cell r="AW1102">
            <v>5</v>
          </cell>
          <cell r="AX1102">
            <v>4</v>
          </cell>
          <cell r="AY1102">
            <v>9</v>
          </cell>
          <cell r="AZ1102">
            <v>25.5</v>
          </cell>
          <cell r="BA1102">
            <v>0</v>
          </cell>
          <cell r="BB1102">
            <v>120</v>
          </cell>
          <cell r="BC1102">
            <v>25.5</v>
          </cell>
          <cell r="BD1102">
            <v>112</v>
          </cell>
          <cell r="BE1102">
            <v>1</v>
          </cell>
          <cell r="BF1102">
            <v>1.5</v>
          </cell>
          <cell r="BG1102">
            <v>1.5</v>
          </cell>
          <cell r="BH1102" t="str">
            <v/>
          </cell>
          <cell r="BI1102">
            <v>2</v>
          </cell>
          <cell r="BJ1102">
            <v>0</v>
          </cell>
          <cell r="BK1102">
            <v>6</v>
          </cell>
          <cell r="BL1102">
            <v>6</v>
          </cell>
          <cell r="BM1102">
            <v>6</v>
          </cell>
          <cell r="BN1102">
            <v>3</v>
          </cell>
          <cell r="BO1102">
            <v>1</v>
          </cell>
          <cell r="BP1102">
            <v>1</v>
          </cell>
          <cell r="BQ1102">
            <v>0</v>
          </cell>
          <cell r="BR1102">
            <v>3</v>
          </cell>
          <cell r="BS1102" t="str">
            <v/>
          </cell>
          <cell r="BT1102">
            <v>1</v>
          </cell>
          <cell r="BU1102">
            <v>2</v>
          </cell>
          <cell r="BV1102">
            <v>0</v>
          </cell>
          <cell r="BW1102">
            <v>12</v>
          </cell>
          <cell r="BX1102">
            <v>11</v>
          </cell>
          <cell r="BY1102">
            <v>11</v>
          </cell>
          <cell r="BZ1102">
            <v>86.5</v>
          </cell>
          <cell r="CA1102">
            <v>0</v>
          </cell>
          <cell r="CB1102">
            <v>86.5</v>
          </cell>
        </row>
        <row r="1103">
          <cell r="H1103" t="str">
            <v>US-137-WOV007</v>
          </cell>
          <cell r="I1103">
            <v>3</v>
          </cell>
          <cell r="J1103" t="str">
            <v>Mar</v>
          </cell>
          <cell r="K1103">
            <v>2019</v>
          </cell>
          <cell r="L1103" t="str">
            <v>US-137-WOV00743555.125</v>
          </cell>
          <cell r="M1103" t="str">
            <v>ONR #9</v>
          </cell>
          <cell r="N1103" t="str">
            <v>Other</v>
          </cell>
          <cell r="O1103" t="str">
            <v>ESP change</v>
          </cell>
          <cell r="P1103">
            <v>1</v>
          </cell>
          <cell r="Q1103">
            <v>3</v>
          </cell>
          <cell r="R1103">
            <v>5</v>
          </cell>
          <cell r="S1103" t="str">
            <v/>
          </cell>
          <cell r="T1103" t="str">
            <v/>
          </cell>
          <cell r="U1103" t="str">
            <v/>
          </cell>
          <cell r="V1103">
            <v>0</v>
          </cell>
          <cell r="W1103">
            <v>9</v>
          </cell>
          <cell r="X1103">
            <v>8</v>
          </cell>
          <cell r="Y1103">
            <v>8</v>
          </cell>
          <cell r="Z1103" t="str">
            <v/>
          </cell>
          <cell r="AB1103">
            <v>11</v>
          </cell>
          <cell r="AC1103" t="str">
            <v/>
          </cell>
          <cell r="AD1103">
            <v>2</v>
          </cell>
          <cell r="AE1103">
            <v>1</v>
          </cell>
          <cell r="AF1103">
            <v>1</v>
          </cell>
          <cell r="AG1103" t="str">
            <v/>
          </cell>
          <cell r="AH1103">
            <v>2</v>
          </cell>
          <cell r="AI1103">
            <v>0</v>
          </cell>
          <cell r="AJ1103">
            <v>6</v>
          </cell>
          <cell r="AK1103">
            <v>6</v>
          </cell>
          <cell r="AL1103">
            <v>6</v>
          </cell>
          <cell r="AM1103">
            <v>20.5</v>
          </cell>
          <cell r="AN1103">
            <v>0</v>
          </cell>
          <cell r="AO1103">
            <v>130</v>
          </cell>
          <cell r="AP1103">
            <v>20.5</v>
          </cell>
          <cell r="AQ1103">
            <v>139.85365853658536</v>
          </cell>
          <cell r="AR1103">
            <v>3</v>
          </cell>
          <cell r="AT1103">
            <v>3</v>
          </cell>
          <cell r="AV1103">
            <v>10</v>
          </cell>
          <cell r="AW1103">
            <v>3</v>
          </cell>
          <cell r="AX1103">
            <v>3</v>
          </cell>
          <cell r="AY1103">
            <v>6</v>
          </cell>
          <cell r="AZ1103">
            <v>22.5</v>
          </cell>
          <cell r="BA1103">
            <v>0</v>
          </cell>
          <cell r="BB1103">
            <v>120</v>
          </cell>
          <cell r="BC1103">
            <v>22.5</v>
          </cell>
          <cell r="BD1103">
            <v>127.02222222222223</v>
          </cell>
          <cell r="BE1103">
            <v>1</v>
          </cell>
          <cell r="BF1103">
            <v>1</v>
          </cell>
          <cell r="BG1103">
            <v>1</v>
          </cell>
          <cell r="BH1103" t="str">
            <v/>
          </cell>
          <cell r="BI1103">
            <v>1.5</v>
          </cell>
          <cell r="BJ1103">
            <v>0</v>
          </cell>
          <cell r="BK1103">
            <v>6</v>
          </cell>
          <cell r="BL1103">
            <v>4.5</v>
          </cell>
          <cell r="BM1103">
            <v>4.5</v>
          </cell>
          <cell r="BN1103">
            <v>3</v>
          </cell>
          <cell r="BO1103">
            <v>1</v>
          </cell>
          <cell r="BP1103">
            <v>1</v>
          </cell>
          <cell r="BQ1103">
            <v>0</v>
          </cell>
          <cell r="BR1103">
            <v>2.5</v>
          </cell>
          <cell r="BS1103" t="str">
            <v/>
          </cell>
          <cell r="BT1103">
            <v>1</v>
          </cell>
          <cell r="BU1103">
            <v>2</v>
          </cell>
          <cell r="BV1103">
            <v>0</v>
          </cell>
          <cell r="BW1103">
            <v>12</v>
          </cell>
          <cell r="BX1103">
            <v>10.5</v>
          </cell>
          <cell r="BY1103">
            <v>10.5</v>
          </cell>
          <cell r="BZ1103">
            <v>78</v>
          </cell>
          <cell r="CA1103">
            <v>0</v>
          </cell>
          <cell r="CB1103">
            <v>78</v>
          </cell>
        </row>
        <row r="1104">
          <cell r="H1104" t="str">
            <v>US-3002-WOV004</v>
          </cell>
          <cell r="I1104">
            <v>3</v>
          </cell>
          <cell r="J1104" t="str">
            <v>Mar</v>
          </cell>
          <cell r="K1104">
            <v>2019</v>
          </cell>
          <cell r="L1104" t="str">
            <v>US-3002-WOV00443555.4583333333</v>
          </cell>
          <cell r="M1104" t="str">
            <v>ONR #4</v>
          </cell>
          <cell r="N1104" t="str">
            <v>Other</v>
          </cell>
          <cell r="O1104" t="str">
            <v>Other</v>
          </cell>
          <cell r="P1104">
            <v>0</v>
          </cell>
          <cell r="Q1104">
            <v>4.5</v>
          </cell>
          <cell r="R1104">
            <v>5</v>
          </cell>
          <cell r="S1104">
            <v>1.5</v>
          </cell>
          <cell r="T1104" t="str">
            <v/>
          </cell>
          <cell r="U1104" t="str">
            <v/>
          </cell>
          <cell r="V1104">
            <v>0</v>
          </cell>
          <cell r="W1104">
            <v>9</v>
          </cell>
          <cell r="X1104">
            <v>11</v>
          </cell>
          <cell r="Y1104">
            <v>11</v>
          </cell>
          <cell r="Z1104">
            <v>1.5</v>
          </cell>
          <cell r="AB1104">
            <v>11</v>
          </cell>
          <cell r="AC1104">
            <v>1.5</v>
          </cell>
          <cell r="AD1104">
            <v>2</v>
          </cell>
          <cell r="AE1104">
            <v>1</v>
          </cell>
          <cell r="AF1104">
            <v>2.5</v>
          </cell>
          <cell r="AG1104" t="str">
            <v/>
          </cell>
          <cell r="AH1104">
            <v>2</v>
          </cell>
          <cell r="AI1104">
            <v>0</v>
          </cell>
          <cell r="AJ1104">
            <v>6</v>
          </cell>
          <cell r="AK1104">
            <v>7.5</v>
          </cell>
          <cell r="AL1104">
            <v>7.5</v>
          </cell>
          <cell r="AM1104">
            <v>7.5</v>
          </cell>
          <cell r="AN1104">
            <v>0</v>
          </cell>
          <cell r="AO1104">
            <v>130</v>
          </cell>
          <cell r="AP1104">
            <v>7.5</v>
          </cell>
          <cell r="AQ1104">
            <v>125.86666666666666</v>
          </cell>
          <cell r="AR1104">
            <v>4</v>
          </cell>
          <cell r="AT1104">
            <v>6</v>
          </cell>
          <cell r="AV1104">
            <v>10</v>
          </cell>
          <cell r="AW1104">
            <v>4</v>
          </cell>
          <cell r="AX1104">
            <v>6</v>
          </cell>
          <cell r="AY1104">
            <v>10</v>
          </cell>
          <cell r="AZ1104">
            <v>7</v>
          </cell>
          <cell r="BA1104">
            <v>0</v>
          </cell>
          <cell r="BB1104">
            <v>120</v>
          </cell>
          <cell r="BC1104">
            <v>7</v>
          </cell>
          <cell r="BD1104">
            <v>134.71428571428572</v>
          </cell>
          <cell r="BE1104">
            <v>2.5</v>
          </cell>
          <cell r="BF1104">
            <v>1.5</v>
          </cell>
          <cell r="BG1104">
            <v>1.5</v>
          </cell>
          <cell r="BH1104" t="str">
            <v/>
          </cell>
          <cell r="BI1104">
            <v>2</v>
          </cell>
          <cell r="BJ1104">
            <v>0</v>
          </cell>
          <cell r="BK1104">
            <v>6</v>
          </cell>
          <cell r="BL1104">
            <v>7.5</v>
          </cell>
          <cell r="BM1104">
            <v>7.5</v>
          </cell>
          <cell r="BN1104">
            <v>3</v>
          </cell>
          <cell r="BO1104">
            <v>1</v>
          </cell>
          <cell r="BP1104">
            <v>1</v>
          </cell>
          <cell r="BQ1104">
            <v>0</v>
          </cell>
          <cell r="BR1104">
            <v>1.5</v>
          </cell>
          <cell r="BS1104" t="str">
            <v/>
          </cell>
          <cell r="BT1104">
            <v>1.5</v>
          </cell>
          <cell r="BU1104">
            <v>2</v>
          </cell>
          <cell r="BV1104">
            <v>0</v>
          </cell>
          <cell r="BW1104">
            <v>12</v>
          </cell>
          <cell r="BX1104">
            <v>10</v>
          </cell>
          <cell r="BY1104">
            <v>10</v>
          </cell>
          <cell r="BZ1104" t="str">
            <v/>
          </cell>
          <cell r="CA1104" t="str">
            <v/>
          </cell>
          <cell r="CB1104" t="str">
            <v/>
          </cell>
        </row>
        <row r="1105">
          <cell r="H1105" t="str">
            <v>US-8382-WOV002</v>
          </cell>
          <cell r="I1105">
            <v>3</v>
          </cell>
          <cell r="J1105" t="str">
            <v>Mar</v>
          </cell>
          <cell r="K1105">
            <v>2019</v>
          </cell>
          <cell r="L1105" t="str">
            <v>US-8382-WOV00243555.5</v>
          </cell>
          <cell r="M1105" t="str">
            <v>BIRS #29</v>
          </cell>
          <cell r="N1105" t="str">
            <v>Other</v>
          </cell>
          <cell r="O1105" t="str">
            <v>ESP change</v>
          </cell>
          <cell r="P1105">
            <v>0</v>
          </cell>
          <cell r="Q1105">
            <v>3</v>
          </cell>
          <cell r="R1105">
            <v>5</v>
          </cell>
          <cell r="S1105">
            <v>0.5</v>
          </cell>
          <cell r="T1105" t="str">
            <v/>
          </cell>
          <cell r="U1105">
            <v>2</v>
          </cell>
          <cell r="V1105">
            <v>0</v>
          </cell>
          <cell r="W1105">
            <v>9</v>
          </cell>
          <cell r="X1105">
            <v>10.5</v>
          </cell>
          <cell r="Y1105">
            <v>10.5</v>
          </cell>
          <cell r="Z1105">
            <v>5.5</v>
          </cell>
          <cell r="AB1105">
            <v>11</v>
          </cell>
          <cell r="AC1105">
            <v>5.5</v>
          </cell>
          <cell r="AD1105">
            <v>2</v>
          </cell>
          <cell r="AE1105">
            <v>1</v>
          </cell>
          <cell r="AF1105">
            <v>1</v>
          </cell>
          <cell r="AG1105" t="str">
            <v/>
          </cell>
          <cell r="AH1105">
            <v>2</v>
          </cell>
          <cell r="AI1105">
            <v>0</v>
          </cell>
          <cell r="AJ1105">
            <v>6</v>
          </cell>
          <cell r="AK1105">
            <v>6</v>
          </cell>
          <cell r="AL1105">
            <v>6</v>
          </cell>
          <cell r="AM1105">
            <v>21.5</v>
          </cell>
          <cell r="AN1105">
            <v>0</v>
          </cell>
          <cell r="AO1105">
            <v>130</v>
          </cell>
          <cell r="AP1105">
            <v>21.5</v>
          </cell>
          <cell r="AQ1105">
            <v>120.93023255813954</v>
          </cell>
          <cell r="AR1105">
            <v>4</v>
          </cell>
          <cell r="AT1105">
            <v>4.5</v>
          </cell>
          <cell r="AV1105">
            <v>10</v>
          </cell>
          <cell r="AW1105">
            <v>4</v>
          </cell>
          <cell r="AX1105">
            <v>4.5</v>
          </cell>
          <cell r="AY1105">
            <v>8.5</v>
          </cell>
          <cell r="AZ1105">
            <v>23</v>
          </cell>
          <cell r="BA1105">
            <v>0</v>
          </cell>
          <cell r="BB1105">
            <v>120</v>
          </cell>
          <cell r="BC1105">
            <v>23</v>
          </cell>
          <cell r="BD1105">
            <v>112.95652173913044</v>
          </cell>
          <cell r="BE1105">
            <v>1</v>
          </cell>
          <cell r="BF1105">
            <v>1.5</v>
          </cell>
          <cell r="BG1105">
            <v>2</v>
          </cell>
          <cell r="BH1105" t="str">
            <v/>
          </cell>
          <cell r="BI1105">
            <v>2</v>
          </cell>
          <cell r="BJ1105">
            <v>0</v>
          </cell>
          <cell r="BK1105">
            <v>6</v>
          </cell>
          <cell r="BL1105">
            <v>6.5</v>
          </cell>
          <cell r="BM1105">
            <v>6.5</v>
          </cell>
          <cell r="BN1105">
            <v>3</v>
          </cell>
          <cell r="BO1105">
            <v>1</v>
          </cell>
          <cell r="BP1105">
            <v>1</v>
          </cell>
          <cell r="BQ1105">
            <v>0</v>
          </cell>
          <cell r="BR1105">
            <v>2.5</v>
          </cell>
          <cell r="BS1105" t="str">
            <v/>
          </cell>
          <cell r="BT1105">
            <v>1.5</v>
          </cell>
          <cell r="BU1105">
            <v>2</v>
          </cell>
          <cell r="BV1105">
            <v>0</v>
          </cell>
          <cell r="BW1105">
            <v>12</v>
          </cell>
          <cell r="BX1105">
            <v>11</v>
          </cell>
          <cell r="BY1105">
            <v>11</v>
          </cell>
          <cell r="BZ1105">
            <v>92.5</v>
          </cell>
          <cell r="CA1105">
            <v>0</v>
          </cell>
          <cell r="CB1105">
            <v>92.5</v>
          </cell>
        </row>
        <row r="1106">
          <cell r="H1106" t="str">
            <v>WS-5606-WOV003</v>
          </cell>
          <cell r="I1106">
            <v>4</v>
          </cell>
          <cell r="J1106" t="str">
            <v>Apr</v>
          </cell>
          <cell r="K1106">
            <v>2019</v>
          </cell>
          <cell r="L1106" t="str">
            <v>WS-5606-WOV00343557.25</v>
          </cell>
          <cell r="M1106" t="str">
            <v>ONR #25</v>
          </cell>
          <cell r="N1106" t="str">
            <v>Other</v>
          </cell>
          <cell r="O1106" t="str">
            <v>ESP change</v>
          </cell>
          <cell r="P1106">
            <v>0</v>
          </cell>
          <cell r="Q1106">
            <v>3</v>
          </cell>
          <cell r="R1106">
            <v>5</v>
          </cell>
          <cell r="S1106">
            <v>1</v>
          </cell>
          <cell r="T1106" t="str">
            <v/>
          </cell>
          <cell r="U1106" t="str">
            <v/>
          </cell>
          <cell r="V1106">
            <v>0</v>
          </cell>
          <cell r="W1106">
            <v>9</v>
          </cell>
          <cell r="X1106">
            <v>9</v>
          </cell>
          <cell r="Y1106">
            <v>9</v>
          </cell>
          <cell r="Z1106">
            <v>11.5</v>
          </cell>
          <cell r="AB1106">
            <v>11</v>
          </cell>
          <cell r="AC1106">
            <v>11.5</v>
          </cell>
          <cell r="AD1106">
            <v>2</v>
          </cell>
          <cell r="AE1106">
            <v>1</v>
          </cell>
          <cell r="AF1106">
            <v>1</v>
          </cell>
          <cell r="AG1106" t="str">
            <v/>
          </cell>
          <cell r="AH1106">
            <v>1.5</v>
          </cell>
          <cell r="AI1106">
            <v>0</v>
          </cell>
          <cell r="AJ1106">
            <v>6</v>
          </cell>
          <cell r="AK1106">
            <v>5.5</v>
          </cell>
          <cell r="AL1106">
            <v>5.5</v>
          </cell>
          <cell r="AM1106">
            <v>27</v>
          </cell>
          <cell r="AN1106">
            <v>0</v>
          </cell>
          <cell r="AO1106">
            <v>130</v>
          </cell>
          <cell r="AP1106">
            <v>27</v>
          </cell>
          <cell r="AQ1106">
            <v>129.37037037037038</v>
          </cell>
          <cell r="AR1106">
            <v>3</v>
          </cell>
          <cell r="AT1106">
            <v>3.5</v>
          </cell>
          <cell r="AV1106">
            <v>10</v>
          </cell>
          <cell r="AW1106">
            <v>3</v>
          </cell>
          <cell r="AX1106">
            <v>3.5</v>
          </cell>
          <cell r="AY1106">
            <v>6.5</v>
          </cell>
          <cell r="AZ1106">
            <v>32</v>
          </cell>
          <cell r="BA1106">
            <v>2</v>
          </cell>
          <cell r="BB1106">
            <v>120</v>
          </cell>
          <cell r="BC1106">
            <v>34</v>
          </cell>
          <cell r="BD1106">
            <v>109.28125</v>
          </cell>
          <cell r="BE1106">
            <v>1</v>
          </cell>
          <cell r="BF1106">
            <v>1</v>
          </cell>
          <cell r="BG1106">
            <v>1.5</v>
          </cell>
          <cell r="BH1106" t="str">
            <v/>
          </cell>
          <cell r="BI1106">
            <v>2</v>
          </cell>
          <cell r="BJ1106">
            <v>0</v>
          </cell>
          <cell r="BK1106">
            <v>6</v>
          </cell>
          <cell r="BL1106">
            <v>5.5</v>
          </cell>
          <cell r="BM1106">
            <v>5.5</v>
          </cell>
          <cell r="BN1106">
            <v>3</v>
          </cell>
          <cell r="BO1106">
            <v>1</v>
          </cell>
          <cell r="BP1106">
            <v>1</v>
          </cell>
          <cell r="BQ1106">
            <v>5.5</v>
          </cell>
          <cell r="BR1106">
            <v>3</v>
          </cell>
          <cell r="BS1106" t="str">
            <v/>
          </cell>
          <cell r="BT1106">
            <v>1.5</v>
          </cell>
          <cell r="BU1106">
            <v>2</v>
          </cell>
          <cell r="BV1106">
            <v>0</v>
          </cell>
          <cell r="BW1106">
            <v>12</v>
          </cell>
          <cell r="BX1106">
            <v>11.5</v>
          </cell>
          <cell r="BY1106">
            <v>17</v>
          </cell>
          <cell r="BZ1106">
            <v>108.5</v>
          </cell>
          <cell r="CA1106">
            <v>7.5</v>
          </cell>
          <cell r="CB1106">
            <v>116</v>
          </cell>
        </row>
        <row r="1107">
          <cell r="H1107" t="str">
            <v>WS-7459-WOV001</v>
          </cell>
          <cell r="I1107">
            <v>4</v>
          </cell>
          <cell r="J1107" t="str">
            <v>Apr</v>
          </cell>
          <cell r="K1107">
            <v>2019</v>
          </cell>
          <cell r="L1107" t="str">
            <v>WS-7459-WOV00143557.5833333333</v>
          </cell>
          <cell r="M1107" t="str">
            <v>ONR #6</v>
          </cell>
          <cell r="N1107" t="str">
            <v>Other</v>
          </cell>
          <cell r="O1107" t="str">
            <v>ESP change</v>
          </cell>
          <cell r="P1107">
            <v>1</v>
          </cell>
          <cell r="Q1107">
            <v>3</v>
          </cell>
          <cell r="R1107">
            <v>5</v>
          </cell>
          <cell r="S1107" t="str">
            <v/>
          </cell>
          <cell r="T1107" t="str">
            <v/>
          </cell>
          <cell r="U1107" t="str">
            <v/>
          </cell>
          <cell r="V1107">
            <v>0</v>
          </cell>
          <cell r="W1107">
            <v>9</v>
          </cell>
          <cell r="X1107">
            <v>8</v>
          </cell>
          <cell r="Y1107">
            <v>8</v>
          </cell>
          <cell r="Z1107" t="str">
            <v/>
          </cell>
          <cell r="AB1107">
            <v>11</v>
          </cell>
          <cell r="AC1107" t="str">
            <v/>
          </cell>
          <cell r="AD1107">
            <v>2</v>
          </cell>
          <cell r="AE1107">
            <v>1</v>
          </cell>
          <cell r="AF1107">
            <v>1</v>
          </cell>
          <cell r="AG1107" t="str">
            <v/>
          </cell>
          <cell r="AH1107">
            <v>1.5</v>
          </cell>
          <cell r="AI1107">
            <v>0</v>
          </cell>
          <cell r="AJ1107">
            <v>6</v>
          </cell>
          <cell r="AK1107">
            <v>5.5</v>
          </cell>
          <cell r="AL1107">
            <v>5.5</v>
          </cell>
          <cell r="AM1107">
            <v>20</v>
          </cell>
          <cell r="AN1107">
            <v>0</v>
          </cell>
          <cell r="AO1107">
            <v>130</v>
          </cell>
          <cell r="AP1107">
            <v>20</v>
          </cell>
          <cell r="AQ1107">
            <v>135.94999999999999</v>
          </cell>
          <cell r="AR1107">
            <v>2</v>
          </cell>
          <cell r="AT1107">
            <v>4</v>
          </cell>
          <cell r="AV1107">
            <v>10</v>
          </cell>
          <cell r="AW1107">
            <v>2</v>
          </cell>
          <cell r="AX1107">
            <v>4</v>
          </cell>
          <cell r="AY1107">
            <v>6</v>
          </cell>
          <cell r="AZ1107">
            <v>22</v>
          </cell>
          <cell r="BA1107">
            <v>0</v>
          </cell>
          <cell r="BB1107">
            <v>120</v>
          </cell>
          <cell r="BC1107">
            <v>22</v>
          </cell>
          <cell r="BD1107">
            <v>123</v>
          </cell>
          <cell r="BE1107">
            <v>1</v>
          </cell>
          <cell r="BF1107">
            <v>1.5</v>
          </cell>
          <cell r="BG1107">
            <v>1.5</v>
          </cell>
          <cell r="BH1107" t="str">
            <v/>
          </cell>
          <cell r="BI1107">
            <v>2</v>
          </cell>
          <cell r="BJ1107">
            <v>0</v>
          </cell>
          <cell r="BK1107">
            <v>6</v>
          </cell>
          <cell r="BL1107">
            <v>6</v>
          </cell>
          <cell r="BM1107">
            <v>6</v>
          </cell>
          <cell r="BN1107">
            <v>3</v>
          </cell>
          <cell r="BO1107">
            <v>1</v>
          </cell>
          <cell r="BP1107">
            <v>1</v>
          </cell>
          <cell r="BQ1107">
            <v>0</v>
          </cell>
          <cell r="BR1107">
            <v>3.5</v>
          </cell>
          <cell r="BS1107" t="str">
            <v/>
          </cell>
          <cell r="BT1107">
            <v>1.5</v>
          </cell>
          <cell r="BU1107">
            <v>2</v>
          </cell>
          <cell r="BV1107">
            <v>0</v>
          </cell>
          <cell r="BW1107">
            <v>12</v>
          </cell>
          <cell r="BX1107">
            <v>12</v>
          </cell>
          <cell r="BY1107">
            <v>12</v>
          </cell>
          <cell r="BZ1107">
            <v>79.5</v>
          </cell>
          <cell r="CA1107">
            <v>0</v>
          </cell>
          <cell r="CB1107">
            <v>79.5</v>
          </cell>
        </row>
        <row r="1108">
          <cell r="H1108" t="str">
            <v>WS-7377-WOV008</v>
          </cell>
          <cell r="I1108">
            <v>4</v>
          </cell>
          <cell r="J1108" t="str">
            <v>Apr</v>
          </cell>
          <cell r="K1108">
            <v>2019</v>
          </cell>
          <cell r="L1108" t="str">
            <v>WS-7377-WOV00843558.8333333333</v>
          </cell>
          <cell r="M1108" t="str">
            <v>ONR #8</v>
          </cell>
          <cell r="N1108" t="str">
            <v>Simple ESP c/o</v>
          </cell>
          <cell r="O1108" t="str">
            <v>ESP change</v>
          </cell>
          <cell r="P1108">
            <v>0</v>
          </cell>
          <cell r="Q1108">
            <v>3</v>
          </cell>
          <cell r="R1108">
            <v>4.5</v>
          </cell>
          <cell r="S1108">
            <v>1</v>
          </cell>
          <cell r="T1108" t="str">
            <v/>
          </cell>
          <cell r="U1108">
            <v>1.5</v>
          </cell>
          <cell r="V1108">
            <v>0</v>
          </cell>
          <cell r="W1108">
            <v>9</v>
          </cell>
          <cell r="X1108">
            <v>10</v>
          </cell>
          <cell r="Y1108">
            <v>10</v>
          </cell>
          <cell r="Z1108">
            <v>10.5</v>
          </cell>
          <cell r="AB1108">
            <v>11</v>
          </cell>
          <cell r="AC1108">
            <v>10.5</v>
          </cell>
          <cell r="AD1108">
            <v>1.5</v>
          </cell>
          <cell r="AE1108">
            <v>1</v>
          </cell>
          <cell r="AF1108">
            <v>1</v>
          </cell>
          <cell r="AG1108" t="str">
            <v/>
          </cell>
          <cell r="AH1108">
            <v>1.5</v>
          </cell>
          <cell r="AI1108">
            <v>0</v>
          </cell>
          <cell r="AJ1108">
            <v>6</v>
          </cell>
          <cell r="AK1108">
            <v>5</v>
          </cell>
          <cell r="AL1108">
            <v>5</v>
          </cell>
          <cell r="AM1108">
            <v>22.25</v>
          </cell>
          <cell r="AN1108">
            <v>0</v>
          </cell>
          <cell r="AO1108">
            <v>130</v>
          </cell>
          <cell r="AP1108">
            <v>22.25</v>
          </cell>
          <cell r="AQ1108">
            <v>117.66292134831461</v>
          </cell>
          <cell r="AR1108">
            <v>5.5</v>
          </cell>
          <cell r="AT1108">
            <v>5</v>
          </cell>
          <cell r="AV1108">
            <v>10</v>
          </cell>
          <cell r="AW1108">
            <v>5.5</v>
          </cell>
          <cell r="AX1108">
            <v>5</v>
          </cell>
          <cell r="AY1108">
            <v>10.5</v>
          </cell>
          <cell r="AZ1108">
            <v>25</v>
          </cell>
          <cell r="BA1108">
            <v>11</v>
          </cell>
          <cell r="BB1108">
            <v>120</v>
          </cell>
          <cell r="BC1108">
            <v>36</v>
          </cell>
          <cell r="BD1108">
            <v>103.6</v>
          </cell>
          <cell r="BE1108">
            <v>1</v>
          </cell>
          <cell r="BF1108">
            <v>1.5</v>
          </cell>
          <cell r="BG1108">
            <v>1.5</v>
          </cell>
          <cell r="BH1108" t="str">
            <v/>
          </cell>
          <cell r="BI1108">
            <v>2</v>
          </cell>
          <cell r="BJ1108">
            <v>0</v>
          </cell>
          <cell r="BK1108">
            <v>6</v>
          </cell>
          <cell r="BL1108">
            <v>6</v>
          </cell>
          <cell r="BM1108">
            <v>6</v>
          </cell>
          <cell r="BN1108">
            <v>3</v>
          </cell>
          <cell r="BO1108">
            <v>1</v>
          </cell>
          <cell r="BP1108">
            <v>1</v>
          </cell>
          <cell r="BQ1108">
            <v>0</v>
          </cell>
          <cell r="BR1108">
            <v>3.5</v>
          </cell>
          <cell r="BS1108" t="str">
            <v/>
          </cell>
          <cell r="BT1108">
            <v>1.5</v>
          </cell>
          <cell r="BU1108">
            <v>2</v>
          </cell>
          <cell r="BV1108">
            <v>0</v>
          </cell>
          <cell r="BW1108">
            <v>12</v>
          </cell>
          <cell r="BX1108">
            <v>12</v>
          </cell>
          <cell r="BY1108">
            <v>12</v>
          </cell>
          <cell r="BZ1108">
            <v>101.25</v>
          </cell>
          <cell r="CA1108">
            <v>11</v>
          </cell>
          <cell r="CB1108">
            <v>112.25</v>
          </cell>
        </row>
        <row r="1109">
          <cell r="H1109" t="str">
            <v>US-166-WOV009</v>
          </cell>
          <cell r="I1109">
            <v>4</v>
          </cell>
          <cell r="J1109" t="str">
            <v>Apr</v>
          </cell>
          <cell r="K1109">
            <v>2019</v>
          </cell>
          <cell r="L1109" t="str">
            <v>US-166-WOV00943559</v>
          </cell>
          <cell r="M1109" t="str">
            <v>BIRS #30</v>
          </cell>
          <cell r="N1109" t="str">
            <v>Other</v>
          </cell>
          <cell r="O1109" t="str">
            <v>Other</v>
          </cell>
          <cell r="P1109">
            <v>1</v>
          </cell>
          <cell r="Q1109">
            <v>2</v>
          </cell>
          <cell r="R1109">
            <v>5</v>
          </cell>
          <cell r="S1109" t="str">
            <v/>
          </cell>
          <cell r="T1109" t="str">
            <v/>
          </cell>
          <cell r="U1109" t="str">
            <v/>
          </cell>
          <cell r="V1109">
            <v>0</v>
          </cell>
          <cell r="W1109">
            <v>9</v>
          </cell>
          <cell r="X1109">
            <v>7</v>
          </cell>
          <cell r="Y1109">
            <v>7</v>
          </cell>
          <cell r="Z1109" t="str">
            <v/>
          </cell>
          <cell r="AB1109">
            <v>11</v>
          </cell>
          <cell r="AC1109" t="str">
            <v/>
          </cell>
          <cell r="AD1109">
            <v>2</v>
          </cell>
          <cell r="AE1109">
            <v>1</v>
          </cell>
          <cell r="AF1109">
            <v>1</v>
          </cell>
          <cell r="AG1109" t="str">
            <v/>
          </cell>
          <cell r="AH1109">
            <v>2</v>
          </cell>
          <cell r="AI1109">
            <v>0</v>
          </cell>
          <cell r="AJ1109">
            <v>6</v>
          </cell>
          <cell r="AK1109">
            <v>6</v>
          </cell>
          <cell r="AL1109">
            <v>6</v>
          </cell>
          <cell r="AM1109">
            <v>20</v>
          </cell>
          <cell r="AN1109">
            <v>0</v>
          </cell>
          <cell r="AO1109">
            <v>130</v>
          </cell>
          <cell r="AP1109">
            <v>20</v>
          </cell>
          <cell r="AQ1109">
            <v>116.7</v>
          </cell>
          <cell r="AR1109">
            <v>6.75</v>
          </cell>
          <cell r="AT1109">
            <v>10</v>
          </cell>
          <cell r="AV1109">
            <v>10</v>
          </cell>
          <cell r="AW1109">
            <v>6.75</v>
          </cell>
          <cell r="AX1109">
            <v>10</v>
          </cell>
          <cell r="AY1109">
            <v>16.75</v>
          </cell>
          <cell r="AZ1109">
            <v>22</v>
          </cell>
          <cell r="BA1109">
            <v>0</v>
          </cell>
          <cell r="BB1109">
            <v>120</v>
          </cell>
          <cell r="BC1109">
            <v>22</v>
          </cell>
          <cell r="BD1109">
            <v>105.22727272727273</v>
          </cell>
          <cell r="BE1109">
            <v>1</v>
          </cell>
          <cell r="BF1109">
            <v>1.5</v>
          </cell>
          <cell r="BG1109">
            <v>1</v>
          </cell>
          <cell r="BH1109" t="str">
            <v/>
          </cell>
          <cell r="BI1109">
            <v>2</v>
          </cell>
          <cell r="BJ1109">
            <v>0</v>
          </cell>
          <cell r="BK1109">
            <v>6</v>
          </cell>
          <cell r="BL1109">
            <v>5.5</v>
          </cell>
          <cell r="BM1109">
            <v>5.5</v>
          </cell>
          <cell r="BN1109">
            <v>3</v>
          </cell>
          <cell r="BO1109">
            <v>1</v>
          </cell>
          <cell r="BP1109">
            <v>1</v>
          </cell>
          <cell r="BQ1109">
            <v>0</v>
          </cell>
          <cell r="BR1109">
            <v>1.5</v>
          </cell>
          <cell r="BS1109" t="str">
            <v/>
          </cell>
          <cell r="BT1109">
            <v>1.5</v>
          </cell>
          <cell r="BU1109">
            <v>2</v>
          </cell>
          <cell r="BV1109">
            <v>0</v>
          </cell>
          <cell r="BW1109">
            <v>12</v>
          </cell>
          <cell r="BX1109">
            <v>10</v>
          </cell>
          <cell r="BY1109">
            <v>10</v>
          </cell>
          <cell r="BZ1109" t="str">
            <v/>
          </cell>
          <cell r="CA1109" t="str">
            <v/>
          </cell>
          <cell r="CB1109" t="str">
            <v/>
          </cell>
        </row>
        <row r="1110">
          <cell r="H1110" t="str">
            <v>US-8342-WOV006</v>
          </cell>
          <cell r="I1110">
            <v>4</v>
          </cell>
          <cell r="J1110" t="str">
            <v>Apr</v>
          </cell>
          <cell r="K1110">
            <v>2019</v>
          </cell>
          <cell r="L1110" t="str">
            <v>US-8342-WOV00643559.5416666667</v>
          </cell>
          <cell r="M1110" t="str">
            <v>ONR #4</v>
          </cell>
          <cell r="N1110" t="str">
            <v>Simple ESP c/o</v>
          </cell>
          <cell r="O1110" t="str">
            <v>ESP change</v>
          </cell>
          <cell r="P1110">
            <v>1</v>
          </cell>
          <cell r="Q1110">
            <v>7</v>
          </cell>
          <cell r="R1110" t="str">
            <v/>
          </cell>
          <cell r="S1110" t="str">
            <v/>
          </cell>
          <cell r="T1110" t="str">
            <v/>
          </cell>
          <cell r="U1110" t="str">
            <v/>
          </cell>
          <cell r="V1110">
            <v>0</v>
          </cell>
          <cell r="W1110">
            <v>9</v>
          </cell>
          <cell r="X1110">
            <v>7</v>
          </cell>
          <cell r="Y1110">
            <v>7</v>
          </cell>
          <cell r="Z1110" t="str">
            <v/>
          </cell>
          <cell r="AB1110">
            <v>11</v>
          </cell>
          <cell r="AC1110" t="str">
            <v/>
          </cell>
          <cell r="AD1110">
            <v>2</v>
          </cell>
          <cell r="AE1110">
            <v>1</v>
          </cell>
          <cell r="AF1110">
            <v>1</v>
          </cell>
          <cell r="AG1110" t="str">
            <v/>
          </cell>
          <cell r="AH1110">
            <v>2</v>
          </cell>
          <cell r="AI1110">
            <v>0</v>
          </cell>
          <cell r="AJ1110">
            <v>6</v>
          </cell>
          <cell r="AK1110">
            <v>6</v>
          </cell>
          <cell r="AL1110">
            <v>6</v>
          </cell>
          <cell r="AM1110">
            <v>25</v>
          </cell>
          <cell r="AN1110">
            <v>3.5</v>
          </cell>
          <cell r="AO1110">
            <v>130</v>
          </cell>
          <cell r="AP1110">
            <v>28.5</v>
          </cell>
          <cell r="AQ1110">
            <v>129.56</v>
          </cell>
          <cell r="AR1110">
            <v>2</v>
          </cell>
          <cell r="AT1110">
            <v>2.5</v>
          </cell>
          <cell r="AV1110">
            <v>10</v>
          </cell>
          <cell r="AW1110">
            <v>2</v>
          </cell>
          <cell r="AX1110">
            <v>2.5</v>
          </cell>
          <cell r="AY1110">
            <v>4.5</v>
          </cell>
          <cell r="AZ1110">
            <v>32</v>
          </cell>
          <cell r="BA1110">
            <v>0</v>
          </cell>
          <cell r="BB1110">
            <v>120</v>
          </cell>
          <cell r="BC1110">
            <v>32</v>
          </cell>
          <cell r="BD1110">
            <v>100.50875000000001</v>
          </cell>
          <cell r="BE1110">
            <v>1</v>
          </cell>
          <cell r="BF1110">
            <v>1</v>
          </cell>
          <cell r="BG1110">
            <v>1.5</v>
          </cell>
          <cell r="BH1110" t="str">
            <v/>
          </cell>
          <cell r="BI1110">
            <v>1.5</v>
          </cell>
          <cell r="BJ1110">
            <v>0</v>
          </cell>
          <cell r="BK1110">
            <v>6</v>
          </cell>
          <cell r="BL1110">
            <v>5</v>
          </cell>
          <cell r="BM1110">
            <v>5</v>
          </cell>
          <cell r="BN1110">
            <v>3</v>
          </cell>
          <cell r="BO1110">
            <v>1</v>
          </cell>
          <cell r="BP1110">
            <v>1</v>
          </cell>
          <cell r="BQ1110">
            <v>0</v>
          </cell>
          <cell r="BR1110">
            <v>3.5</v>
          </cell>
          <cell r="BS1110" t="str">
            <v/>
          </cell>
          <cell r="BT1110">
            <v>1.5</v>
          </cell>
          <cell r="BU1110">
            <v>2</v>
          </cell>
          <cell r="BV1110">
            <v>0</v>
          </cell>
          <cell r="BW1110">
            <v>12</v>
          </cell>
          <cell r="BX1110">
            <v>12</v>
          </cell>
          <cell r="BY1110">
            <v>12</v>
          </cell>
          <cell r="BZ1110">
            <v>91.5</v>
          </cell>
          <cell r="CA1110">
            <v>3.5</v>
          </cell>
          <cell r="CB1110">
            <v>95</v>
          </cell>
        </row>
        <row r="1111">
          <cell r="H1111" t="str">
            <v>WS-7538-WOV009</v>
          </cell>
          <cell r="I1111">
            <v>4</v>
          </cell>
          <cell r="J1111" t="str">
            <v>Apr</v>
          </cell>
          <cell r="K1111">
            <v>2019</v>
          </cell>
          <cell r="L1111" t="str">
            <v>WS-7538-WOV00943561.0625</v>
          </cell>
          <cell r="M1111" t="str">
            <v>BIRS #24</v>
          </cell>
          <cell r="N1111" t="str">
            <v>Other</v>
          </cell>
          <cell r="O1111" t="str">
            <v>Other</v>
          </cell>
          <cell r="P1111">
            <v>1</v>
          </cell>
          <cell r="Q1111">
            <v>3</v>
          </cell>
          <cell r="R1111">
            <v>5</v>
          </cell>
          <cell r="S1111" t="str">
            <v/>
          </cell>
          <cell r="T1111" t="str">
            <v/>
          </cell>
          <cell r="U1111" t="str">
            <v/>
          </cell>
          <cell r="V1111">
            <v>0</v>
          </cell>
          <cell r="W1111">
            <v>9</v>
          </cell>
          <cell r="X1111">
            <v>8</v>
          </cell>
          <cell r="Y1111">
            <v>8</v>
          </cell>
          <cell r="Z1111" t="str">
            <v/>
          </cell>
          <cell r="AB1111">
            <v>11</v>
          </cell>
          <cell r="AC1111" t="str">
            <v/>
          </cell>
          <cell r="AD1111">
            <v>2</v>
          </cell>
          <cell r="AE1111">
            <v>1</v>
          </cell>
          <cell r="AF1111">
            <v>1</v>
          </cell>
          <cell r="AG1111" t="str">
            <v/>
          </cell>
          <cell r="AH1111">
            <v>2</v>
          </cell>
          <cell r="AI1111">
            <v>0</v>
          </cell>
          <cell r="AJ1111">
            <v>6</v>
          </cell>
          <cell r="AK1111">
            <v>6</v>
          </cell>
          <cell r="AL1111">
            <v>6</v>
          </cell>
          <cell r="AM1111">
            <v>20</v>
          </cell>
          <cell r="AN1111">
            <v>0</v>
          </cell>
          <cell r="AO1111">
            <v>130</v>
          </cell>
          <cell r="AP1111">
            <v>20</v>
          </cell>
          <cell r="AQ1111">
            <v>130.25</v>
          </cell>
          <cell r="AR1111">
            <v>8</v>
          </cell>
          <cell r="AT1111">
            <v>11</v>
          </cell>
          <cell r="AV1111">
            <v>10</v>
          </cell>
          <cell r="AW1111">
            <v>8</v>
          </cell>
          <cell r="AX1111">
            <v>11</v>
          </cell>
          <cell r="AY1111">
            <v>19</v>
          </cell>
          <cell r="AZ1111">
            <v>26</v>
          </cell>
          <cell r="BA1111">
            <v>0</v>
          </cell>
          <cell r="BB1111">
            <v>120</v>
          </cell>
          <cell r="BC1111">
            <v>26</v>
          </cell>
          <cell r="BD1111">
            <v>100.34615384615384</v>
          </cell>
          <cell r="BE1111">
            <v>1</v>
          </cell>
          <cell r="BF1111">
            <v>1.5</v>
          </cell>
          <cell r="BG1111">
            <v>1.5</v>
          </cell>
          <cell r="BH1111" t="str">
            <v/>
          </cell>
          <cell r="BI1111">
            <v>2</v>
          </cell>
          <cell r="BJ1111">
            <v>0</v>
          </cell>
          <cell r="BK1111">
            <v>6</v>
          </cell>
          <cell r="BL1111">
            <v>6</v>
          </cell>
          <cell r="BM1111">
            <v>6</v>
          </cell>
          <cell r="BN1111">
            <v>3</v>
          </cell>
          <cell r="BO1111">
            <v>1</v>
          </cell>
          <cell r="BP1111">
            <v>1</v>
          </cell>
          <cell r="BQ1111">
            <v>0</v>
          </cell>
          <cell r="BR1111">
            <v>2</v>
          </cell>
          <cell r="BS1111" t="str">
            <v/>
          </cell>
          <cell r="BT1111">
            <v>1.5</v>
          </cell>
          <cell r="BU1111">
            <v>2</v>
          </cell>
          <cell r="BV1111">
            <v>0</v>
          </cell>
          <cell r="BW1111">
            <v>12</v>
          </cell>
          <cell r="BX1111">
            <v>10.5</v>
          </cell>
          <cell r="BY1111">
            <v>10.5</v>
          </cell>
          <cell r="BZ1111" t="str">
            <v/>
          </cell>
          <cell r="CA1111" t="str">
            <v/>
          </cell>
          <cell r="CB1111" t="str">
            <v/>
          </cell>
        </row>
        <row r="1112">
          <cell r="H1112" t="str">
            <v>WS-7437-WOV001</v>
          </cell>
          <cell r="I1112">
            <v>4</v>
          </cell>
          <cell r="J1112" t="str">
            <v>Apr</v>
          </cell>
          <cell r="K1112">
            <v>2019</v>
          </cell>
          <cell r="L1112" t="str">
            <v>WS-7437-WOV00143562.2916666667</v>
          </cell>
          <cell r="M1112" t="str">
            <v>ONR #6</v>
          </cell>
          <cell r="N1112" t="str">
            <v>Simple ESP c/o</v>
          </cell>
          <cell r="O1112" t="str">
            <v>ESP change</v>
          </cell>
          <cell r="P1112">
            <v>0</v>
          </cell>
          <cell r="Q1112">
            <v>7</v>
          </cell>
          <cell r="R1112" t="str">
            <v/>
          </cell>
          <cell r="S1112">
            <v>1</v>
          </cell>
          <cell r="T1112" t="str">
            <v/>
          </cell>
          <cell r="U1112">
            <v>4</v>
          </cell>
          <cell r="V1112">
            <v>0</v>
          </cell>
          <cell r="W1112">
            <v>9</v>
          </cell>
          <cell r="X1112">
            <v>12</v>
          </cell>
          <cell r="Y1112">
            <v>12</v>
          </cell>
          <cell r="Z1112">
            <v>8.5</v>
          </cell>
          <cell r="AB1112">
            <v>11</v>
          </cell>
          <cell r="AC1112">
            <v>8.5</v>
          </cell>
          <cell r="AD1112">
            <v>2</v>
          </cell>
          <cell r="AE1112">
            <v>1</v>
          </cell>
          <cell r="AF1112">
            <v>1</v>
          </cell>
          <cell r="AG1112" t="str">
            <v/>
          </cell>
          <cell r="AH1112">
            <v>2</v>
          </cell>
          <cell r="AI1112">
            <v>0</v>
          </cell>
          <cell r="AJ1112">
            <v>6</v>
          </cell>
          <cell r="AK1112">
            <v>6</v>
          </cell>
          <cell r="AL1112">
            <v>6</v>
          </cell>
          <cell r="AM1112">
            <v>18</v>
          </cell>
          <cell r="AN1112">
            <v>0</v>
          </cell>
          <cell r="AO1112">
            <v>130</v>
          </cell>
          <cell r="AP1112">
            <v>18</v>
          </cell>
          <cell r="AQ1112">
            <v>135.77777777777777</v>
          </cell>
          <cell r="AR1112">
            <v>4</v>
          </cell>
          <cell r="AT1112">
            <v>4</v>
          </cell>
          <cell r="AV1112">
            <v>10</v>
          </cell>
          <cell r="AW1112">
            <v>4</v>
          </cell>
          <cell r="AX1112">
            <v>4</v>
          </cell>
          <cell r="AY1112">
            <v>8</v>
          </cell>
          <cell r="AZ1112">
            <v>20.5</v>
          </cell>
          <cell r="BA1112">
            <v>0</v>
          </cell>
          <cell r="BB1112">
            <v>120</v>
          </cell>
          <cell r="BC1112">
            <v>20.5</v>
          </cell>
          <cell r="BD1112">
            <v>119.5609756097561</v>
          </cell>
          <cell r="BE1112">
            <v>1</v>
          </cell>
          <cell r="BF1112">
            <v>1.5</v>
          </cell>
          <cell r="BG1112">
            <v>2</v>
          </cell>
          <cell r="BH1112" t="str">
            <v/>
          </cell>
          <cell r="BI1112">
            <v>2</v>
          </cell>
          <cell r="BJ1112">
            <v>0</v>
          </cell>
          <cell r="BK1112">
            <v>6</v>
          </cell>
          <cell r="BL1112">
            <v>6.5</v>
          </cell>
          <cell r="BM1112">
            <v>6.5</v>
          </cell>
          <cell r="BN1112">
            <v>3</v>
          </cell>
          <cell r="BO1112">
            <v>1</v>
          </cell>
          <cell r="BP1112">
            <v>1.5</v>
          </cell>
          <cell r="BQ1112">
            <v>0</v>
          </cell>
          <cell r="BR1112">
            <v>4</v>
          </cell>
          <cell r="BS1112" t="str">
            <v/>
          </cell>
          <cell r="BT1112">
            <v>1</v>
          </cell>
          <cell r="BU1112">
            <v>2</v>
          </cell>
          <cell r="BV1112">
            <v>0</v>
          </cell>
          <cell r="BW1112">
            <v>12</v>
          </cell>
          <cell r="BX1112">
            <v>12.5</v>
          </cell>
          <cell r="BY1112">
            <v>12.5</v>
          </cell>
          <cell r="BZ1112">
            <v>92</v>
          </cell>
          <cell r="CA1112">
            <v>0</v>
          </cell>
          <cell r="CB1112">
            <v>92</v>
          </cell>
        </row>
        <row r="1113">
          <cell r="H1113" t="str">
            <v>US-687-WOV001</v>
          </cell>
          <cell r="I1113">
            <v>4</v>
          </cell>
          <cell r="J1113" t="str">
            <v>Apr</v>
          </cell>
          <cell r="K1113">
            <v>2019</v>
          </cell>
          <cell r="L1113" t="str">
            <v>US-687-WOV00143556.0416666667</v>
          </cell>
          <cell r="M1113" t="str">
            <v>BIRS #24</v>
          </cell>
          <cell r="N1113" t="str">
            <v>Other</v>
          </cell>
          <cell r="O1113" t="str">
            <v>Other</v>
          </cell>
          <cell r="P1113">
            <v>1</v>
          </cell>
          <cell r="Q1113">
            <v>3</v>
          </cell>
          <cell r="R1113">
            <v>5</v>
          </cell>
          <cell r="S1113" t="str">
            <v/>
          </cell>
          <cell r="T1113" t="str">
            <v/>
          </cell>
          <cell r="U1113" t="str">
            <v/>
          </cell>
          <cell r="V1113">
            <v>0</v>
          </cell>
          <cell r="W1113">
            <v>9</v>
          </cell>
          <cell r="X1113">
            <v>8</v>
          </cell>
          <cell r="Y1113">
            <v>8</v>
          </cell>
          <cell r="Z1113" t="str">
            <v/>
          </cell>
          <cell r="AB1113">
            <v>11</v>
          </cell>
          <cell r="AC1113" t="str">
            <v/>
          </cell>
          <cell r="AD1113">
            <v>2</v>
          </cell>
          <cell r="AE1113">
            <v>1</v>
          </cell>
          <cell r="AF1113">
            <v>1</v>
          </cell>
          <cell r="AG1113" t="str">
            <v/>
          </cell>
          <cell r="AH1113">
            <v>2</v>
          </cell>
          <cell r="AI1113">
            <v>0</v>
          </cell>
          <cell r="AJ1113">
            <v>6</v>
          </cell>
          <cell r="AK1113">
            <v>6</v>
          </cell>
          <cell r="AL1113">
            <v>6</v>
          </cell>
          <cell r="AM1113">
            <v>17</v>
          </cell>
          <cell r="AN1113">
            <v>0</v>
          </cell>
          <cell r="AO1113">
            <v>130</v>
          </cell>
          <cell r="AP1113">
            <v>17</v>
          </cell>
          <cell r="AQ1113">
            <v>135.88235294117646</v>
          </cell>
          <cell r="AR1113">
            <v>4</v>
          </cell>
          <cell r="AT1113" t="str">
            <v/>
          </cell>
          <cell r="AV1113">
            <v>10</v>
          </cell>
          <cell r="AW1113">
            <v>4</v>
          </cell>
          <cell r="AX1113" t="str">
            <v/>
          </cell>
          <cell r="AY1113" t="str">
            <v/>
          </cell>
          <cell r="AZ1113" t="str">
            <v/>
          </cell>
          <cell r="BA1113" t="str">
            <v/>
          </cell>
          <cell r="BB1113">
            <v>120</v>
          </cell>
          <cell r="BC1113" t="str">
            <v/>
          </cell>
          <cell r="BD1113" t="str">
            <v/>
          </cell>
          <cell r="BE1113" t="str">
            <v/>
          </cell>
          <cell r="BF1113" t="str">
            <v/>
          </cell>
          <cell r="BG1113" t="str">
            <v/>
          </cell>
          <cell r="BH1113" t="str">
            <v/>
          </cell>
          <cell r="BI1113" t="str">
            <v/>
          </cell>
          <cell r="BJ1113" t="str">
            <v/>
          </cell>
          <cell r="BK1113">
            <v>6</v>
          </cell>
          <cell r="BL1113" t="str">
            <v/>
          </cell>
          <cell r="BM1113" t="str">
            <v/>
          </cell>
          <cell r="BN1113">
            <v>3</v>
          </cell>
          <cell r="BO1113">
            <v>1</v>
          </cell>
          <cell r="BP1113">
            <v>1</v>
          </cell>
          <cell r="BQ1113">
            <v>0</v>
          </cell>
          <cell r="BR1113" t="str">
            <v/>
          </cell>
          <cell r="BS1113" t="str">
            <v/>
          </cell>
          <cell r="BT1113" t="str">
            <v/>
          </cell>
          <cell r="BU1113" t="str">
            <v/>
          </cell>
          <cell r="BV1113" t="str">
            <v/>
          </cell>
          <cell r="BW1113">
            <v>12</v>
          </cell>
          <cell r="BX1113" t="str">
            <v/>
          </cell>
          <cell r="BY1113">
            <v>5</v>
          </cell>
          <cell r="BZ1113" t="str">
            <v/>
          </cell>
          <cell r="CA1113" t="str">
            <v/>
          </cell>
          <cell r="CB1113" t="str">
            <v/>
          </cell>
        </row>
        <row r="1114">
          <cell r="H1114" t="str">
            <v>US-687-WOV001</v>
          </cell>
          <cell r="I1114">
            <v>4</v>
          </cell>
          <cell r="J1114" t="str">
            <v>Apr</v>
          </cell>
          <cell r="K1114">
            <v>2019</v>
          </cell>
          <cell r="L1114" t="str">
            <v>US-687-WOV00143564.5</v>
          </cell>
          <cell r="M1114" t="str">
            <v>BIRS #24</v>
          </cell>
          <cell r="N1114" t="str">
            <v>Other</v>
          </cell>
          <cell r="O1114" t="str">
            <v>Other</v>
          </cell>
          <cell r="P1114">
            <v>1</v>
          </cell>
          <cell r="Q1114" t="str">
            <v/>
          </cell>
          <cell r="R1114" t="str">
            <v/>
          </cell>
          <cell r="S1114" t="str">
            <v/>
          </cell>
          <cell r="T1114" t="str">
            <v/>
          </cell>
          <cell r="U1114" t="str">
            <v/>
          </cell>
          <cell r="V1114" t="str">
            <v/>
          </cell>
          <cell r="W1114">
            <v>9</v>
          </cell>
          <cell r="X1114" t="str">
            <v/>
          </cell>
          <cell r="Y1114" t="str">
            <v/>
          </cell>
          <cell r="Z1114" t="str">
            <v/>
          </cell>
          <cell r="AB1114">
            <v>11</v>
          </cell>
          <cell r="AC1114" t="str">
            <v/>
          </cell>
          <cell r="AD1114" t="str">
            <v/>
          </cell>
          <cell r="AE1114" t="str">
            <v/>
          </cell>
          <cell r="AF1114" t="str">
            <v/>
          </cell>
          <cell r="AG1114" t="str">
            <v/>
          </cell>
          <cell r="AH1114" t="str">
            <v/>
          </cell>
          <cell r="AI1114" t="str">
            <v/>
          </cell>
          <cell r="AJ1114">
            <v>6</v>
          </cell>
          <cell r="AK1114" t="str">
            <v/>
          </cell>
          <cell r="AL1114" t="str">
            <v/>
          </cell>
          <cell r="AM1114" t="str">
            <v/>
          </cell>
          <cell r="AN1114" t="str">
            <v/>
          </cell>
          <cell r="AO1114">
            <v>130</v>
          </cell>
          <cell r="AP1114" t="str">
            <v/>
          </cell>
          <cell r="AQ1114" t="str">
            <v/>
          </cell>
          <cell r="AR1114" t="str">
            <v/>
          </cell>
          <cell r="AT1114" t="str">
            <v/>
          </cell>
          <cell r="AV1114">
            <v>10</v>
          </cell>
          <cell r="AW1114" t="str">
            <v/>
          </cell>
          <cell r="AX1114" t="str">
            <v/>
          </cell>
          <cell r="AY1114" t="str">
            <v/>
          </cell>
          <cell r="AZ1114" t="str">
            <v/>
          </cell>
          <cell r="BA1114" t="str">
            <v/>
          </cell>
          <cell r="BB1114">
            <v>120</v>
          </cell>
          <cell r="BC1114" t="str">
            <v/>
          </cell>
          <cell r="BD1114" t="str">
            <v/>
          </cell>
          <cell r="BE1114" t="str">
            <v/>
          </cell>
          <cell r="BF1114" t="str">
            <v/>
          </cell>
          <cell r="BG1114" t="str">
            <v/>
          </cell>
          <cell r="BH1114" t="str">
            <v/>
          </cell>
          <cell r="BI1114" t="str">
            <v/>
          </cell>
          <cell r="BJ1114" t="str">
            <v/>
          </cell>
          <cell r="BK1114">
            <v>6</v>
          </cell>
          <cell r="BL1114" t="str">
            <v/>
          </cell>
          <cell r="BM1114" t="str">
            <v/>
          </cell>
          <cell r="BN1114" t="str">
            <v/>
          </cell>
          <cell r="BO1114" t="str">
            <v/>
          </cell>
          <cell r="BP1114" t="str">
            <v/>
          </cell>
          <cell r="BQ1114" t="str">
            <v/>
          </cell>
          <cell r="BR1114" t="str">
            <v/>
          </cell>
          <cell r="BS1114" t="str">
            <v/>
          </cell>
          <cell r="BT1114" t="str">
            <v/>
          </cell>
          <cell r="BU1114" t="str">
            <v/>
          </cell>
          <cell r="BV1114" t="str">
            <v/>
          </cell>
          <cell r="BW1114">
            <v>12</v>
          </cell>
          <cell r="BX1114" t="str">
            <v/>
          </cell>
          <cell r="BY1114" t="str">
            <v/>
          </cell>
          <cell r="BZ1114" t="str">
            <v/>
          </cell>
          <cell r="CA1114" t="str">
            <v/>
          </cell>
          <cell r="CB1114" t="str">
            <v/>
          </cell>
        </row>
        <row r="1115">
          <cell r="H1115" t="str">
            <v>WS-5687-WOV003</v>
          </cell>
          <cell r="I1115">
            <v>4</v>
          </cell>
          <cell r="J1115" t="str">
            <v>Apr</v>
          </cell>
          <cell r="K1115">
            <v>2019</v>
          </cell>
          <cell r="L1115" t="str">
            <v>WS-5687-WOV00343565.3541666667</v>
          </cell>
          <cell r="M1115" t="str">
            <v>ONR #8</v>
          </cell>
          <cell r="N1115" t="str">
            <v>Other</v>
          </cell>
          <cell r="O1115" t="str">
            <v>ESP change</v>
          </cell>
          <cell r="P1115">
            <v>0</v>
          </cell>
          <cell r="Q1115">
            <v>4</v>
          </cell>
          <cell r="R1115">
            <v>5</v>
          </cell>
          <cell r="S1115">
            <v>1</v>
          </cell>
          <cell r="T1115" t="str">
            <v/>
          </cell>
          <cell r="U1115">
            <v>3</v>
          </cell>
          <cell r="V1115">
            <v>0</v>
          </cell>
          <cell r="W1115">
            <v>9</v>
          </cell>
          <cell r="X1115">
            <v>13</v>
          </cell>
          <cell r="Y1115">
            <v>13</v>
          </cell>
          <cell r="Z1115">
            <v>11.5</v>
          </cell>
          <cell r="AB1115">
            <v>11</v>
          </cell>
          <cell r="AC1115">
            <v>11.5</v>
          </cell>
          <cell r="AD1115">
            <v>2</v>
          </cell>
          <cell r="AE1115">
            <v>1</v>
          </cell>
          <cell r="AF1115">
            <v>1</v>
          </cell>
          <cell r="AG1115" t="str">
            <v/>
          </cell>
          <cell r="AH1115">
            <v>2</v>
          </cell>
          <cell r="AI1115">
            <v>0</v>
          </cell>
          <cell r="AJ1115">
            <v>6</v>
          </cell>
          <cell r="AK1115">
            <v>6</v>
          </cell>
          <cell r="AL1115">
            <v>6</v>
          </cell>
          <cell r="AM1115">
            <v>17</v>
          </cell>
          <cell r="AN1115">
            <v>0</v>
          </cell>
          <cell r="AO1115">
            <v>130</v>
          </cell>
          <cell r="AP1115">
            <v>17</v>
          </cell>
          <cell r="AQ1115">
            <v>139.58823529411765</v>
          </cell>
          <cell r="AR1115">
            <v>4</v>
          </cell>
          <cell r="AT1115">
            <v>3</v>
          </cell>
          <cell r="AV1115">
            <v>10</v>
          </cell>
          <cell r="AW1115">
            <v>4</v>
          </cell>
          <cell r="AX1115">
            <v>3</v>
          </cell>
          <cell r="AY1115">
            <v>7</v>
          </cell>
          <cell r="AZ1115">
            <v>20.5</v>
          </cell>
          <cell r="BA1115">
            <v>0</v>
          </cell>
          <cell r="BB1115">
            <v>120</v>
          </cell>
          <cell r="BC1115">
            <v>20.5</v>
          </cell>
          <cell r="BD1115">
            <v>116.14634146341463</v>
          </cell>
          <cell r="BE1115">
            <v>1</v>
          </cell>
          <cell r="BF1115">
            <v>2</v>
          </cell>
          <cell r="BG1115">
            <v>1.5</v>
          </cell>
          <cell r="BH1115" t="str">
            <v/>
          </cell>
          <cell r="BI1115">
            <v>1.5</v>
          </cell>
          <cell r="BJ1115">
            <v>0</v>
          </cell>
          <cell r="BK1115">
            <v>6</v>
          </cell>
          <cell r="BL1115">
            <v>6</v>
          </cell>
          <cell r="BM1115">
            <v>6</v>
          </cell>
          <cell r="BN1115">
            <v>3</v>
          </cell>
          <cell r="BO1115">
            <v>1</v>
          </cell>
          <cell r="BP1115">
            <v>1</v>
          </cell>
          <cell r="BQ1115">
            <v>0</v>
          </cell>
          <cell r="BR1115">
            <v>3</v>
          </cell>
          <cell r="BS1115" t="str">
            <v/>
          </cell>
          <cell r="BT1115">
            <v>2</v>
          </cell>
          <cell r="BU1115">
            <v>2</v>
          </cell>
          <cell r="BV1115">
            <v>0</v>
          </cell>
          <cell r="BW1115">
            <v>12</v>
          </cell>
          <cell r="BX1115">
            <v>12</v>
          </cell>
          <cell r="BY1115">
            <v>12</v>
          </cell>
          <cell r="BZ1115">
            <v>93</v>
          </cell>
          <cell r="CA1115">
            <v>0</v>
          </cell>
          <cell r="CB1115">
            <v>93</v>
          </cell>
        </row>
        <row r="1116">
          <cell r="H1116" t="str">
            <v>WS-1458-WOV006</v>
          </cell>
          <cell r="I1116">
            <v>4</v>
          </cell>
          <cell r="J1116" t="str">
            <v>Apr</v>
          </cell>
          <cell r="K1116">
            <v>2019</v>
          </cell>
          <cell r="L1116" t="str">
            <v>WS-1458-WOV00643567.5833333333</v>
          </cell>
          <cell r="M1116" t="str">
            <v>BIRS #29</v>
          </cell>
          <cell r="N1116" t="str">
            <v>Simple ESP c/o</v>
          </cell>
          <cell r="O1116" t="str">
            <v>ESP change</v>
          </cell>
          <cell r="P1116">
            <v>1</v>
          </cell>
          <cell r="Q1116">
            <v>3</v>
          </cell>
          <cell r="R1116">
            <v>5</v>
          </cell>
          <cell r="S1116" t="str">
            <v/>
          </cell>
          <cell r="T1116" t="str">
            <v/>
          </cell>
          <cell r="U1116" t="str">
            <v/>
          </cell>
          <cell r="V1116">
            <v>0</v>
          </cell>
          <cell r="W1116">
            <v>9</v>
          </cell>
          <cell r="X1116">
            <v>8</v>
          </cell>
          <cell r="Y1116">
            <v>8</v>
          </cell>
          <cell r="Z1116" t="str">
            <v/>
          </cell>
          <cell r="AB1116">
            <v>11</v>
          </cell>
          <cell r="AC1116" t="str">
            <v/>
          </cell>
          <cell r="AD1116">
            <v>2</v>
          </cell>
          <cell r="AE1116">
            <v>1</v>
          </cell>
          <cell r="AF1116">
            <v>1</v>
          </cell>
          <cell r="AG1116" t="str">
            <v/>
          </cell>
          <cell r="AH1116">
            <v>2</v>
          </cell>
          <cell r="AI1116">
            <v>0</v>
          </cell>
          <cell r="AJ1116">
            <v>6</v>
          </cell>
          <cell r="AK1116">
            <v>6</v>
          </cell>
          <cell r="AL1116">
            <v>6</v>
          </cell>
          <cell r="AM1116">
            <v>20</v>
          </cell>
          <cell r="AN1116">
            <v>0</v>
          </cell>
          <cell r="AO1116">
            <v>130</v>
          </cell>
          <cell r="AP1116">
            <v>20</v>
          </cell>
          <cell r="AQ1116">
            <v>138.9</v>
          </cell>
          <cell r="AR1116">
            <v>3</v>
          </cell>
          <cell r="AT1116">
            <v>2.5</v>
          </cell>
          <cell r="AV1116">
            <v>10</v>
          </cell>
          <cell r="AW1116">
            <v>3</v>
          </cell>
          <cell r="AX1116">
            <v>2.5</v>
          </cell>
          <cell r="AY1116">
            <v>5.5</v>
          </cell>
          <cell r="AZ1116">
            <v>20.5</v>
          </cell>
          <cell r="BA1116">
            <v>0</v>
          </cell>
          <cell r="BB1116">
            <v>120</v>
          </cell>
          <cell r="BC1116">
            <v>20.5</v>
          </cell>
          <cell r="BD1116">
            <v>135.70731707317074</v>
          </cell>
          <cell r="BE1116">
            <v>1</v>
          </cell>
          <cell r="BF1116">
            <v>1.5</v>
          </cell>
          <cell r="BG1116">
            <v>1.5</v>
          </cell>
          <cell r="BH1116" t="str">
            <v/>
          </cell>
          <cell r="BI1116">
            <v>2</v>
          </cell>
          <cell r="BJ1116">
            <v>0</v>
          </cell>
          <cell r="BK1116">
            <v>6</v>
          </cell>
          <cell r="BL1116">
            <v>6</v>
          </cell>
          <cell r="BM1116">
            <v>6</v>
          </cell>
          <cell r="BN1116">
            <v>3</v>
          </cell>
          <cell r="BO1116">
            <v>1</v>
          </cell>
          <cell r="BP1116">
            <v>1</v>
          </cell>
          <cell r="BQ1116">
            <v>0</v>
          </cell>
          <cell r="BR1116">
            <v>3.5</v>
          </cell>
          <cell r="BS1116" t="str">
            <v/>
          </cell>
          <cell r="BT1116">
            <v>1.5</v>
          </cell>
          <cell r="BU1116">
            <v>2</v>
          </cell>
          <cell r="BV1116">
            <v>0</v>
          </cell>
          <cell r="BW1116">
            <v>12</v>
          </cell>
          <cell r="BX1116">
            <v>12</v>
          </cell>
          <cell r="BY1116">
            <v>12</v>
          </cell>
          <cell r="BZ1116">
            <v>78</v>
          </cell>
          <cell r="CA1116">
            <v>0</v>
          </cell>
          <cell r="CB1116">
            <v>78</v>
          </cell>
        </row>
        <row r="1117">
          <cell r="H1117" t="str">
            <v>WS-7331-WOV004</v>
          </cell>
          <cell r="I1117">
            <v>4</v>
          </cell>
          <cell r="J1117" t="str">
            <v>Apr</v>
          </cell>
          <cell r="K1117">
            <v>2019</v>
          </cell>
          <cell r="L1117" t="str">
            <v>WS-7331-WOV00443569.375</v>
          </cell>
          <cell r="M1117" t="str">
            <v>ONR #8</v>
          </cell>
          <cell r="N1117" t="str">
            <v>Other</v>
          </cell>
          <cell r="O1117" t="str">
            <v>ESP change</v>
          </cell>
          <cell r="P1117">
            <v>1</v>
          </cell>
          <cell r="Q1117">
            <v>4.5</v>
          </cell>
          <cell r="R1117">
            <v>5.5</v>
          </cell>
          <cell r="S1117" t="str">
            <v/>
          </cell>
          <cell r="T1117" t="str">
            <v/>
          </cell>
          <cell r="U1117" t="str">
            <v/>
          </cell>
          <cell r="V1117">
            <v>0</v>
          </cell>
          <cell r="W1117">
            <v>9</v>
          </cell>
          <cell r="X1117">
            <v>10</v>
          </cell>
          <cell r="Y1117">
            <v>10</v>
          </cell>
          <cell r="Z1117" t="str">
            <v/>
          </cell>
          <cell r="AB1117">
            <v>11</v>
          </cell>
          <cell r="AC1117" t="str">
            <v/>
          </cell>
          <cell r="AD1117">
            <v>2</v>
          </cell>
          <cell r="AE1117">
            <v>1</v>
          </cell>
          <cell r="AF1117">
            <v>1</v>
          </cell>
          <cell r="AG1117" t="str">
            <v/>
          </cell>
          <cell r="AH1117">
            <v>2</v>
          </cell>
          <cell r="AI1117">
            <v>0</v>
          </cell>
          <cell r="AJ1117">
            <v>6</v>
          </cell>
          <cell r="AK1117">
            <v>6</v>
          </cell>
          <cell r="AL1117">
            <v>6</v>
          </cell>
          <cell r="AM1117">
            <v>18</v>
          </cell>
          <cell r="AN1117">
            <v>0</v>
          </cell>
          <cell r="AO1117">
            <v>130</v>
          </cell>
          <cell r="AP1117">
            <v>18</v>
          </cell>
          <cell r="AQ1117">
            <v>132.83333333333334</v>
          </cell>
          <cell r="AR1117">
            <v>3</v>
          </cell>
          <cell r="AT1117">
            <v>2</v>
          </cell>
          <cell r="AV1117">
            <v>10</v>
          </cell>
          <cell r="AW1117">
            <v>3</v>
          </cell>
          <cell r="AX1117">
            <v>2</v>
          </cell>
          <cell r="AY1117">
            <v>5</v>
          </cell>
          <cell r="AZ1117">
            <v>21</v>
          </cell>
          <cell r="BA1117">
            <v>18</v>
          </cell>
          <cell r="BB1117">
            <v>120</v>
          </cell>
          <cell r="BC1117">
            <v>39</v>
          </cell>
          <cell r="BD1117">
            <v>113.80952380952381</v>
          </cell>
          <cell r="BE1117">
            <v>1</v>
          </cell>
          <cell r="BF1117">
            <v>1.5</v>
          </cell>
          <cell r="BG1117">
            <v>2</v>
          </cell>
          <cell r="BH1117" t="str">
            <v/>
          </cell>
          <cell r="BI1117">
            <v>1.5</v>
          </cell>
          <cell r="BJ1117">
            <v>0</v>
          </cell>
          <cell r="BK1117">
            <v>6</v>
          </cell>
          <cell r="BL1117">
            <v>6</v>
          </cell>
          <cell r="BM1117">
            <v>6</v>
          </cell>
          <cell r="BN1117">
            <v>3</v>
          </cell>
          <cell r="BO1117">
            <v>1</v>
          </cell>
          <cell r="BP1117">
            <v>1</v>
          </cell>
          <cell r="BQ1117">
            <v>0</v>
          </cell>
          <cell r="BR1117">
            <v>2.5</v>
          </cell>
          <cell r="BS1117" t="str">
            <v/>
          </cell>
          <cell r="BT1117">
            <v>1.5</v>
          </cell>
          <cell r="BU1117">
            <v>2</v>
          </cell>
          <cell r="BV1117">
            <v>0</v>
          </cell>
          <cell r="BW1117">
            <v>12</v>
          </cell>
          <cell r="BX1117">
            <v>11</v>
          </cell>
          <cell r="BY1117">
            <v>11</v>
          </cell>
          <cell r="BZ1117">
            <v>77</v>
          </cell>
          <cell r="CA1117">
            <v>18</v>
          </cell>
          <cell r="CB1117">
            <v>95</v>
          </cell>
        </row>
        <row r="1118">
          <cell r="H1118" t="str">
            <v>WS-5900-WOV002</v>
          </cell>
          <cell r="I1118">
            <v>4</v>
          </cell>
          <cell r="J1118" t="str">
            <v>Apr</v>
          </cell>
          <cell r="K1118">
            <v>2019</v>
          </cell>
          <cell r="L1118" t="str">
            <v>WS-5900-WOV00243571.2708333333</v>
          </cell>
          <cell r="M1118" t="str">
            <v>BIRS #23</v>
          </cell>
          <cell r="N1118" t="str">
            <v>Simple ESP c/o</v>
          </cell>
          <cell r="O1118" t="str">
            <v>ESP change</v>
          </cell>
          <cell r="P1118">
            <v>1</v>
          </cell>
          <cell r="Q1118">
            <v>3</v>
          </cell>
          <cell r="R1118">
            <v>5</v>
          </cell>
          <cell r="S1118" t="str">
            <v/>
          </cell>
          <cell r="T1118" t="str">
            <v/>
          </cell>
          <cell r="U1118" t="str">
            <v/>
          </cell>
          <cell r="V1118">
            <v>0</v>
          </cell>
          <cell r="W1118">
            <v>9</v>
          </cell>
          <cell r="X1118">
            <v>8</v>
          </cell>
          <cell r="Y1118">
            <v>8</v>
          </cell>
          <cell r="Z1118" t="str">
            <v/>
          </cell>
          <cell r="AB1118">
            <v>11</v>
          </cell>
          <cell r="AC1118" t="str">
            <v/>
          </cell>
          <cell r="AD1118">
            <v>2</v>
          </cell>
          <cell r="AE1118">
            <v>1</v>
          </cell>
          <cell r="AF1118">
            <v>1</v>
          </cell>
          <cell r="AG1118" t="str">
            <v/>
          </cell>
          <cell r="AH1118">
            <v>2</v>
          </cell>
          <cell r="AI1118">
            <v>0</v>
          </cell>
          <cell r="AJ1118">
            <v>6</v>
          </cell>
          <cell r="AK1118">
            <v>6</v>
          </cell>
          <cell r="AL1118">
            <v>6</v>
          </cell>
          <cell r="AM1118">
            <v>25</v>
          </cell>
          <cell r="AN1118">
            <v>0</v>
          </cell>
          <cell r="AO1118">
            <v>130</v>
          </cell>
          <cell r="AP1118">
            <v>25</v>
          </cell>
          <cell r="AQ1118">
            <v>131.16</v>
          </cell>
          <cell r="AR1118">
            <v>4</v>
          </cell>
          <cell r="AT1118">
            <v>5</v>
          </cell>
          <cell r="AV1118">
            <v>10</v>
          </cell>
          <cell r="AW1118">
            <v>4</v>
          </cell>
          <cell r="AX1118">
            <v>5</v>
          </cell>
          <cell r="AY1118">
            <v>9</v>
          </cell>
          <cell r="AZ1118">
            <v>27.5</v>
          </cell>
          <cell r="BA1118">
            <v>0</v>
          </cell>
          <cell r="BB1118">
            <v>120</v>
          </cell>
          <cell r="BC1118">
            <v>27.5</v>
          </cell>
          <cell r="BD1118">
            <v>115.78181818181818</v>
          </cell>
          <cell r="BE1118">
            <v>1</v>
          </cell>
          <cell r="BF1118">
            <v>1.5</v>
          </cell>
          <cell r="BG1118">
            <v>1.5</v>
          </cell>
          <cell r="BH1118" t="str">
            <v/>
          </cell>
          <cell r="BI1118">
            <v>2</v>
          </cell>
          <cell r="BJ1118">
            <v>0</v>
          </cell>
          <cell r="BK1118">
            <v>6</v>
          </cell>
          <cell r="BL1118">
            <v>6</v>
          </cell>
          <cell r="BM1118">
            <v>6</v>
          </cell>
          <cell r="BN1118">
            <v>3</v>
          </cell>
          <cell r="BO1118">
            <v>1</v>
          </cell>
          <cell r="BP1118">
            <v>1</v>
          </cell>
          <cell r="BQ1118">
            <v>0</v>
          </cell>
          <cell r="BR1118">
            <v>3.5</v>
          </cell>
          <cell r="BS1118" t="str">
            <v/>
          </cell>
          <cell r="BT1118">
            <v>2</v>
          </cell>
          <cell r="BU1118">
            <v>2</v>
          </cell>
          <cell r="BV1118">
            <v>0</v>
          </cell>
          <cell r="BW1118">
            <v>12</v>
          </cell>
          <cell r="BX1118">
            <v>12.5</v>
          </cell>
          <cell r="BY1118">
            <v>12.5</v>
          </cell>
          <cell r="BZ1118">
            <v>94</v>
          </cell>
          <cell r="CA1118">
            <v>0</v>
          </cell>
          <cell r="CB1118">
            <v>94</v>
          </cell>
        </row>
        <row r="1119">
          <cell r="H1119" t="str">
            <v>US-8123-WOV006</v>
          </cell>
          <cell r="I1119">
            <v>4</v>
          </cell>
          <cell r="J1119" t="str">
            <v>Apr</v>
          </cell>
          <cell r="K1119">
            <v>2019</v>
          </cell>
          <cell r="L1119" t="str">
            <v>US-8123-WOV00643557.125</v>
          </cell>
          <cell r="M1119" t="str">
            <v>BIRS #14</v>
          </cell>
          <cell r="N1119" t="str">
            <v>Other</v>
          </cell>
          <cell r="O1119" t="str">
            <v>Other</v>
          </cell>
          <cell r="P1119">
            <v>1</v>
          </cell>
          <cell r="Q1119">
            <v>3</v>
          </cell>
          <cell r="R1119">
            <v>5</v>
          </cell>
          <cell r="S1119" t="str">
            <v/>
          </cell>
          <cell r="T1119" t="str">
            <v/>
          </cell>
          <cell r="U1119" t="str">
            <v/>
          </cell>
          <cell r="V1119">
            <v>0</v>
          </cell>
          <cell r="W1119">
            <v>9</v>
          </cell>
          <cell r="X1119">
            <v>8</v>
          </cell>
          <cell r="Y1119">
            <v>8</v>
          </cell>
          <cell r="Z1119" t="str">
            <v/>
          </cell>
          <cell r="AB1119">
            <v>11</v>
          </cell>
          <cell r="AC1119" t="str">
            <v/>
          </cell>
          <cell r="AD1119">
            <v>2</v>
          </cell>
          <cell r="AE1119">
            <v>1</v>
          </cell>
          <cell r="AF1119">
            <v>1</v>
          </cell>
          <cell r="AG1119" t="str">
            <v/>
          </cell>
          <cell r="AH1119">
            <v>2</v>
          </cell>
          <cell r="AI1119">
            <v>0</v>
          </cell>
          <cell r="AJ1119">
            <v>6</v>
          </cell>
          <cell r="AK1119">
            <v>6</v>
          </cell>
          <cell r="AL1119">
            <v>6</v>
          </cell>
          <cell r="AM1119">
            <v>21</v>
          </cell>
          <cell r="AN1119">
            <v>0</v>
          </cell>
          <cell r="AO1119">
            <v>130</v>
          </cell>
          <cell r="AP1119">
            <v>21</v>
          </cell>
          <cell r="AQ1119">
            <v>120.28571428571429</v>
          </cell>
          <cell r="AR1119">
            <v>5</v>
          </cell>
          <cell r="AT1119" t="str">
            <v/>
          </cell>
          <cell r="AV1119">
            <v>10</v>
          </cell>
          <cell r="AW1119">
            <v>5</v>
          </cell>
          <cell r="AX1119" t="str">
            <v/>
          </cell>
          <cell r="AY1119" t="str">
            <v/>
          </cell>
          <cell r="AZ1119" t="str">
            <v/>
          </cell>
          <cell r="BA1119" t="str">
            <v/>
          </cell>
          <cell r="BB1119">
            <v>120</v>
          </cell>
          <cell r="BC1119" t="str">
            <v/>
          </cell>
          <cell r="BD1119" t="str">
            <v/>
          </cell>
          <cell r="BE1119" t="str">
            <v/>
          </cell>
          <cell r="BF1119" t="str">
            <v/>
          </cell>
          <cell r="BG1119" t="str">
            <v/>
          </cell>
          <cell r="BH1119" t="str">
            <v/>
          </cell>
          <cell r="BI1119" t="str">
            <v/>
          </cell>
          <cell r="BJ1119" t="str">
            <v/>
          </cell>
          <cell r="BK1119">
            <v>6</v>
          </cell>
          <cell r="BL1119" t="str">
            <v/>
          </cell>
          <cell r="BM1119" t="str">
            <v/>
          </cell>
          <cell r="BN1119">
            <v>3</v>
          </cell>
          <cell r="BO1119">
            <v>1</v>
          </cell>
          <cell r="BP1119">
            <v>1</v>
          </cell>
          <cell r="BQ1119">
            <v>0</v>
          </cell>
          <cell r="BR1119" t="str">
            <v/>
          </cell>
          <cell r="BS1119" t="str">
            <v/>
          </cell>
          <cell r="BT1119" t="str">
            <v/>
          </cell>
          <cell r="BU1119" t="str">
            <v/>
          </cell>
          <cell r="BV1119" t="str">
            <v/>
          </cell>
          <cell r="BW1119">
            <v>12</v>
          </cell>
          <cell r="BX1119" t="str">
            <v/>
          </cell>
          <cell r="BY1119">
            <v>5</v>
          </cell>
          <cell r="BZ1119" t="str">
            <v/>
          </cell>
          <cell r="CA1119" t="str">
            <v/>
          </cell>
          <cell r="CB1119" t="str">
            <v/>
          </cell>
        </row>
        <row r="1120">
          <cell r="H1120" t="str">
            <v>US-8123-WOV006</v>
          </cell>
          <cell r="I1120">
            <v>4</v>
          </cell>
          <cell r="J1120" t="str">
            <v>Apr</v>
          </cell>
          <cell r="K1120">
            <v>2019</v>
          </cell>
          <cell r="L1120" t="str">
            <v>US-8123-WOV00643571.2916666667</v>
          </cell>
          <cell r="M1120" t="str">
            <v>BIRS #24</v>
          </cell>
          <cell r="N1120" t="str">
            <v>Other</v>
          </cell>
          <cell r="O1120" t="str">
            <v>Other</v>
          </cell>
          <cell r="P1120">
            <v>1</v>
          </cell>
          <cell r="Q1120" t="str">
            <v/>
          </cell>
          <cell r="R1120" t="str">
            <v/>
          </cell>
          <cell r="S1120" t="str">
            <v/>
          </cell>
          <cell r="T1120" t="str">
            <v/>
          </cell>
          <cell r="U1120" t="str">
            <v/>
          </cell>
          <cell r="V1120" t="str">
            <v/>
          </cell>
          <cell r="W1120">
            <v>9</v>
          </cell>
          <cell r="X1120" t="str">
            <v/>
          </cell>
          <cell r="Y1120" t="str">
            <v/>
          </cell>
          <cell r="Z1120" t="str">
            <v/>
          </cell>
          <cell r="AB1120">
            <v>11</v>
          </cell>
          <cell r="AC1120" t="str">
            <v/>
          </cell>
          <cell r="AD1120" t="str">
            <v/>
          </cell>
          <cell r="AE1120" t="str">
            <v/>
          </cell>
          <cell r="AF1120" t="str">
            <v/>
          </cell>
          <cell r="AG1120" t="str">
            <v/>
          </cell>
          <cell r="AH1120" t="str">
            <v/>
          </cell>
          <cell r="AI1120" t="str">
            <v/>
          </cell>
          <cell r="AJ1120">
            <v>6</v>
          </cell>
          <cell r="AK1120" t="str">
            <v/>
          </cell>
          <cell r="AL1120" t="str">
            <v/>
          </cell>
          <cell r="AM1120" t="str">
            <v/>
          </cell>
          <cell r="AN1120" t="str">
            <v/>
          </cell>
          <cell r="AO1120">
            <v>130</v>
          </cell>
          <cell r="AP1120" t="str">
            <v/>
          </cell>
          <cell r="AQ1120" t="str">
            <v/>
          </cell>
          <cell r="AR1120" t="str">
            <v/>
          </cell>
          <cell r="AT1120">
            <v>9</v>
          </cell>
          <cell r="AV1120">
            <v>10</v>
          </cell>
          <cell r="AW1120" t="str">
            <v/>
          </cell>
          <cell r="AX1120">
            <v>9</v>
          </cell>
          <cell r="AY1120" t="str">
            <v/>
          </cell>
          <cell r="AZ1120">
            <v>22</v>
          </cell>
          <cell r="BA1120">
            <v>0</v>
          </cell>
          <cell r="BB1120">
            <v>120</v>
          </cell>
          <cell r="BC1120">
            <v>22</v>
          </cell>
          <cell r="BD1120">
            <v>118.31818181818181</v>
          </cell>
          <cell r="BE1120">
            <v>1</v>
          </cell>
          <cell r="BF1120">
            <v>1.5</v>
          </cell>
          <cell r="BG1120">
            <v>1.5</v>
          </cell>
          <cell r="BH1120" t="str">
            <v/>
          </cell>
          <cell r="BI1120">
            <v>2</v>
          </cell>
          <cell r="BJ1120">
            <v>0</v>
          </cell>
          <cell r="BK1120">
            <v>6</v>
          </cell>
          <cell r="BL1120">
            <v>6</v>
          </cell>
          <cell r="BM1120">
            <v>6</v>
          </cell>
          <cell r="BN1120" t="str">
            <v/>
          </cell>
          <cell r="BO1120" t="str">
            <v/>
          </cell>
          <cell r="BP1120" t="str">
            <v/>
          </cell>
          <cell r="BQ1120" t="str">
            <v/>
          </cell>
          <cell r="BR1120">
            <v>3</v>
          </cell>
          <cell r="BS1120" t="str">
            <v/>
          </cell>
          <cell r="BT1120">
            <v>1.5</v>
          </cell>
          <cell r="BU1120">
            <v>2</v>
          </cell>
          <cell r="BV1120" t="str">
            <v/>
          </cell>
          <cell r="BW1120">
            <v>12</v>
          </cell>
          <cell r="BX1120" t="str">
            <v/>
          </cell>
          <cell r="BY1120">
            <v>6.5</v>
          </cell>
          <cell r="BZ1120" t="str">
            <v/>
          </cell>
          <cell r="CA1120" t="str">
            <v/>
          </cell>
          <cell r="CB1120" t="str">
            <v/>
          </cell>
        </row>
        <row r="1121">
          <cell r="H1121" t="str">
            <v>SVA-1079-WOV008</v>
          </cell>
          <cell r="I1121">
            <v>4</v>
          </cell>
          <cell r="J1121" t="str">
            <v>Apr</v>
          </cell>
          <cell r="K1121">
            <v>2019</v>
          </cell>
          <cell r="L1121" t="str">
            <v>SVA-1079-WOV00843571.7916666667</v>
          </cell>
          <cell r="M1121" t="str">
            <v>BIRS #26</v>
          </cell>
          <cell r="N1121" t="str">
            <v>Simple ESP c/o</v>
          </cell>
          <cell r="O1121" t="str">
            <v>ESP change</v>
          </cell>
          <cell r="P1121">
            <v>1</v>
          </cell>
          <cell r="Q1121">
            <v>3</v>
          </cell>
          <cell r="R1121">
            <v>5</v>
          </cell>
          <cell r="S1121" t="str">
            <v/>
          </cell>
          <cell r="T1121" t="str">
            <v/>
          </cell>
          <cell r="U1121" t="str">
            <v/>
          </cell>
          <cell r="V1121">
            <v>0</v>
          </cell>
          <cell r="W1121">
            <v>9</v>
          </cell>
          <cell r="X1121">
            <v>8</v>
          </cell>
          <cell r="Y1121">
            <v>8</v>
          </cell>
          <cell r="Z1121" t="str">
            <v/>
          </cell>
          <cell r="AB1121">
            <v>11</v>
          </cell>
          <cell r="AC1121" t="str">
            <v/>
          </cell>
          <cell r="AD1121">
            <v>2</v>
          </cell>
          <cell r="AE1121">
            <v>1</v>
          </cell>
          <cell r="AF1121">
            <v>1</v>
          </cell>
          <cell r="AG1121" t="str">
            <v/>
          </cell>
          <cell r="AH1121">
            <v>2</v>
          </cell>
          <cell r="AI1121">
            <v>0</v>
          </cell>
          <cell r="AJ1121">
            <v>6</v>
          </cell>
          <cell r="AK1121">
            <v>6</v>
          </cell>
          <cell r="AL1121">
            <v>6</v>
          </cell>
          <cell r="AM1121">
            <v>24.5</v>
          </cell>
          <cell r="AN1121">
            <v>0</v>
          </cell>
          <cell r="AO1121">
            <v>130</v>
          </cell>
          <cell r="AP1121">
            <v>24.5</v>
          </cell>
          <cell r="AQ1121">
            <v>128.53061224489795</v>
          </cell>
          <cell r="AR1121">
            <v>4</v>
          </cell>
          <cell r="AT1121">
            <v>3</v>
          </cell>
          <cell r="AV1121">
            <v>10</v>
          </cell>
          <cell r="AW1121">
            <v>4</v>
          </cell>
          <cell r="AX1121">
            <v>3</v>
          </cell>
          <cell r="AY1121">
            <v>7</v>
          </cell>
          <cell r="AZ1121">
            <v>25</v>
          </cell>
          <cell r="BA1121">
            <v>0</v>
          </cell>
          <cell r="BB1121">
            <v>120</v>
          </cell>
          <cell r="BC1121">
            <v>25</v>
          </cell>
          <cell r="BD1121">
            <v>126</v>
          </cell>
          <cell r="BE1121">
            <v>1</v>
          </cell>
          <cell r="BF1121">
            <v>1.5</v>
          </cell>
          <cell r="BG1121">
            <v>1.5</v>
          </cell>
          <cell r="BH1121" t="str">
            <v/>
          </cell>
          <cell r="BI1121">
            <v>2</v>
          </cell>
          <cell r="BJ1121">
            <v>0</v>
          </cell>
          <cell r="BK1121">
            <v>6</v>
          </cell>
          <cell r="BL1121">
            <v>6</v>
          </cell>
          <cell r="BM1121">
            <v>6</v>
          </cell>
          <cell r="BN1121">
            <v>3</v>
          </cell>
          <cell r="BO1121">
            <v>1</v>
          </cell>
          <cell r="BP1121">
            <v>1</v>
          </cell>
          <cell r="BQ1121">
            <v>0</v>
          </cell>
          <cell r="BR1121">
            <v>3</v>
          </cell>
          <cell r="BS1121" t="str">
            <v/>
          </cell>
          <cell r="BT1121">
            <v>1</v>
          </cell>
          <cell r="BU1121">
            <v>2</v>
          </cell>
          <cell r="BV1121">
            <v>0</v>
          </cell>
          <cell r="BW1121">
            <v>12</v>
          </cell>
          <cell r="BX1121">
            <v>11</v>
          </cell>
          <cell r="BY1121">
            <v>11</v>
          </cell>
          <cell r="BZ1121">
            <v>87.5</v>
          </cell>
          <cell r="CA1121">
            <v>0</v>
          </cell>
          <cell r="CB1121">
            <v>87.5</v>
          </cell>
        </row>
        <row r="1122">
          <cell r="H1122" t="str">
            <v>SVA-6339-WOV001</v>
          </cell>
          <cell r="I1122">
            <v>4</v>
          </cell>
          <cell r="J1122" t="str">
            <v>Apr</v>
          </cell>
          <cell r="K1122">
            <v>2019</v>
          </cell>
          <cell r="L1122" t="str">
            <v>SVA-6339-WOV00143554.875</v>
          </cell>
          <cell r="M1122" t="str">
            <v>BIRS #30</v>
          </cell>
          <cell r="N1122" t="str">
            <v>Other</v>
          </cell>
          <cell r="O1122" t="str">
            <v>Other</v>
          </cell>
          <cell r="P1122">
            <v>1</v>
          </cell>
          <cell r="Q1122">
            <v>3</v>
          </cell>
          <cell r="R1122">
            <v>5</v>
          </cell>
          <cell r="S1122" t="str">
            <v/>
          </cell>
          <cell r="T1122" t="str">
            <v/>
          </cell>
          <cell r="U1122" t="str">
            <v/>
          </cell>
          <cell r="V1122">
            <v>0</v>
          </cell>
          <cell r="W1122">
            <v>9</v>
          </cell>
          <cell r="X1122">
            <v>8</v>
          </cell>
          <cell r="Y1122">
            <v>8</v>
          </cell>
          <cell r="Z1122" t="str">
            <v/>
          </cell>
          <cell r="AB1122">
            <v>11</v>
          </cell>
          <cell r="AC1122" t="str">
            <v/>
          </cell>
          <cell r="AD1122">
            <v>2</v>
          </cell>
          <cell r="AE1122">
            <v>1</v>
          </cell>
          <cell r="AF1122">
            <v>1</v>
          </cell>
          <cell r="AG1122" t="str">
            <v/>
          </cell>
          <cell r="AH1122">
            <v>2</v>
          </cell>
          <cell r="AI1122">
            <v>2</v>
          </cell>
          <cell r="AJ1122">
            <v>6</v>
          </cell>
          <cell r="AK1122">
            <v>6</v>
          </cell>
          <cell r="AL1122">
            <v>8</v>
          </cell>
          <cell r="AM1122">
            <v>23.5</v>
          </cell>
          <cell r="AN1122">
            <v>3</v>
          </cell>
          <cell r="AO1122">
            <v>130</v>
          </cell>
          <cell r="AP1122">
            <v>26.5</v>
          </cell>
          <cell r="AQ1122">
            <v>131.91489361702128</v>
          </cell>
          <cell r="AR1122">
            <v>4</v>
          </cell>
          <cell r="AT1122" t="str">
            <v/>
          </cell>
          <cell r="AV1122">
            <v>10</v>
          </cell>
          <cell r="AW1122">
            <v>4</v>
          </cell>
          <cell r="AX1122" t="str">
            <v/>
          </cell>
          <cell r="AY1122" t="str">
            <v/>
          </cell>
          <cell r="AZ1122" t="str">
            <v/>
          </cell>
          <cell r="BA1122" t="str">
            <v/>
          </cell>
          <cell r="BB1122">
            <v>120</v>
          </cell>
          <cell r="BC1122" t="str">
            <v/>
          </cell>
          <cell r="BD1122" t="str">
            <v/>
          </cell>
          <cell r="BE1122" t="str">
            <v/>
          </cell>
          <cell r="BF1122" t="str">
            <v/>
          </cell>
          <cell r="BG1122" t="str">
            <v/>
          </cell>
          <cell r="BH1122" t="str">
            <v/>
          </cell>
          <cell r="BI1122" t="str">
            <v/>
          </cell>
          <cell r="BJ1122" t="str">
            <v/>
          </cell>
          <cell r="BK1122">
            <v>6</v>
          </cell>
          <cell r="BL1122" t="str">
            <v/>
          </cell>
          <cell r="BM1122" t="str">
            <v/>
          </cell>
          <cell r="BN1122">
            <v>3</v>
          </cell>
          <cell r="BO1122">
            <v>1</v>
          </cell>
          <cell r="BP1122">
            <v>1</v>
          </cell>
          <cell r="BQ1122">
            <v>0</v>
          </cell>
          <cell r="BR1122" t="str">
            <v/>
          </cell>
          <cell r="BS1122" t="str">
            <v/>
          </cell>
          <cell r="BT1122" t="str">
            <v/>
          </cell>
          <cell r="BU1122" t="str">
            <v/>
          </cell>
          <cell r="BV1122" t="str">
            <v/>
          </cell>
          <cell r="BW1122">
            <v>12</v>
          </cell>
          <cell r="BX1122" t="str">
            <v/>
          </cell>
          <cell r="BY1122">
            <v>5</v>
          </cell>
          <cell r="BZ1122" t="str">
            <v/>
          </cell>
          <cell r="CA1122" t="str">
            <v/>
          </cell>
          <cell r="CB1122" t="str">
            <v/>
          </cell>
        </row>
        <row r="1123">
          <cell r="H1123" t="str">
            <v>SVA-6339-WOV001</v>
          </cell>
          <cell r="I1123">
            <v>4</v>
          </cell>
          <cell r="J1123" t="str">
            <v>Apr</v>
          </cell>
          <cell r="K1123">
            <v>2019</v>
          </cell>
          <cell r="L1123" t="str">
            <v>SVA-6339-WOV00143570.0833333333</v>
          </cell>
          <cell r="M1123" t="str">
            <v>ONR #4</v>
          </cell>
          <cell r="N1123" t="str">
            <v>Other</v>
          </cell>
          <cell r="O1123" t="str">
            <v>Other</v>
          </cell>
          <cell r="P1123">
            <v>1</v>
          </cell>
          <cell r="Q1123" t="str">
            <v/>
          </cell>
          <cell r="R1123" t="str">
            <v/>
          </cell>
          <cell r="S1123" t="str">
            <v/>
          </cell>
          <cell r="T1123" t="str">
            <v/>
          </cell>
          <cell r="U1123" t="str">
            <v/>
          </cell>
          <cell r="V1123" t="str">
            <v/>
          </cell>
          <cell r="W1123">
            <v>9</v>
          </cell>
          <cell r="X1123" t="str">
            <v/>
          </cell>
          <cell r="Y1123" t="str">
            <v/>
          </cell>
          <cell r="Z1123" t="str">
            <v/>
          </cell>
          <cell r="AB1123">
            <v>11</v>
          </cell>
          <cell r="AC1123" t="str">
            <v/>
          </cell>
          <cell r="AD1123" t="str">
            <v/>
          </cell>
          <cell r="AE1123" t="str">
            <v/>
          </cell>
          <cell r="AF1123" t="str">
            <v/>
          </cell>
          <cell r="AG1123" t="str">
            <v/>
          </cell>
          <cell r="AH1123" t="str">
            <v/>
          </cell>
          <cell r="AI1123" t="str">
            <v/>
          </cell>
          <cell r="AJ1123">
            <v>6</v>
          </cell>
          <cell r="AK1123" t="str">
            <v/>
          </cell>
          <cell r="AL1123" t="str">
            <v/>
          </cell>
          <cell r="AM1123" t="str">
            <v/>
          </cell>
          <cell r="AN1123" t="str">
            <v/>
          </cell>
          <cell r="AO1123">
            <v>130</v>
          </cell>
          <cell r="AP1123" t="str">
            <v/>
          </cell>
          <cell r="AQ1123" t="str">
            <v/>
          </cell>
          <cell r="AR1123" t="str">
            <v/>
          </cell>
          <cell r="AT1123">
            <v>9</v>
          </cell>
          <cell r="AV1123">
            <v>10</v>
          </cell>
          <cell r="AW1123" t="str">
            <v/>
          </cell>
          <cell r="AX1123">
            <v>9</v>
          </cell>
          <cell r="AY1123" t="str">
            <v/>
          </cell>
          <cell r="AZ1123">
            <v>30</v>
          </cell>
          <cell r="BA1123">
            <v>0</v>
          </cell>
          <cell r="BB1123">
            <v>120</v>
          </cell>
          <cell r="BC1123">
            <v>30</v>
          </cell>
          <cell r="BD1123">
            <v>103.33333333333333</v>
          </cell>
          <cell r="BE1123">
            <v>1</v>
          </cell>
          <cell r="BF1123">
            <v>2</v>
          </cell>
          <cell r="BG1123">
            <v>1</v>
          </cell>
          <cell r="BH1123" t="str">
            <v/>
          </cell>
          <cell r="BI1123">
            <v>2</v>
          </cell>
          <cell r="BJ1123">
            <v>0</v>
          </cell>
          <cell r="BK1123">
            <v>6</v>
          </cell>
          <cell r="BL1123">
            <v>6</v>
          </cell>
          <cell r="BM1123">
            <v>6</v>
          </cell>
          <cell r="BN1123" t="str">
            <v/>
          </cell>
          <cell r="BO1123" t="str">
            <v/>
          </cell>
          <cell r="BP1123" t="str">
            <v/>
          </cell>
          <cell r="BQ1123" t="str">
            <v/>
          </cell>
          <cell r="BR1123">
            <v>1.5</v>
          </cell>
          <cell r="BS1123" t="str">
            <v/>
          </cell>
          <cell r="BT1123">
            <v>2.5</v>
          </cell>
          <cell r="BU1123">
            <v>2</v>
          </cell>
          <cell r="BV1123" t="str">
            <v/>
          </cell>
          <cell r="BW1123">
            <v>12</v>
          </cell>
          <cell r="BX1123" t="str">
            <v/>
          </cell>
          <cell r="BY1123">
            <v>6</v>
          </cell>
          <cell r="BZ1123" t="str">
            <v/>
          </cell>
          <cell r="CA1123" t="str">
            <v/>
          </cell>
          <cell r="CB1123" t="str">
            <v/>
          </cell>
        </row>
        <row r="1124">
          <cell r="H1124" t="str">
            <v>WS-1457-WOV005</v>
          </cell>
          <cell r="I1124">
            <v>4</v>
          </cell>
          <cell r="J1124" t="str">
            <v>Apr</v>
          </cell>
          <cell r="K1124">
            <v>2019</v>
          </cell>
          <cell r="L1124" t="str">
            <v>WS-1457-WOV00543575.2916666667</v>
          </cell>
          <cell r="M1124" t="str">
            <v>BIRS #29</v>
          </cell>
          <cell r="N1124" t="str">
            <v>Other</v>
          </cell>
          <cell r="O1124" t="str">
            <v>ESP change</v>
          </cell>
          <cell r="P1124">
            <v>0</v>
          </cell>
          <cell r="Q1124">
            <v>4.5</v>
          </cell>
          <cell r="R1124" t="str">
            <v/>
          </cell>
          <cell r="S1124">
            <v>0.5</v>
          </cell>
          <cell r="T1124" t="str">
            <v/>
          </cell>
          <cell r="U1124">
            <v>1</v>
          </cell>
          <cell r="V1124">
            <v>0</v>
          </cell>
          <cell r="W1124">
            <v>9</v>
          </cell>
          <cell r="X1124">
            <v>6</v>
          </cell>
          <cell r="Y1124">
            <v>6</v>
          </cell>
          <cell r="Z1124">
            <v>11.5</v>
          </cell>
          <cell r="AB1124">
            <v>11</v>
          </cell>
          <cell r="AC1124">
            <v>11.5</v>
          </cell>
          <cell r="AD1124">
            <v>2</v>
          </cell>
          <cell r="AE1124">
            <v>1</v>
          </cell>
          <cell r="AF1124">
            <v>1</v>
          </cell>
          <cell r="AG1124" t="str">
            <v/>
          </cell>
          <cell r="AH1124">
            <v>2</v>
          </cell>
          <cell r="AI1124">
            <v>0</v>
          </cell>
          <cell r="AJ1124">
            <v>6</v>
          </cell>
          <cell r="AK1124">
            <v>6</v>
          </cell>
          <cell r="AL1124">
            <v>6</v>
          </cell>
          <cell r="AM1124">
            <v>21.5</v>
          </cell>
          <cell r="AN1124">
            <v>0</v>
          </cell>
          <cell r="AO1124">
            <v>130</v>
          </cell>
          <cell r="AP1124">
            <v>21.5</v>
          </cell>
          <cell r="AQ1124">
            <v>128.46511627906978</v>
          </cell>
          <cell r="AR1124">
            <v>3.5</v>
          </cell>
          <cell r="AT1124">
            <v>3</v>
          </cell>
          <cell r="AV1124">
            <v>10</v>
          </cell>
          <cell r="AW1124">
            <v>3.5</v>
          </cell>
          <cell r="AX1124">
            <v>3</v>
          </cell>
          <cell r="AY1124">
            <v>6.5</v>
          </cell>
          <cell r="AZ1124">
            <v>22</v>
          </cell>
          <cell r="BA1124">
            <v>0</v>
          </cell>
          <cell r="BB1124">
            <v>120</v>
          </cell>
          <cell r="BC1124">
            <v>22</v>
          </cell>
          <cell r="BD1124">
            <v>126.04545454545455</v>
          </cell>
          <cell r="BE1124">
            <v>1</v>
          </cell>
          <cell r="BF1124">
            <v>1</v>
          </cell>
          <cell r="BG1124">
            <v>1.5</v>
          </cell>
          <cell r="BH1124" t="str">
            <v/>
          </cell>
          <cell r="BI1124">
            <v>2</v>
          </cell>
          <cell r="BJ1124">
            <v>0</v>
          </cell>
          <cell r="BK1124">
            <v>6</v>
          </cell>
          <cell r="BL1124">
            <v>5.5</v>
          </cell>
          <cell r="BM1124">
            <v>5.5</v>
          </cell>
          <cell r="BN1124">
            <v>3.5</v>
          </cell>
          <cell r="BO1124">
            <v>1</v>
          </cell>
          <cell r="BP1124">
            <v>1</v>
          </cell>
          <cell r="BQ1124">
            <v>0</v>
          </cell>
          <cell r="BR1124">
            <v>3</v>
          </cell>
          <cell r="BS1124" t="str">
            <v/>
          </cell>
          <cell r="BT1124">
            <v>1.5</v>
          </cell>
          <cell r="BU1124">
            <v>1.5</v>
          </cell>
          <cell r="BV1124">
            <v>0</v>
          </cell>
          <cell r="BW1124">
            <v>12</v>
          </cell>
          <cell r="BX1124">
            <v>11.5</v>
          </cell>
          <cell r="BY1124">
            <v>11.5</v>
          </cell>
          <cell r="BZ1124">
            <v>90.5</v>
          </cell>
          <cell r="CA1124">
            <v>0</v>
          </cell>
          <cell r="CB1124">
            <v>90.5</v>
          </cell>
        </row>
        <row r="1125">
          <cell r="H1125" t="str">
            <v>US-187-WOV005</v>
          </cell>
          <cell r="I1125">
            <v>4</v>
          </cell>
          <cell r="J1125" t="str">
            <v>Apr</v>
          </cell>
          <cell r="K1125">
            <v>2019</v>
          </cell>
          <cell r="L1125" t="str">
            <v>US-187-WOV00543577.4166666667</v>
          </cell>
          <cell r="M1125" t="str">
            <v>BIRS #10</v>
          </cell>
          <cell r="N1125" t="str">
            <v>Other</v>
          </cell>
          <cell r="O1125" t="str">
            <v>Other</v>
          </cell>
          <cell r="P1125">
            <v>0</v>
          </cell>
          <cell r="Q1125">
            <v>6</v>
          </cell>
          <cell r="R1125" t="str">
            <v/>
          </cell>
          <cell r="S1125" t="str">
            <v/>
          </cell>
          <cell r="T1125" t="str">
            <v/>
          </cell>
          <cell r="U1125">
            <v>1</v>
          </cell>
          <cell r="V1125">
            <v>0</v>
          </cell>
          <cell r="W1125">
            <v>9</v>
          </cell>
          <cell r="X1125">
            <v>7</v>
          </cell>
          <cell r="Y1125">
            <v>7</v>
          </cell>
          <cell r="Z1125">
            <v>10</v>
          </cell>
          <cell r="AB1125">
            <v>11</v>
          </cell>
          <cell r="AC1125">
            <v>10</v>
          </cell>
          <cell r="AD1125">
            <v>2</v>
          </cell>
          <cell r="AE1125">
            <v>1</v>
          </cell>
          <cell r="AF1125">
            <v>1</v>
          </cell>
          <cell r="AG1125" t="str">
            <v/>
          </cell>
          <cell r="AH1125">
            <v>2</v>
          </cell>
          <cell r="AI1125">
            <v>0</v>
          </cell>
          <cell r="AJ1125">
            <v>6</v>
          </cell>
          <cell r="AK1125">
            <v>6</v>
          </cell>
          <cell r="AL1125">
            <v>6</v>
          </cell>
          <cell r="AM1125">
            <v>16.5</v>
          </cell>
          <cell r="AN1125">
            <v>0</v>
          </cell>
          <cell r="AO1125">
            <v>130</v>
          </cell>
          <cell r="AP1125">
            <v>16.5</v>
          </cell>
          <cell r="AQ1125">
            <v>132.12121212121212</v>
          </cell>
          <cell r="AR1125">
            <v>3</v>
          </cell>
          <cell r="AT1125">
            <v>10</v>
          </cell>
          <cell r="AV1125">
            <v>10</v>
          </cell>
          <cell r="AW1125">
            <v>3</v>
          </cell>
          <cell r="AX1125">
            <v>10</v>
          </cell>
          <cell r="AY1125">
            <v>13</v>
          </cell>
          <cell r="AZ1125">
            <v>17.5</v>
          </cell>
          <cell r="BA1125">
            <v>0</v>
          </cell>
          <cell r="BB1125">
            <v>120</v>
          </cell>
          <cell r="BC1125">
            <v>17.5</v>
          </cell>
          <cell r="BD1125">
            <v>122.28571428571429</v>
          </cell>
          <cell r="BE1125">
            <v>1</v>
          </cell>
          <cell r="BF1125">
            <v>1.5</v>
          </cell>
          <cell r="BG1125">
            <v>1.5</v>
          </cell>
          <cell r="BH1125" t="str">
            <v/>
          </cell>
          <cell r="BI1125">
            <v>2</v>
          </cell>
          <cell r="BJ1125">
            <v>0</v>
          </cell>
          <cell r="BK1125">
            <v>6</v>
          </cell>
          <cell r="BL1125">
            <v>6</v>
          </cell>
          <cell r="BM1125">
            <v>6</v>
          </cell>
          <cell r="BN1125">
            <v>3</v>
          </cell>
          <cell r="BO1125">
            <v>1</v>
          </cell>
          <cell r="BP1125">
            <v>1</v>
          </cell>
          <cell r="BQ1125">
            <v>0</v>
          </cell>
          <cell r="BR1125">
            <v>2</v>
          </cell>
          <cell r="BS1125" t="str">
            <v/>
          </cell>
          <cell r="BT1125">
            <v>1.5</v>
          </cell>
          <cell r="BU1125">
            <v>2</v>
          </cell>
          <cell r="BV1125">
            <v>0</v>
          </cell>
          <cell r="BW1125">
            <v>12</v>
          </cell>
          <cell r="BX1125">
            <v>10.5</v>
          </cell>
          <cell r="BY1125">
            <v>10.5</v>
          </cell>
          <cell r="BZ1125" t="str">
            <v/>
          </cell>
          <cell r="CA1125" t="str">
            <v/>
          </cell>
          <cell r="CB1125" t="str">
            <v/>
          </cell>
        </row>
        <row r="1126">
          <cell r="H1126" t="str">
            <v>WS-1573-WOV006</v>
          </cell>
          <cell r="I1126">
            <v>4</v>
          </cell>
          <cell r="J1126" t="str">
            <v>Apr</v>
          </cell>
          <cell r="K1126">
            <v>2019</v>
          </cell>
          <cell r="L1126" t="str">
            <v>WS-1573-WOV00643579.125</v>
          </cell>
          <cell r="M1126" t="str">
            <v>ONR #27</v>
          </cell>
          <cell r="N1126" t="str">
            <v>Simple ESP c/o</v>
          </cell>
          <cell r="O1126" t="str">
            <v>ESP change</v>
          </cell>
          <cell r="P1126">
            <v>1</v>
          </cell>
          <cell r="Q1126">
            <v>3</v>
          </cell>
          <cell r="R1126">
            <v>5</v>
          </cell>
          <cell r="S1126" t="str">
            <v/>
          </cell>
          <cell r="T1126" t="str">
            <v/>
          </cell>
          <cell r="U1126" t="str">
            <v/>
          </cell>
          <cell r="V1126">
            <v>0</v>
          </cell>
          <cell r="W1126">
            <v>9</v>
          </cell>
          <cell r="X1126">
            <v>8</v>
          </cell>
          <cell r="Y1126">
            <v>8</v>
          </cell>
          <cell r="Z1126" t="str">
            <v/>
          </cell>
          <cell r="AB1126">
            <v>11</v>
          </cell>
          <cell r="AC1126" t="str">
            <v/>
          </cell>
          <cell r="AD1126">
            <v>2</v>
          </cell>
          <cell r="AE1126">
            <v>1</v>
          </cell>
          <cell r="AF1126">
            <v>1</v>
          </cell>
          <cell r="AG1126" t="str">
            <v/>
          </cell>
          <cell r="AH1126">
            <v>2</v>
          </cell>
          <cell r="AI1126">
            <v>0</v>
          </cell>
          <cell r="AJ1126">
            <v>6</v>
          </cell>
          <cell r="AK1126">
            <v>6</v>
          </cell>
          <cell r="AL1126">
            <v>6</v>
          </cell>
          <cell r="AM1126">
            <v>21.5</v>
          </cell>
          <cell r="AN1126">
            <v>0</v>
          </cell>
          <cell r="AO1126">
            <v>130</v>
          </cell>
          <cell r="AP1126">
            <v>21.5</v>
          </cell>
          <cell r="AQ1126">
            <v>130.74418604651163</v>
          </cell>
          <cell r="AR1126">
            <v>3</v>
          </cell>
          <cell r="AT1126">
            <v>5</v>
          </cell>
          <cell r="AV1126">
            <v>10</v>
          </cell>
          <cell r="AW1126">
            <v>3</v>
          </cell>
          <cell r="AX1126">
            <v>5</v>
          </cell>
          <cell r="AY1126">
            <v>8</v>
          </cell>
          <cell r="AZ1126">
            <v>24</v>
          </cell>
          <cell r="BA1126">
            <v>0</v>
          </cell>
          <cell r="BB1126">
            <v>120</v>
          </cell>
          <cell r="BC1126">
            <v>24</v>
          </cell>
          <cell r="BD1126">
            <v>117.25</v>
          </cell>
          <cell r="BE1126">
            <v>1</v>
          </cell>
          <cell r="BF1126">
            <v>1</v>
          </cell>
          <cell r="BG1126">
            <v>2</v>
          </cell>
          <cell r="BH1126" t="str">
            <v/>
          </cell>
          <cell r="BI1126">
            <v>2</v>
          </cell>
          <cell r="BJ1126">
            <v>0</v>
          </cell>
          <cell r="BK1126">
            <v>6</v>
          </cell>
          <cell r="BL1126">
            <v>6</v>
          </cell>
          <cell r="BM1126">
            <v>6</v>
          </cell>
          <cell r="BN1126">
            <v>3</v>
          </cell>
          <cell r="BO1126">
            <v>1</v>
          </cell>
          <cell r="BP1126">
            <v>1</v>
          </cell>
          <cell r="BQ1126">
            <v>0</v>
          </cell>
          <cell r="BR1126">
            <v>4</v>
          </cell>
          <cell r="BS1126" t="str">
            <v/>
          </cell>
          <cell r="BT1126">
            <v>1</v>
          </cell>
          <cell r="BU1126">
            <v>2</v>
          </cell>
          <cell r="BV1126">
            <v>0</v>
          </cell>
          <cell r="BW1126">
            <v>12</v>
          </cell>
          <cell r="BX1126">
            <v>12</v>
          </cell>
          <cell r="BY1126">
            <v>12</v>
          </cell>
          <cell r="BZ1126">
            <v>85.5</v>
          </cell>
          <cell r="CA1126">
            <v>0</v>
          </cell>
          <cell r="CB1126">
            <v>85.5</v>
          </cell>
        </row>
        <row r="1127">
          <cell r="H1127" t="str">
            <v>WS-1414-WOV008</v>
          </cell>
          <cell r="I1127">
            <v>4</v>
          </cell>
          <cell r="J1127" t="str">
            <v>Apr</v>
          </cell>
          <cell r="K1127">
            <v>2019</v>
          </cell>
          <cell r="L1127" t="str">
            <v>WS-1414-WOV00843580.3333333333</v>
          </cell>
          <cell r="M1127" t="str">
            <v>ONR #9</v>
          </cell>
          <cell r="N1127" t="str">
            <v>Other</v>
          </cell>
          <cell r="O1127" t="str">
            <v>ESP change</v>
          </cell>
          <cell r="P1127">
            <v>1</v>
          </cell>
          <cell r="Q1127" t="str">
            <v/>
          </cell>
          <cell r="R1127">
            <v>8</v>
          </cell>
          <cell r="S1127" t="str">
            <v/>
          </cell>
          <cell r="T1127" t="str">
            <v/>
          </cell>
          <cell r="U1127" t="str">
            <v/>
          </cell>
          <cell r="V1127">
            <v>0</v>
          </cell>
          <cell r="W1127">
            <v>9</v>
          </cell>
          <cell r="X1127">
            <v>8</v>
          </cell>
          <cell r="Y1127">
            <v>8</v>
          </cell>
          <cell r="Z1127" t="str">
            <v/>
          </cell>
          <cell r="AB1127">
            <v>11</v>
          </cell>
          <cell r="AC1127" t="str">
            <v/>
          </cell>
          <cell r="AD1127">
            <v>2</v>
          </cell>
          <cell r="AE1127">
            <v>1</v>
          </cell>
          <cell r="AF1127">
            <v>1</v>
          </cell>
          <cell r="AG1127" t="str">
            <v/>
          </cell>
          <cell r="AH1127">
            <v>2</v>
          </cell>
          <cell r="AI1127">
            <v>0</v>
          </cell>
          <cell r="AJ1127">
            <v>6</v>
          </cell>
          <cell r="AK1127">
            <v>6</v>
          </cell>
          <cell r="AL1127">
            <v>6</v>
          </cell>
          <cell r="AM1127">
            <v>18</v>
          </cell>
          <cell r="AN1127">
            <v>0</v>
          </cell>
          <cell r="AO1127">
            <v>130</v>
          </cell>
          <cell r="AP1127">
            <v>18</v>
          </cell>
          <cell r="AQ1127">
            <v>124.66666666666667</v>
          </cell>
          <cell r="AR1127">
            <v>2</v>
          </cell>
          <cell r="AT1127">
            <v>5</v>
          </cell>
          <cell r="AV1127">
            <v>10</v>
          </cell>
          <cell r="AW1127">
            <v>2</v>
          </cell>
          <cell r="AX1127">
            <v>5</v>
          </cell>
          <cell r="AY1127">
            <v>7</v>
          </cell>
          <cell r="AZ1127">
            <v>18.5</v>
          </cell>
          <cell r="BA1127">
            <v>0</v>
          </cell>
          <cell r="BB1127">
            <v>120</v>
          </cell>
          <cell r="BC1127">
            <v>18.5</v>
          </cell>
          <cell r="BD1127">
            <v>122.80540540540541</v>
          </cell>
          <cell r="BE1127">
            <v>1</v>
          </cell>
          <cell r="BF1127">
            <v>1</v>
          </cell>
          <cell r="BG1127">
            <v>1</v>
          </cell>
          <cell r="BH1127" t="str">
            <v/>
          </cell>
          <cell r="BI1127">
            <v>2</v>
          </cell>
          <cell r="BJ1127">
            <v>0</v>
          </cell>
          <cell r="BK1127">
            <v>6</v>
          </cell>
          <cell r="BL1127">
            <v>5</v>
          </cell>
          <cell r="BM1127">
            <v>5</v>
          </cell>
          <cell r="BN1127">
            <v>3</v>
          </cell>
          <cell r="BO1127">
            <v>1</v>
          </cell>
          <cell r="BP1127">
            <v>1</v>
          </cell>
          <cell r="BQ1127">
            <v>0</v>
          </cell>
          <cell r="BR1127">
            <v>2.5</v>
          </cell>
          <cell r="BS1127" t="str">
            <v/>
          </cell>
          <cell r="BT1127">
            <v>2</v>
          </cell>
          <cell r="BU1127">
            <v>2</v>
          </cell>
          <cell r="BV1127">
            <v>0</v>
          </cell>
          <cell r="BW1127">
            <v>12</v>
          </cell>
          <cell r="BX1127">
            <v>11.5</v>
          </cell>
          <cell r="BY1127">
            <v>11.5</v>
          </cell>
          <cell r="BZ1127">
            <v>74</v>
          </cell>
          <cell r="CA1127">
            <v>0</v>
          </cell>
          <cell r="CB1127">
            <v>74</v>
          </cell>
        </row>
        <row r="1128">
          <cell r="H1128" t="str">
            <v>US-23310-WOV003</v>
          </cell>
          <cell r="I1128">
            <v>4</v>
          </cell>
          <cell r="J1128" t="str">
            <v>Apr</v>
          </cell>
          <cell r="K1128">
            <v>2019</v>
          </cell>
          <cell r="L1128" t="str">
            <v>US-23310-WOV00343580.5416666667</v>
          </cell>
          <cell r="M1128" t="str">
            <v>ONR #6</v>
          </cell>
          <cell r="N1128" t="str">
            <v>Simple ESP c/o</v>
          </cell>
          <cell r="O1128" t="str">
            <v>ESP change</v>
          </cell>
          <cell r="P1128">
            <v>0</v>
          </cell>
          <cell r="Q1128">
            <v>3</v>
          </cell>
          <cell r="R1128">
            <v>3</v>
          </cell>
          <cell r="S1128">
            <v>2</v>
          </cell>
          <cell r="T1128" t="str">
            <v/>
          </cell>
          <cell r="U1128">
            <v>0.5</v>
          </cell>
          <cell r="V1128">
            <v>0</v>
          </cell>
          <cell r="W1128">
            <v>9</v>
          </cell>
          <cell r="X1128">
            <v>8.5</v>
          </cell>
          <cell r="Y1128">
            <v>8.5</v>
          </cell>
          <cell r="Z1128">
            <v>11</v>
          </cell>
          <cell r="AB1128">
            <v>11</v>
          </cell>
          <cell r="AC1128">
            <v>11</v>
          </cell>
          <cell r="AD1128">
            <v>2</v>
          </cell>
          <cell r="AE1128">
            <v>1</v>
          </cell>
          <cell r="AF1128">
            <v>1</v>
          </cell>
          <cell r="AG1128" t="str">
            <v/>
          </cell>
          <cell r="AH1128">
            <v>2</v>
          </cell>
          <cell r="AI1128">
            <v>0</v>
          </cell>
          <cell r="AJ1128">
            <v>6</v>
          </cell>
          <cell r="AK1128">
            <v>6</v>
          </cell>
          <cell r="AL1128">
            <v>6</v>
          </cell>
          <cell r="AM1128">
            <v>15</v>
          </cell>
          <cell r="AN1128">
            <v>0</v>
          </cell>
          <cell r="AO1128">
            <v>130</v>
          </cell>
          <cell r="AP1128">
            <v>15</v>
          </cell>
          <cell r="AQ1128">
            <v>147.66666666666666</v>
          </cell>
          <cell r="AR1128">
            <v>3</v>
          </cell>
          <cell r="AT1128">
            <v>5.5</v>
          </cell>
          <cell r="AV1128">
            <v>10</v>
          </cell>
          <cell r="AW1128">
            <v>3</v>
          </cell>
          <cell r="AX1128">
            <v>5.5</v>
          </cell>
          <cell r="AY1128">
            <v>8.5</v>
          </cell>
          <cell r="AZ1128">
            <v>16.5</v>
          </cell>
          <cell r="BA1128">
            <v>0</v>
          </cell>
          <cell r="BB1128">
            <v>120</v>
          </cell>
          <cell r="BC1128">
            <v>16.5</v>
          </cell>
          <cell r="BD1128">
            <v>134.4848484848485</v>
          </cell>
          <cell r="BE1128">
            <v>1</v>
          </cell>
          <cell r="BF1128">
            <v>1</v>
          </cell>
          <cell r="BG1128">
            <v>1.5</v>
          </cell>
          <cell r="BH1128" t="str">
            <v/>
          </cell>
          <cell r="BI1128">
            <v>2</v>
          </cell>
          <cell r="BJ1128">
            <v>0</v>
          </cell>
          <cell r="BK1128">
            <v>6</v>
          </cell>
          <cell r="BL1128">
            <v>5.5</v>
          </cell>
          <cell r="BM1128">
            <v>5.5</v>
          </cell>
          <cell r="BN1128">
            <v>3</v>
          </cell>
          <cell r="BO1128">
            <v>1</v>
          </cell>
          <cell r="BP1128">
            <v>1</v>
          </cell>
          <cell r="BQ1128">
            <v>0</v>
          </cell>
          <cell r="BR1128">
            <v>3.5</v>
          </cell>
          <cell r="BS1128" t="str">
            <v/>
          </cell>
          <cell r="BT1128">
            <v>1.5</v>
          </cell>
          <cell r="BU1128">
            <v>2</v>
          </cell>
          <cell r="BV1128">
            <v>0</v>
          </cell>
          <cell r="BW1128">
            <v>12</v>
          </cell>
          <cell r="BX1128">
            <v>12</v>
          </cell>
          <cell r="BY1128">
            <v>12</v>
          </cell>
          <cell r="BZ1128">
            <v>83</v>
          </cell>
          <cell r="CA1128">
            <v>0</v>
          </cell>
          <cell r="CB1128">
            <v>83</v>
          </cell>
        </row>
        <row r="1129">
          <cell r="H1129" t="str">
            <v>WS-7832-WOV003</v>
          </cell>
          <cell r="I1129">
            <v>4</v>
          </cell>
          <cell r="J1129" t="str">
            <v>Apr</v>
          </cell>
          <cell r="K1129">
            <v>2019</v>
          </cell>
          <cell r="L1129" t="str">
            <v>WS-7832-WOV00343565.8333333333</v>
          </cell>
          <cell r="M1129" t="str">
            <v>BIRS #30</v>
          </cell>
          <cell r="N1129" t="str">
            <v>Other</v>
          </cell>
          <cell r="O1129" t="str">
            <v>Other</v>
          </cell>
          <cell r="P1129">
            <v>0</v>
          </cell>
          <cell r="Q1129">
            <v>3</v>
          </cell>
          <cell r="R1129">
            <v>5</v>
          </cell>
          <cell r="S1129">
            <v>2</v>
          </cell>
          <cell r="T1129" t="str">
            <v/>
          </cell>
          <cell r="U1129">
            <v>0.5</v>
          </cell>
          <cell r="V1129">
            <v>0</v>
          </cell>
          <cell r="W1129">
            <v>9</v>
          </cell>
          <cell r="X1129">
            <v>10.5</v>
          </cell>
          <cell r="Y1129">
            <v>10.5</v>
          </cell>
          <cell r="Z1129">
            <v>18.5</v>
          </cell>
          <cell r="AB1129">
            <v>11</v>
          </cell>
          <cell r="AC1129">
            <v>18.5</v>
          </cell>
          <cell r="AD1129">
            <v>2</v>
          </cell>
          <cell r="AE1129">
            <v>1</v>
          </cell>
          <cell r="AF1129">
            <v>1</v>
          </cell>
          <cell r="AG1129" t="str">
            <v/>
          </cell>
          <cell r="AH1129">
            <v>2</v>
          </cell>
          <cell r="AI1129">
            <v>0</v>
          </cell>
          <cell r="AJ1129">
            <v>6</v>
          </cell>
          <cell r="AK1129">
            <v>6</v>
          </cell>
          <cell r="AL1129">
            <v>6</v>
          </cell>
          <cell r="AM1129">
            <v>19.5</v>
          </cell>
          <cell r="AN1129">
            <v>0</v>
          </cell>
          <cell r="AO1129">
            <v>130</v>
          </cell>
          <cell r="AP1129">
            <v>19.5</v>
          </cell>
          <cell r="AQ1129">
            <v>120.76923076923077</v>
          </cell>
          <cell r="AR1129">
            <v>3.5</v>
          </cell>
          <cell r="AT1129" t="str">
            <v/>
          </cell>
          <cell r="AV1129">
            <v>10</v>
          </cell>
          <cell r="AW1129">
            <v>3.5</v>
          </cell>
          <cell r="AX1129" t="str">
            <v/>
          </cell>
          <cell r="AY1129" t="str">
            <v/>
          </cell>
          <cell r="AZ1129" t="str">
            <v/>
          </cell>
          <cell r="BA1129" t="str">
            <v/>
          </cell>
          <cell r="BB1129">
            <v>120</v>
          </cell>
          <cell r="BC1129" t="str">
            <v/>
          </cell>
          <cell r="BD1129" t="str">
            <v/>
          </cell>
          <cell r="BE1129" t="str">
            <v/>
          </cell>
          <cell r="BF1129" t="str">
            <v/>
          </cell>
          <cell r="BG1129" t="str">
            <v/>
          </cell>
          <cell r="BH1129" t="str">
            <v/>
          </cell>
          <cell r="BI1129" t="str">
            <v/>
          </cell>
          <cell r="BJ1129" t="str">
            <v/>
          </cell>
          <cell r="BK1129">
            <v>6</v>
          </cell>
          <cell r="BL1129" t="str">
            <v/>
          </cell>
          <cell r="BM1129" t="str">
            <v/>
          </cell>
          <cell r="BN1129">
            <v>3</v>
          </cell>
          <cell r="BO1129">
            <v>1</v>
          </cell>
          <cell r="BP1129">
            <v>1</v>
          </cell>
          <cell r="BQ1129">
            <v>0</v>
          </cell>
          <cell r="BR1129" t="str">
            <v/>
          </cell>
          <cell r="BS1129" t="str">
            <v/>
          </cell>
          <cell r="BT1129" t="str">
            <v/>
          </cell>
          <cell r="BU1129" t="str">
            <v/>
          </cell>
          <cell r="BV1129" t="str">
            <v/>
          </cell>
          <cell r="BW1129">
            <v>12</v>
          </cell>
          <cell r="BX1129" t="str">
            <v/>
          </cell>
          <cell r="BY1129">
            <v>5</v>
          </cell>
          <cell r="BZ1129" t="str">
            <v/>
          </cell>
          <cell r="CA1129" t="str">
            <v/>
          </cell>
          <cell r="CB1129" t="str">
            <v/>
          </cell>
        </row>
        <row r="1130">
          <cell r="H1130" t="str">
            <v>WS-7832-WOV003</v>
          </cell>
          <cell r="I1130">
            <v>4</v>
          </cell>
          <cell r="J1130" t="str">
            <v>Apr</v>
          </cell>
          <cell r="K1130">
            <v>2019</v>
          </cell>
          <cell r="L1130" t="str">
            <v>WS-7832-WOV00343581.375</v>
          </cell>
          <cell r="M1130" t="str">
            <v>BIRS #14</v>
          </cell>
          <cell r="N1130" t="str">
            <v>Other</v>
          </cell>
          <cell r="O1130" t="str">
            <v>Other</v>
          </cell>
          <cell r="P1130">
            <v>0</v>
          </cell>
          <cell r="Q1130" t="str">
            <v/>
          </cell>
          <cell r="R1130" t="str">
            <v/>
          </cell>
          <cell r="S1130" t="str">
            <v/>
          </cell>
          <cell r="T1130" t="str">
            <v/>
          </cell>
          <cell r="U1130" t="str">
            <v/>
          </cell>
          <cell r="V1130" t="str">
            <v/>
          </cell>
          <cell r="W1130">
            <v>9</v>
          </cell>
          <cell r="X1130" t="str">
            <v/>
          </cell>
          <cell r="Y1130" t="str">
            <v/>
          </cell>
          <cell r="Z1130" t="str">
            <v/>
          </cell>
          <cell r="AB1130">
            <v>11</v>
          </cell>
          <cell r="AC1130" t="str">
            <v/>
          </cell>
          <cell r="AD1130" t="str">
            <v/>
          </cell>
          <cell r="AE1130" t="str">
            <v/>
          </cell>
          <cell r="AF1130" t="str">
            <v/>
          </cell>
          <cell r="AG1130" t="str">
            <v/>
          </cell>
          <cell r="AH1130" t="str">
            <v/>
          </cell>
          <cell r="AI1130" t="str">
            <v/>
          </cell>
          <cell r="AJ1130">
            <v>6</v>
          </cell>
          <cell r="AK1130" t="str">
            <v/>
          </cell>
          <cell r="AL1130" t="str">
            <v/>
          </cell>
          <cell r="AM1130" t="str">
            <v/>
          </cell>
          <cell r="AN1130" t="str">
            <v/>
          </cell>
          <cell r="AO1130">
            <v>130</v>
          </cell>
          <cell r="AP1130" t="str">
            <v/>
          </cell>
          <cell r="AQ1130" t="str">
            <v/>
          </cell>
          <cell r="AR1130" t="str">
            <v/>
          </cell>
          <cell r="AT1130">
            <v>8</v>
          </cell>
          <cell r="AV1130">
            <v>10</v>
          </cell>
          <cell r="AW1130" t="str">
            <v/>
          </cell>
          <cell r="AX1130">
            <v>8</v>
          </cell>
          <cell r="AY1130" t="str">
            <v/>
          </cell>
          <cell r="AZ1130">
            <v>19.5</v>
          </cell>
          <cell r="BA1130">
            <v>0</v>
          </cell>
          <cell r="BB1130">
            <v>120</v>
          </cell>
          <cell r="BC1130">
            <v>19.5</v>
          </cell>
          <cell r="BD1130">
            <v>119.38461538461539</v>
          </cell>
          <cell r="BE1130">
            <v>1</v>
          </cell>
          <cell r="BF1130">
            <v>1</v>
          </cell>
          <cell r="BG1130">
            <v>2</v>
          </cell>
          <cell r="BH1130" t="str">
            <v/>
          </cell>
          <cell r="BI1130">
            <v>2</v>
          </cell>
          <cell r="BJ1130">
            <v>0</v>
          </cell>
          <cell r="BK1130">
            <v>6</v>
          </cell>
          <cell r="BL1130">
            <v>6</v>
          </cell>
          <cell r="BM1130">
            <v>6</v>
          </cell>
          <cell r="BN1130" t="str">
            <v/>
          </cell>
          <cell r="BO1130" t="str">
            <v/>
          </cell>
          <cell r="BP1130" t="str">
            <v/>
          </cell>
          <cell r="BQ1130" t="str">
            <v/>
          </cell>
          <cell r="BR1130">
            <v>3</v>
          </cell>
          <cell r="BS1130" t="str">
            <v/>
          </cell>
          <cell r="BT1130">
            <v>0.5</v>
          </cell>
          <cell r="BU1130">
            <v>2</v>
          </cell>
          <cell r="BV1130" t="str">
            <v/>
          </cell>
          <cell r="BW1130">
            <v>12</v>
          </cell>
          <cell r="BX1130" t="str">
            <v/>
          </cell>
          <cell r="BY1130">
            <v>5.5</v>
          </cell>
          <cell r="BZ1130" t="str">
            <v/>
          </cell>
          <cell r="CA1130" t="str">
            <v/>
          </cell>
          <cell r="CB1130" t="str">
            <v/>
          </cell>
        </row>
        <row r="1131">
          <cell r="H1131" t="str">
            <v>SVA-51103-WOV005</v>
          </cell>
          <cell r="I1131">
            <v>4</v>
          </cell>
          <cell r="J1131" t="str">
            <v>Apr</v>
          </cell>
          <cell r="K1131">
            <v>2019</v>
          </cell>
          <cell r="L1131" t="str">
            <v>SVA-51103-WOV00543572.8958333333</v>
          </cell>
          <cell r="M1131" t="str">
            <v>BIRS #30</v>
          </cell>
          <cell r="N1131" t="str">
            <v>Other</v>
          </cell>
          <cell r="O1131" t="str">
            <v>Other</v>
          </cell>
          <cell r="P1131">
            <v>0</v>
          </cell>
          <cell r="Q1131">
            <v>3</v>
          </cell>
          <cell r="R1131">
            <v>5</v>
          </cell>
          <cell r="S1131">
            <v>1</v>
          </cell>
          <cell r="T1131" t="str">
            <v/>
          </cell>
          <cell r="U1131">
            <v>1</v>
          </cell>
          <cell r="V1131">
            <v>0</v>
          </cell>
          <cell r="W1131">
            <v>9</v>
          </cell>
          <cell r="X1131">
            <v>10</v>
          </cell>
          <cell r="Y1131">
            <v>10</v>
          </cell>
          <cell r="Z1131">
            <v>10</v>
          </cell>
          <cell r="AB1131">
            <v>11</v>
          </cell>
          <cell r="AC1131">
            <v>10</v>
          </cell>
          <cell r="AD1131">
            <v>2</v>
          </cell>
          <cell r="AE1131">
            <v>1</v>
          </cell>
          <cell r="AF1131">
            <v>1</v>
          </cell>
          <cell r="AG1131" t="str">
            <v/>
          </cell>
          <cell r="AH1131">
            <v>2</v>
          </cell>
          <cell r="AI1131">
            <v>0</v>
          </cell>
          <cell r="AJ1131">
            <v>6</v>
          </cell>
          <cell r="AK1131">
            <v>6</v>
          </cell>
          <cell r="AL1131">
            <v>6</v>
          </cell>
          <cell r="AM1131">
            <v>23</v>
          </cell>
          <cell r="AN1131">
            <v>0</v>
          </cell>
          <cell r="AO1131">
            <v>130</v>
          </cell>
          <cell r="AP1131">
            <v>23</v>
          </cell>
          <cell r="AQ1131">
            <v>125.21739130434783</v>
          </cell>
          <cell r="AR1131">
            <v>4</v>
          </cell>
          <cell r="AT1131" t="str">
            <v/>
          </cell>
          <cell r="AV1131">
            <v>10</v>
          </cell>
          <cell r="AW1131">
            <v>4</v>
          </cell>
          <cell r="AX1131" t="str">
            <v/>
          </cell>
          <cell r="AY1131" t="str">
            <v/>
          </cell>
          <cell r="AZ1131" t="str">
            <v/>
          </cell>
          <cell r="BA1131" t="str">
            <v/>
          </cell>
          <cell r="BB1131">
            <v>120</v>
          </cell>
          <cell r="BC1131" t="str">
            <v/>
          </cell>
          <cell r="BD1131" t="str">
            <v/>
          </cell>
          <cell r="BE1131" t="str">
            <v/>
          </cell>
          <cell r="BF1131" t="str">
            <v/>
          </cell>
          <cell r="BG1131" t="str">
            <v/>
          </cell>
          <cell r="BH1131" t="str">
            <v/>
          </cell>
          <cell r="BI1131" t="str">
            <v/>
          </cell>
          <cell r="BJ1131" t="str">
            <v/>
          </cell>
          <cell r="BK1131">
            <v>6</v>
          </cell>
          <cell r="BL1131" t="str">
            <v/>
          </cell>
          <cell r="BM1131" t="str">
            <v/>
          </cell>
          <cell r="BN1131">
            <v>3</v>
          </cell>
          <cell r="BO1131">
            <v>1</v>
          </cell>
          <cell r="BP1131">
            <v>1</v>
          </cell>
          <cell r="BQ1131">
            <v>0</v>
          </cell>
          <cell r="BR1131" t="str">
            <v/>
          </cell>
          <cell r="BS1131" t="str">
            <v/>
          </cell>
          <cell r="BT1131" t="str">
            <v/>
          </cell>
          <cell r="BU1131" t="str">
            <v/>
          </cell>
          <cell r="BV1131" t="str">
            <v/>
          </cell>
          <cell r="BW1131">
            <v>12</v>
          </cell>
          <cell r="BX1131" t="str">
            <v/>
          </cell>
          <cell r="BY1131">
            <v>5</v>
          </cell>
          <cell r="BZ1131" t="str">
            <v/>
          </cell>
          <cell r="CA1131" t="str">
            <v/>
          </cell>
          <cell r="CB1131" t="str">
            <v/>
          </cell>
        </row>
        <row r="1132">
          <cell r="H1132" t="str">
            <v>SVA-51103-WOV005</v>
          </cell>
          <cell r="I1132">
            <v>4</v>
          </cell>
          <cell r="J1132" t="str">
            <v>Apr</v>
          </cell>
          <cell r="K1132">
            <v>2019</v>
          </cell>
          <cell r="L1132" t="str">
            <v>SVA-51103-WOV00543583.2916666667</v>
          </cell>
          <cell r="M1132" t="str">
            <v>BIRS #26</v>
          </cell>
          <cell r="N1132" t="str">
            <v>Other</v>
          </cell>
          <cell r="O1132" t="str">
            <v>Other</v>
          </cell>
          <cell r="P1132">
            <v>0</v>
          </cell>
          <cell r="Q1132" t="str">
            <v/>
          </cell>
          <cell r="R1132" t="str">
            <v/>
          </cell>
          <cell r="S1132" t="str">
            <v/>
          </cell>
          <cell r="T1132" t="str">
            <v/>
          </cell>
          <cell r="U1132" t="str">
            <v/>
          </cell>
          <cell r="V1132" t="str">
            <v/>
          </cell>
          <cell r="W1132">
            <v>9</v>
          </cell>
          <cell r="X1132" t="str">
            <v/>
          </cell>
          <cell r="Y1132" t="str">
            <v/>
          </cell>
          <cell r="Z1132" t="str">
            <v/>
          </cell>
          <cell r="AB1132">
            <v>11</v>
          </cell>
          <cell r="AC1132" t="str">
            <v/>
          </cell>
          <cell r="AD1132" t="str">
            <v/>
          </cell>
          <cell r="AE1132" t="str">
            <v/>
          </cell>
          <cell r="AF1132" t="str">
            <v/>
          </cell>
          <cell r="AG1132" t="str">
            <v/>
          </cell>
          <cell r="AH1132" t="str">
            <v/>
          </cell>
          <cell r="AI1132" t="str">
            <v/>
          </cell>
          <cell r="AJ1132">
            <v>6</v>
          </cell>
          <cell r="AK1132" t="str">
            <v/>
          </cell>
          <cell r="AL1132" t="str">
            <v/>
          </cell>
          <cell r="AM1132" t="str">
            <v/>
          </cell>
          <cell r="AN1132" t="str">
            <v/>
          </cell>
          <cell r="AO1132">
            <v>130</v>
          </cell>
          <cell r="AP1132" t="str">
            <v/>
          </cell>
          <cell r="AQ1132" t="str">
            <v/>
          </cell>
          <cell r="AR1132" t="str">
            <v/>
          </cell>
          <cell r="AT1132">
            <v>5</v>
          </cell>
          <cell r="AV1132">
            <v>10</v>
          </cell>
          <cell r="AW1132" t="str">
            <v/>
          </cell>
          <cell r="AX1132">
            <v>5</v>
          </cell>
          <cell r="AY1132" t="str">
            <v/>
          </cell>
          <cell r="AZ1132">
            <v>25</v>
          </cell>
          <cell r="BA1132">
            <v>0</v>
          </cell>
          <cell r="BB1132">
            <v>120</v>
          </cell>
          <cell r="BC1132">
            <v>25</v>
          </cell>
          <cell r="BD1132">
            <v>112.8</v>
          </cell>
          <cell r="BE1132">
            <v>1</v>
          </cell>
          <cell r="BF1132">
            <v>1.5</v>
          </cell>
          <cell r="BG1132">
            <v>1.5</v>
          </cell>
          <cell r="BH1132" t="str">
            <v/>
          </cell>
          <cell r="BI1132">
            <v>2</v>
          </cell>
          <cell r="BJ1132">
            <v>0</v>
          </cell>
          <cell r="BK1132">
            <v>6</v>
          </cell>
          <cell r="BL1132">
            <v>6</v>
          </cell>
          <cell r="BM1132">
            <v>6</v>
          </cell>
          <cell r="BN1132" t="str">
            <v/>
          </cell>
          <cell r="BO1132" t="str">
            <v/>
          </cell>
          <cell r="BP1132" t="str">
            <v/>
          </cell>
          <cell r="BQ1132" t="str">
            <v/>
          </cell>
          <cell r="BR1132">
            <v>3.5</v>
          </cell>
          <cell r="BS1132" t="str">
            <v/>
          </cell>
          <cell r="BT1132">
            <v>1</v>
          </cell>
          <cell r="BU1132">
            <v>2</v>
          </cell>
          <cell r="BV1132" t="str">
            <v/>
          </cell>
          <cell r="BW1132">
            <v>12</v>
          </cell>
          <cell r="BX1132" t="str">
            <v/>
          </cell>
          <cell r="BY1132">
            <v>6.5</v>
          </cell>
          <cell r="BZ1132" t="str">
            <v/>
          </cell>
          <cell r="CA1132" t="str">
            <v/>
          </cell>
          <cell r="CB1132" t="str">
            <v/>
          </cell>
        </row>
        <row r="1133">
          <cell r="H1133" t="str">
            <v>WS-7572-WOV003</v>
          </cell>
          <cell r="I1133">
            <v>4</v>
          </cell>
          <cell r="J1133" t="str">
            <v>Apr</v>
          </cell>
          <cell r="K1133">
            <v>2019</v>
          </cell>
          <cell r="L1133" t="str">
            <v>WS-7572-WOV00343583.2916666667</v>
          </cell>
          <cell r="M1133" t="str">
            <v>ONR #27</v>
          </cell>
          <cell r="N1133" t="str">
            <v>Simple ESP c/o</v>
          </cell>
          <cell r="O1133" t="str">
            <v>ESP change</v>
          </cell>
          <cell r="P1133">
            <v>0</v>
          </cell>
          <cell r="Q1133">
            <v>3</v>
          </cell>
          <cell r="R1133">
            <v>5</v>
          </cell>
          <cell r="S1133" t="str">
            <v/>
          </cell>
          <cell r="T1133" t="str">
            <v/>
          </cell>
          <cell r="U1133" t="str">
            <v/>
          </cell>
          <cell r="V1133">
            <v>0</v>
          </cell>
          <cell r="W1133">
            <v>9</v>
          </cell>
          <cell r="X1133">
            <v>8</v>
          </cell>
          <cell r="Y1133">
            <v>8</v>
          </cell>
          <cell r="Z1133">
            <v>6</v>
          </cell>
          <cell r="AB1133">
            <v>11</v>
          </cell>
          <cell r="AC1133">
            <v>6</v>
          </cell>
          <cell r="AD1133">
            <v>2</v>
          </cell>
          <cell r="AE1133">
            <v>1</v>
          </cell>
          <cell r="AF1133">
            <v>1</v>
          </cell>
          <cell r="AG1133" t="str">
            <v/>
          </cell>
          <cell r="AH1133">
            <v>2</v>
          </cell>
          <cell r="AI1133">
            <v>0</v>
          </cell>
          <cell r="AJ1133">
            <v>6</v>
          </cell>
          <cell r="AK1133">
            <v>6</v>
          </cell>
          <cell r="AL1133">
            <v>6</v>
          </cell>
          <cell r="AM1133">
            <v>19</v>
          </cell>
          <cell r="AN1133">
            <v>0</v>
          </cell>
          <cell r="AO1133">
            <v>130</v>
          </cell>
          <cell r="AP1133">
            <v>19</v>
          </cell>
          <cell r="AQ1133">
            <v>135.68421052631578</v>
          </cell>
          <cell r="AR1133">
            <v>2</v>
          </cell>
          <cell r="AT1133">
            <v>5</v>
          </cell>
          <cell r="AV1133">
            <v>10</v>
          </cell>
          <cell r="AW1133">
            <v>2</v>
          </cell>
          <cell r="AX1133">
            <v>5</v>
          </cell>
          <cell r="AY1133">
            <v>7</v>
          </cell>
          <cell r="AZ1133">
            <v>21.5</v>
          </cell>
          <cell r="BA1133">
            <v>0</v>
          </cell>
          <cell r="BB1133">
            <v>120</v>
          </cell>
          <cell r="BC1133">
            <v>21.5</v>
          </cell>
          <cell r="BD1133">
            <v>121.02325581395348</v>
          </cell>
          <cell r="BE1133">
            <v>1</v>
          </cell>
          <cell r="BF1133">
            <v>1</v>
          </cell>
          <cell r="BG1133">
            <v>2</v>
          </cell>
          <cell r="BH1133" t="str">
            <v/>
          </cell>
          <cell r="BI1133">
            <v>2</v>
          </cell>
          <cell r="BJ1133">
            <v>0</v>
          </cell>
          <cell r="BK1133">
            <v>6</v>
          </cell>
          <cell r="BL1133">
            <v>6</v>
          </cell>
          <cell r="BM1133">
            <v>6</v>
          </cell>
          <cell r="BN1133">
            <v>3</v>
          </cell>
          <cell r="BO1133">
            <v>1</v>
          </cell>
          <cell r="BP1133">
            <v>1</v>
          </cell>
          <cell r="BQ1133">
            <v>0</v>
          </cell>
          <cell r="BR1133">
            <v>4</v>
          </cell>
          <cell r="BS1133" t="str">
            <v/>
          </cell>
          <cell r="BT1133">
            <v>1</v>
          </cell>
          <cell r="BU1133">
            <v>2</v>
          </cell>
          <cell r="BV1133">
            <v>0</v>
          </cell>
          <cell r="BW1133">
            <v>12</v>
          </cell>
          <cell r="BX1133">
            <v>12</v>
          </cell>
          <cell r="BY1133">
            <v>12</v>
          </cell>
          <cell r="BZ1133">
            <v>85.5</v>
          </cell>
          <cell r="CA1133">
            <v>0</v>
          </cell>
          <cell r="CB1133">
            <v>85.5</v>
          </cell>
        </row>
        <row r="1134">
          <cell r="H1134" t="str">
            <v>WS-5613-WOV007</v>
          </cell>
          <cell r="I1134">
            <v>4</v>
          </cell>
          <cell r="J1134" t="str">
            <v>Apr</v>
          </cell>
          <cell r="K1134">
            <v>2019</v>
          </cell>
          <cell r="L1134" t="str">
            <v>WS-5613-WOV00743584.1666666667</v>
          </cell>
          <cell r="M1134" t="str">
            <v>BIRS #10</v>
          </cell>
          <cell r="N1134" t="str">
            <v>Other</v>
          </cell>
          <cell r="O1134" t="str">
            <v>ESP change</v>
          </cell>
          <cell r="P1134">
            <v>3</v>
          </cell>
          <cell r="Q1134">
            <v>3</v>
          </cell>
          <cell r="R1134">
            <v>5</v>
          </cell>
          <cell r="S1134">
            <v>1</v>
          </cell>
          <cell r="T1134" t="str">
            <v/>
          </cell>
          <cell r="U1134" t="str">
            <v/>
          </cell>
          <cell r="V1134">
            <v>0</v>
          </cell>
          <cell r="W1134">
            <v>9</v>
          </cell>
          <cell r="X1134">
            <v>9</v>
          </cell>
          <cell r="Y1134">
            <v>9</v>
          </cell>
          <cell r="Z1134">
            <v>6</v>
          </cell>
          <cell r="AB1134">
            <v>11</v>
          </cell>
          <cell r="AC1134">
            <v>6</v>
          </cell>
          <cell r="AD1134">
            <v>2</v>
          </cell>
          <cell r="AE1134">
            <v>1</v>
          </cell>
          <cell r="AF1134">
            <v>1</v>
          </cell>
          <cell r="AG1134" t="str">
            <v/>
          </cell>
          <cell r="AH1134">
            <v>2</v>
          </cell>
          <cell r="AI1134">
            <v>0</v>
          </cell>
          <cell r="AJ1134">
            <v>6</v>
          </cell>
          <cell r="AK1134">
            <v>6</v>
          </cell>
          <cell r="AL1134">
            <v>6</v>
          </cell>
          <cell r="AM1134">
            <v>19</v>
          </cell>
          <cell r="AN1134">
            <v>0</v>
          </cell>
          <cell r="AO1134">
            <v>130</v>
          </cell>
          <cell r="AP1134">
            <v>19</v>
          </cell>
          <cell r="AQ1134">
            <v>132.31578947368422</v>
          </cell>
          <cell r="AR1134">
            <v>4</v>
          </cell>
          <cell r="AT1134">
            <v>6</v>
          </cell>
          <cell r="AV1134">
            <v>10</v>
          </cell>
          <cell r="AW1134">
            <v>4</v>
          </cell>
          <cell r="AX1134">
            <v>6</v>
          </cell>
          <cell r="AY1134">
            <v>10</v>
          </cell>
          <cell r="AZ1134">
            <v>19</v>
          </cell>
          <cell r="BA1134">
            <v>0</v>
          </cell>
          <cell r="BB1134">
            <v>120</v>
          </cell>
          <cell r="BC1134">
            <v>19</v>
          </cell>
          <cell r="BD1134">
            <v>132.89473684210526</v>
          </cell>
          <cell r="BE1134">
            <v>1</v>
          </cell>
          <cell r="BF1134">
            <v>1.5</v>
          </cell>
          <cell r="BG1134">
            <v>1</v>
          </cell>
          <cell r="BH1134" t="str">
            <v/>
          </cell>
          <cell r="BI1134">
            <v>2</v>
          </cell>
          <cell r="BJ1134">
            <v>0</v>
          </cell>
          <cell r="BK1134">
            <v>6</v>
          </cell>
          <cell r="BL1134">
            <v>5.5</v>
          </cell>
          <cell r="BM1134">
            <v>5.5</v>
          </cell>
          <cell r="BN1134">
            <v>3</v>
          </cell>
          <cell r="BO1134">
            <v>1</v>
          </cell>
          <cell r="BP1134">
            <v>1</v>
          </cell>
          <cell r="BQ1134">
            <v>0</v>
          </cell>
          <cell r="BR1134">
            <v>3</v>
          </cell>
          <cell r="BS1134" t="str">
            <v/>
          </cell>
          <cell r="BT1134">
            <v>1.5</v>
          </cell>
          <cell r="BU1134">
            <v>2</v>
          </cell>
          <cell r="BV1134">
            <v>0</v>
          </cell>
          <cell r="BW1134">
            <v>12</v>
          </cell>
          <cell r="BX1134">
            <v>11.5</v>
          </cell>
          <cell r="BY1134">
            <v>11.5</v>
          </cell>
          <cell r="BZ1134">
            <v>86</v>
          </cell>
          <cell r="CA1134">
            <v>0</v>
          </cell>
          <cell r="CB1134">
            <v>86</v>
          </cell>
        </row>
        <row r="1135">
          <cell r="H1135" t="str">
            <v>SVA-51189-WOV006</v>
          </cell>
          <cell r="I1135">
            <v>4</v>
          </cell>
          <cell r="J1135" t="str">
            <v>Apr</v>
          </cell>
          <cell r="K1135">
            <v>2019</v>
          </cell>
          <cell r="L1135" t="str">
            <v>SVA-51189-WOV00643584.25</v>
          </cell>
          <cell r="M1135" t="str">
            <v>ONR #6</v>
          </cell>
          <cell r="N1135" t="str">
            <v>Simple ESP c/o</v>
          </cell>
          <cell r="O1135" t="str">
            <v>ESP change</v>
          </cell>
          <cell r="P1135">
            <v>1</v>
          </cell>
          <cell r="Q1135" t="str">
            <v/>
          </cell>
          <cell r="R1135">
            <v>5</v>
          </cell>
          <cell r="S1135" t="str">
            <v/>
          </cell>
          <cell r="T1135" t="str">
            <v/>
          </cell>
          <cell r="U1135" t="str">
            <v/>
          </cell>
          <cell r="V1135">
            <v>0</v>
          </cell>
          <cell r="W1135">
            <v>9</v>
          </cell>
          <cell r="X1135">
            <v>5</v>
          </cell>
          <cell r="Y1135">
            <v>5</v>
          </cell>
          <cell r="Z1135" t="str">
            <v/>
          </cell>
          <cell r="AB1135">
            <v>11</v>
          </cell>
          <cell r="AC1135" t="str">
            <v/>
          </cell>
          <cell r="AD1135">
            <v>2</v>
          </cell>
          <cell r="AE1135">
            <v>1</v>
          </cell>
          <cell r="AF1135">
            <v>1</v>
          </cell>
          <cell r="AG1135" t="str">
            <v/>
          </cell>
          <cell r="AH1135">
            <v>2</v>
          </cell>
          <cell r="AI1135">
            <v>0</v>
          </cell>
          <cell r="AJ1135">
            <v>6</v>
          </cell>
          <cell r="AK1135">
            <v>6</v>
          </cell>
          <cell r="AL1135">
            <v>6</v>
          </cell>
          <cell r="AM1135">
            <v>19</v>
          </cell>
          <cell r="AN1135">
            <v>0</v>
          </cell>
          <cell r="AO1135">
            <v>130</v>
          </cell>
          <cell r="AP1135">
            <v>19</v>
          </cell>
          <cell r="AQ1135">
            <v>143.68421052631578</v>
          </cell>
          <cell r="AR1135">
            <v>2.5</v>
          </cell>
          <cell r="AT1135">
            <v>4.5</v>
          </cell>
          <cell r="AV1135">
            <v>10</v>
          </cell>
          <cell r="AW1135">
            <v>2.5</v>
          </cell>
          <cell r="AX1135">
            <v>4.5</v>
          </cell>
          <cell r="AY1135">
            <v>7</v>
          </cell>
          <cell r="AZ1135">
            <v>20</v>
          </cell>
          <cell r="BA1135">
            <v>0</v>
          </cell>
          <cell r="BB1135">
            <v>120</v>
          </cell>
          <cell r="BC1135">
            <v>20</v>
          </cell>
          <cell r="BD1135">
            <v>136.05000000000001</v>
          </cell>
          <cell r="BE1135">
            <v>1</v>
          </cell>
          <cell r="BF1135">
            <v>1.5</v>
          </cell>
          <cell r="BG1135">
            <v>1.5</v>
          </cell>
          <cell r="BH1135" t="str">
            <v/>
          </cell>
          <cell r="BI1135">
            <v>2</v>
          </cell>
          <cell r="BJ1135">
            <v>0</v>
          </cell>
          <cell r="BK1135">
            <v>6</v>
          </cell>
          <cell r="BL1135">
            <v>6</v>
          </cell>
          <cell r="BM1135">
            <v>6</v>
          </cell>
          <cell r="BN1135">
            <v>3</v>
          </cell>
          <cell r="BO1135">
            <v>1</v>
          </cell>
          <cell r="BP1135">
            <v>0.5</v>
          </cell>
          <cell r="BQ1135">
            <v>0</v>
          </cell>
          <cell r="BR1135">
            <v>3.5</v>
          </cell>
          <cell r="BS1135" t="str">
            <v/>
          </cell>
          <cell r="BT1135">
            <v>1.5</v>
          </cell>
          <cell r="BU1135">
            <v>2</v>
          </cell>
          <cell r="BV1135">
            <v>0</v>
          </cell>
          <cell r="BW1135">
            <v>12</v>
          </cell>
          <cell r="BX1135">
            <v>11.5</v>
          </cell>
          <cell r="BY1135">
            <v>11.5</v>
          </cell>
          <cell r="BZ1135">
            <v>74.5</v>
          </cell>
          <cell r="CA1135">
            <v>0</v>
          </cell>
          <cell r="CB1135">
            <v>74.5</v>
          </cell>
        </row>
        <row r="1136">
          <cell r="H1136" t="str">
            <v>US-22007-WOV001</v>
          </cell>
          <cell r="I1136">
            <v>4</v>
          </cell>
          <cell r="J1136" t="str">
            <v>Apr</v>
          </cell>
          <cell r="K1136">
            <v>2019</v>
          </cell>
          <cell r="L1136" t="str">
            <v>US-22007-WOV00143585.5416666667</v>
          </cell>
          <cell r="M1136" t="str">
            <v>BIRS #14</v>
          </cell>
          <cell r="N1136" t="str">
            <v>Simple ESP c/o</v>
          </cell>
          <cell r="O1136" t="str">
            <v>ESP change</v>
          </cell>
          <cell r="P1136">
            <v>0</v>
          </cell>
          <cell r="Q1136">
            <v>3</v>
          </cell>
          <cell r="R1136">
            <v>5</v>
          </cell>
          <cell r="S1136" t="str">
            <v/>
          </cell>
          <cell r="T1136" t="str">
            <v/>
          </cell>
          <cell r="U1136">
            <v>1</v>
          </cell>
          <cell r="V1136">
            <v>0</v>
          </cell>
          <cell r="W1136">
            <v>9</v>
          </cell>
          <cell r="X1136">
            <v>9</v>
          </cell>
          <cell r="Y1136">
            <v>9</v>
          </cell>
          <cell r="Z1136">
            <v>8</v>
          </cell>
          <cell r="AB1136">
            <v>11</v>
          </cell>
          <cell r="AC1136">
            <v>8</v>
          </cell>
          <cell r="AD1136">
            <v>2</v>
          </cell>
          <cell r="AE1136">
            <v>1</v>
          </cell>
          <cell r="AF1136">
            <v>1</v>
          </cell>
          <cell r="AG1136" t="str">
            <v/>
          </cell>
          <cell r="AH1136">
            <v>2</v>
          </cell>
          <cell r="AI1136">
            <v>0</v>
          </cell>
          <cell r="AJ1136">
            <v>6</v>
          </cell>
          <cell r="AK1136">
            <v>6</v>
          </cell>
          <cell r="AL1136">
            <v>6</v>
          </cell>
          <cell r="AM1136">
            <v>19</v>
          </cell>
          <cell r="AN1136">
            <v>0</v>
          </cell>
          <cell r="AO1136">
            <v>130</v>
          </cell>
          <cell r="AP1136">
            <v>19</v>
          </cell>
          <cell r="AQ1136">
            <v>134.36842105263159</v>
          </cell>
          <cell r="AR1136">
            <v>4</v>
          </cell>
          <cell r="AT1136">
            <v>5</v>
          </cell>
          <cell r="AV1136">
            <v>10</v>
          </cell>
          <cell r="AW1136">
            <v>4</v>
          </cell>
          <cell r="AX1136">
            <v>5</v>
          </cell>
          <cell r="AY1136">
            <v>9</v>
          </cell>
          <cell r="AZ1136">
            <v>21</v>
          </cell>
          <cell r="BA1136">
            <v>0</v>
          </cell>
          <cell r="BB1136">
            <v>120</v>
          </cell>
          <cell r="BC1136">
            <v>21</v>
          </cell>
          <cell r="BD1136">
            <v>121.95238095238095</v>
          </cell>
          <cell r="BE1136">
            <v>1</v>
          </cell>
          <cell r="BF1136">
            <v>1</v>
          </cell>
          <cell r="BG1136">
            <v>2</v>
          </cell>
          <cell r="BH1136" t="str">
            <v/>
          </cell>
          <cell r="BI1136">
            <v>2</v>
          </cell>
          <cell r="BJ1136">
            <v>0</v>
          </cell>
          <cell r="BK1136">
            <v>6</v>
          </cell>
          <cell r="BL1136">
            <v>6</v>
          </cell>
          <cell r="BM1136">
            <v>6</v>
          </cell>
          <cell r="BN1136">
            <v>3</v>
          </cell>
          <cell r="BO1136">
            <v>1</v>
          </cell>
          <cell r="BP1136">
            <v>1</v>
          </cell>
          <cell r="BQ1136">
            <v>0</v>
          </cell>
          <cell r="BR1136">
            <v>3</v>
          </cell>
          <cell r="BS1136" t="str">
            <v/>
          </cell>
          <cell r="BT1136">
            <v>1</v>
          </cell>
          <cell r="BU1136">
            <v>2</v>
          </cell>
          <cell r="BV1136">
            <v>0</v>
          </cell>
          <cell r="BW1136">
            <v>12</v>
          </cell>
          <cell r="BX1136">
            <v>11</v>
          </cell>
          <cell r="BY1136">
            <v>11</v>
          </cell>
          <cell r="BZ1136">
            <v>89</v>
          </cell>
          <cell r="CA1136">
            <v>0</v>
          </cell>
          <cell r="CB1136">
            <v>89</v>
          </cell>
        </row>
        <row r="1137">
          <cell r="H1137" t="str">
            <v>WS-7219-WOV006</v>
          </cell>
          <cell r="I1137">
            <v>4</v>
          </cell>
          <cell r="J1137" t="str">
            <v>Apr</v>
          </cell>
          <cell r="K1137">
            <v>2019</v>
          </cell>
          <cell r="L1137" t="str">
            <v>WS-7219-WOV00643585.8333333333</v>
          </cell>
          <cell r="M1137" t="str">
            <v>ONR #25</v>
          </cell>
          <cell r="N1137" t="str">
            <v>Simple ESP c/o</v>
          </cell>
          <cell r="O1137" t="str">
            <v>ESP change</v>
          </cell>
          <cell r="P1137">
            <v>1</v>
          </cell>
          <cell r="Q1137">
            <v>3</v>
          </cell>
          <cell r="R1137">
            <v>6</v>
          </cell>
          <cell r="S1137" t="str">
            <v/>
          </cell>
          <cell r="T1137" t="str">
            <v/>
          </cell>
          <cell r="U1137" t="str">
            <v/>
          </cell>
          <cell r="V1137">
            <v>0</v>
          </cell>
          <cell r="W1137">
            <v>9</v>
          </cell>
          <cell r="X1137">
            <v>9</v>
          </cell>
          <cell r="Y1137">
            <v>9</v>
          </cell>
          <cell r="Z1137" t="str">
            <v/>
          </cell>
          <cell r="AB1137">
            <v>11</v>
          </cell>
          <cell r="AC1137" t="str">
            <v/>
          </cell>
          <cell r="AD1137">
            <v>2</v>
          </cell>
          <cell r="AE1137">
            <v>1</v>
          </cell>
          <cell r="AF1137">
            <v>1</v>
          </cell>
          <cell r="AG1137" t="str">
            <v/>
          </cell>
          <cell r="AH1137">
            <v>2</v>
          </cell>
          <cell r="AI1137">
            <v>0</v>
          </cell>
          <cell r="AJ1137">
            <v>6</v>
          </cell>
          <cell r="AK1137">
            <v>6</v>
          </cell>
          <cell r="AL1137">
            <v>6</v>
          </cell>
          <cell r="AM1137">
            <v>19</v>
          </cell>
          <cell r="AN1137">
            <v>0</v>
          </cell>
          <cell r="AO1137">
            <v>130</v>
          </cell>
          <cell r="AP1137">
            <v>19</v>
          </cell>
          <cell r="AQ1137">
            <v>124.36842105263158</v>
          </cell>
          <cell r="AR1137">
            <v>3</v>
          </cell>
          <cell r="AT1137">
            <v>5</v>
          </cell>
          <cell r="AV1137">
            <v>10</v>
          </cell>
          <cell r="AW1137">
            <v>3</v>
          </cell>
          <cell r="AX1137">
            <v>5</v>
          </cell>
          <cell r="AY1137">
            <v>8</v>
          </cell>
          <cell r="AZ1137">
            <v>22.5</v>
          </cell>
          <cell r="BA1137">
            <v>0</v>
          </cell>
          <cell r="BB1137">
            <v>120</v>
          </cell>
          <cell r="BC1137">
            <v>22.5</v>
          </cell>
          <cell r="BD1137">
            <v>104.71111111111111</v>
          </cell>
          <cell r="BE1137">
            <v>1</v>
          </cell>
          <cell r="BF1137">
            <v>1.5</v>
          </cell>
          <cell r="BG1137">
            <v>1.5</v>
          </cell>
          <cell r="BH1137" t="str">
            <v/>
          </cell>
          <cell r="BI1137">
            <v>2</v>
          </cell>
          <cell r="BJ1137">
            <v>0</v>
          </cell>
          <cell r="BK1137">
            <v>6</v>
          </cell>
          <cell r="BL1137">
            <v>6</v>
          </cell>
          <cell r="BM1137">
            <v>6</v>
          </cell>
          <cell r="BN1137">
            <v>3</v>
          </cell>
          <cell r="BO1137">
            <v>1</v>
          </cell>
          <cell r="BP1137">
            <v>0.5</v>
          </cell>
          <cell r="BQ1137">
            <v>0</v>
          </cell>
          <cell r="BR1137">
            <v>3.5</v>
          </cell>
          <cell r="BS1137" t="str">
            <v/>
          </cell>
          <cell r="BT1137">
            <v>1.5</v>
          </cell>
          <cell r="BU1137">
            <v>2</v>
          </cell>
          <cell r="BV1137">
            <v>0</v>
          </cell>
          <cell r="BW1137">
            <v>12</v>
          </cell>
          <cell r="BX1137">
            <v>11.5</v>
          </cell>
          <cell r="BY1137">
            <v>11.5</v>
          </cell>
          <cell r="BZ1137">
            <v>82</v>
          </cell>
          <cell r="CA1137">
            <v>0</v>
          </cell>
          <cell r="CB1137">
            <v>82</v>
          </cell>
        </row>
        <row r="1138">
          <cell r="H1138" t="str">
            <v>WS-1502-WOV009</v>
          </cell>
          <cell r="I1138">
            <v>5</v>
          </cell>
          <cell r="J1138" t="str">
            <v>May</v>
          </cell>
          <cell r="K1138">
            <v>2019</v>
          </cell>
          <cell r="L1138" t="str">
            <v>WS-1502-WOV00943589.3333333333</v>
          </cell>
          <cell r="M1138" t="str">
            <v>ONR #6</v>
          </cell>
          <cell r="N1138" t="str">
            <v>Other</v>
          </cell>
          <cell r="O1138" t="str">
            <v>ESP change</v>
          </cell>
          <cell r="P1138">
            <v>1</v>
          </cell>
          <cell r="Q1138">
            <v>3</v>
          </cell>
          <cell r="R1138">
            <v>6</v>
          </cell>
          <cell r="S1138" t="str">
            <v/>
          </cell>
          <cell r="T1138" t="str">
            <v/>
          </cell>
          <cell r="U1138" t="str">
            <v/>
          </cell>
          <cell r="V1138">
            <v>0</v>
          </cell>
          <cell r="W1138">
            <v>9</v>
          </cell>
          <cell r="X1138">
            <v>9</v>
          </cell>
          <cell r="Y1138">
            <v>9</v>
          </cell>
          <cell r="Z1138" t="str">
            <v/>
          </cell>
          <cell r="AB1138">
            <v>11</v>
          </cell>
          <cell r="AC1138" t="str">
            <v/>
          </cell>
          <cell r="AD1138">
            <v>2</v>
          </cell>
          <cell r="AE1138">
            <v>1</v>
          </cell>
          <cell r="AF1138">
            <v>1</v>
          </cell>
          <cell r="AG1138" t="str">
            <v/>
          </cell>
          <cell r="AH1138">
            <v>2</v>
          </cell>
          <cell r="AI1138">
            <v>0</v>
          </cell>
          <cell r="AJ1138">
            <v>6</v>
          </cell>
          <cell r="AK1138">
            <v>6</v>
          </cell>
          <cell r="AL1138">
            <v>6</v>
          </cell>
          <cell r="AM1138">
            <v>19.5</v>
          </cell>
          <cell r="AN1138">
            <v>0</v>
          </cell>
          <cell r="AO1138">
            <v>130</v>
          </cell>
          <cell r="AP1138">
            <v>19.5</v>
          </cell>
          <cell r="AQ1138">
            <v>147.23076923076923</v>
          </cell>
          <cell r="AR1138">
            <v>3</v>
          </cell>
          <cell r="AT1138">
            <v>6</v>
          </cell>
          <cell r="AV1138">
            <v>10</v>
          </cell>
          <cell r="AW1138">
            <v>3</v>
          </cell>
          <cell r="AX1138">
            <v>6</v>
          </cell>
          <cell r="AY1138">
            <v>9</v>
          </cell>
          <cell r="AZ1138">
            <v>22</v>
          </cell>
          <cell r="BA1138">
            <v>0</v>
          </cell>
          <cell r="BB1138">
            <v>120</v>
          </cell>
          <cell r="BC1138">
            <v>22</v>
          </cell>
          <cell r="BD1138">
            <v>127.5</v>
          </cell>
          <cell r="BE1138">
            <v>1</v>
          </cell>
          <cell r="BF1138">
            <v>1.5</v>
          </cell>
          <cell r="BG1138">
            <v>1.5</v>
          </cell>
          <cell r="BH1138" t="str">
            <v/>
          </cell>
          <cell r="BI1138">
            <v>2</v>
          </cell>
          <cell r="BJ1138">
            <v>0</v>
          </cell>
          <cell r="BK1138">
            <v>6</v>
          </cell>
          <cell r="BL1138">
            <v>6</v>
          </cell>
          <cell r="BM1138">
            <v>6</v>
          </cell>
          <cell r="BN1138">
            <v>3</v>
          </cell>
          <cell r="BO1138">
            <v>1</v>
          </cell>
          <cell r="BP1138">
            <v>1</v>
          </cell>
          <cell r="BQ1138">
            <v>0</v>
          </cell>
          <cell r="BR1138">
            <v>3.5</v>
          </cell>
          <cell r="BS1138" t="str">
            <v/>
          </cell>
          <cell r="BT1138">
            <v>1.5</v>
          </cell>
          <cell r="BU1138">
            <v>2</v>
          </cell>
          <cell r="BV1138">
            <v>0</v>
          </cell>
          <cell r="BW1138">
            <v>12</v>
          </cell>
          <cell r="BX1138">
            <v>12</v>
          </cell>
          <cell r="BY1138">
            <v>12</v>
          </cell>
          <cell r="BZ1138">
            <v>83.5</v>
          </cell>
          <cell r="CA1138">
            <v>0</v>
          </cell>
          <cell r="CB1138">
            <v>83.5</v>
          </cell>
        </row>
        <row r="1139">
          <cell r="H1139" t="str">
            <v>US-188-WOV004</v>
          </cell>
          <cell r="I1139">
            <v>5</v>
          </cell>
          <cell r="J1139" t="str">
            <v>May</v>
          </cell>
          <cell r="K1139">
            <v>2019</v>
          </cell>
          <cell r="L1139" t="str">
            <v>US-188-WOV00443569.9166666667</v>
          </cell>
          <cell r="M1139" t="str">
            <v>BIRS #10</v>
          </cell>
          <cell r="N1139" t="str">
            <v>Other</v>
          </cell>
          <cell r="O1139" t="str">
            <v>Other</v>
          </cell>
          <cell r="P1139">
            <v>1</v>
          </cell>
          <cell r="Q1139">
            <v>5</v>
          </cell>
          <cell r="R1139">
            <v>5</v>
          </cell>
          <cell r="S1139" t="str">
            <v/>
          </cell>
          <cell r="T1139" t="str">
            <v/>
          </cell>
          <cell r="U1139" t="str">
            <v/>
          </cell>
          <cell r="V1139">
            <v>0</v>
          </cell>
          <cell r="W1139">
            <v>9</v>
          </cell>
          <cell r="X1139">
            <v>10</v>
          </cell>
          <cell r="Y1139">
            <v>10</v>
          </cell>
          <cell r="Z1139" t="str">
            <v/>
          </cell>
          <cell r="AB1139">
            <v>11</v>
          </cell>
          <cell r="AC1139" t="str">
            <v/>
          </cell>
          <cell r="AD1139">
            <v>2</v>
          </cell>
          <cell r="AE1139">
            <v>1</v>
          </cell>
          <cell r="AF1139">
            <v>1</v>
          </cell>
          <cell r="AG1139" t="str">
            <v/>
          </cell>
          <cell r="AH1139">
            <v>2</v>
          </cell>
          <cell r="AI1139">
            <v>0</v>
          </cell>
          <cell r="AJ1139">
            <v>6</v>
          </cell>
          <cell r="AK1139">
            <v>6</v>
          </cell>
          <cell r="AL1139">
            <v>6</v>
          </cell>
          <cell r="AM1139">
            <v>17</v>
          </cell>
          <cell r="AN1139">
            <v>0</v>
          </cell>
          <cell r="AO1139">
            <v>130</v>
          </cell>
          <cell r="AP1139">
            <v>17</v>
          </cell>
          <cell r="AQ1139">
            <v>133.29411764705881</v>
          </cell>
          <cell r="AR1139">
            <v>3</v>
          </cell>
          <cell r="AT1139" t="str">
            <v/>
          </cell>
          <cell r="AV1139">
            <v>10</v>
          </cell>
          <cell r="AW1139">
            <v>3</v>
          </cell>
          <cell r="AX1139" t="str">
            <v/>
          </cell>
          <cell r="AY1139" t="str">
            <v/>
          </cell>
          <cell r="AZ1139" t="str">
            <v/>
          </cell>
          <cell r="BA1139" t="str">
            <v/>
          </cell>
          <cell r="BB1139">
            <v>120</v>
          </cell>
          <cell r="BC1139" t="str">
            <v/>
          </cell>
          <cell r="BD1139" t="str">
            <v/>
          </cell>
          <cell r="BE1139" t="str">
            <v/>
          </cell>
          <cell r="BF1139" t="str">
            <v/>
          </cell>
          <cell r="BG1139" t="str">
            <v/>
          </cell>
          <cell r="BH1139" t="str">
            <v/>
          </cell>
          <cell r="BI1139" t="str">
            <v/>
          </cell>
          <cell r="BJ1139" t="str">
            <v/>
          </cell>
          <cell r="BK1139">
            <v>6</v>
          </cell>
          <cell r="BL1139" t="str">
            <v/>
          </cell>
          <cell r="BM1139" t="str">
            <v/>
          </cell>
          <cell r="BN1139">
            <v>3</v>
          </cell>
          <cell r="BO1139">
            <v>1</v>
          </cell>
          <cell r="BP1139">
            <v>1</v>
          </cell>
          <cell r="BQ1139">
            <v>0</v>
          </cell>
          <cell r="BR1139" t="str">
            <v/>
          </cell>
          <cell r="BS1139" t="str">
            <v/>
          </cell>
          <cell r="BT1139" t="str">
            <v/>
          </cell>
          <cell r="BU1139" t="str">
            <v/>
          </cell>
          <cell r="BV1139" t="str">
            <v/>
          </cell>
          <cell r="BW1139">
            <v>12</v>
          </cell>
          <cell r="BX1139" t="str">
            <v/>
          </cell>
          <cell r="BY1139">
            <v>5</v>
          </cell>
          <cell r="BZ1139" t="str">
            <v/>
          </cell>
          <cell r="CA1139" t="str">
            <v/>
          </cell>
          <cell r="CB1139" t="str">
            <v/>
          </cell>
        </row>
        <row r="1140">
          <cell r="H1140" t="str">
            <v>US-188-WOV004</v>
          </cell>
          <cell r="I1140">
            <v>5</v>
          </cell>
          <cell r="J1140" t="str">
            <v>May</v>
          </cell>
          <cell r="K1140">
            <v>2019</v>
          </cell>
          <cell r="L1140" t="str">
            <v>US-188-WOV00443589.5</v>
          </cell>
          <cell r="M1140" t="str">
            <v>BIRS #10</v>
          </cell>
          <cell r="N1140" t="str">
            <v>Other</v>
          </cell>
          <cell r="O1140" t="str">
            <v>Other</v>
          </cell>
          <cell r="P1140">
            <v>1</v>
          </cell>
          <cell r="Q1140" t="str">
            <v/>
          </cell>
          <cell r="R1140" t="str">
            <v/>
          </cell>
          <cell r="S1140" t="str">
            <v/>
          </cell>
          <cell r="T1140" t="str">
            <v/>
          </cell>
          <cell r="U1140" t="str">
            <v/>
          </cell>
          <cell r="V1140" t="str">
            <v/>
          </cell>
          <cell r="W1140">
            <v>9</v>
          </cell>
          <cell r="X1140" t="str">
            <v/>
          </cell>
          <cell r="Y1140" t="str">
            <v/>
          </cell>
          <cell r="Z1140" t="str">
            <v/>
          </cell>
          <cell r="AB1140">
            <v>11</v>
          </cell>
          <cell r="AC1140" t="str">
            <v/>
          </cell>
          <cell r="AD1140" t="str">
            <v/>
          </cell>
          <cell r="AE1140" t="str">
            <v/>
          </cell>
          <cell r="AF1140" t="str">
            <v/>
          </cell>
          <cell r="AG1140" t="str">
            <v/>
          </cell>
          <cell r="AH1140" t="str">
            <v/>
          </cell>
          <cell r="AI1140" t="str">
            <v/>
          </cell>
          <cell r="AJ1140">
            <v>6</v>
          </cell>
          <cell r="AK1140" t="str">
            <v/>
          </cell>
          <cell r="AL1140" t="str">
            <v/>
          </cell>
          <cell r="AM1140" t="str">
            <v/>
          </cell>
          <cell r="AN1140" t="str">
            <v/>
          </cell>
          <cell r="AO1140">
            <v>130</v>
          </cell>
          <cell r="AP1140" t="str">
            <v/>
          </cell>
          <cell r="AQ1140" t="str">
            <v/>
          </cell>
          <cell r="AR1140" t="str">
            <v/>
          </cell>
          <cell r="AT1140">
            <v>4</v>
          </cell>
          <cell r="AV1140">
            <v>10</v>
          </cell>
          <cell r="AW1140" t="str">
            <v/>
          </cell>
          <cell r="AX1140">
            <v>4</v>
          </cell>
          <cell r="AY1140" t="str">
            <v/>
          </cell>
          <cell r="AZ1140">
            <v>15.5</v>
          </cell>
          <cell r="BA1140">
            <v>0</v>
          </cell>
          <cell r="BB1140">
            <v>120</v>
          </cell>
          <cell r="BC1140">
            <v>15.5</v>
          </cell>
          <cell r="BD1140">
            <v>144.19354838709677</v>
          </cell>
          <cell r="BE1140">
            <v>1</v>
          </cell>
          <cell r="BF1140">
            <v>1.5</v>
          </cell>
          <cell r="BG1140">
            <v>1.5</v>
          </cell>
          <cell r="BH1140" t="str">
            <v/>
          </cell>
          <cell r="BI1140">
            <v>2</v>
          </cell>
          <cell r="BJ1140">
            <v>0</v>
          </cell>
          <cell r="BK1140">
            <v>6</v>
          </cell>
          <cell r="BL1140">
            <v>6</v>
          </cell>
          <cell r="BM1140">
            <v>6</v>
          </cell>
          <cell r="BN1140" t="str">
            <v/>
          </cell>
          <cell r="BO1140" t="str">
            <v/>
          </cell>
          <cell r="BP1140" t="str">
            <v/>
          </cell>
          <cell r="BQ1140" t="str">
            <v/>
          </cell>
          <cell r="BR1140">
            <v>3</v>
          </cell>
          <cell r="BS1140" t="str">
            <v/>
          </cell>
          <cell r="BT1140">
            <v>1.5</v>
          </cell>
          <cell r="BU1140">
            <v>2</v>
          </cell>
          <cell r="BV1140" t="str">
            <v/>
          </cell>
          <cell r="BW1140">
            <v>12</v>
          </cell>
          <cell r="BX1140" t="str">
            <v/>
          </cell>
          <cell r="BY1140">
            <v>6.5</v>
          </cell>
          <cell r="BZ1140" t="str">
            <v/>
          </cell>
          <cell r="CA1140" t="str">
            <v/>
          </cell>
          <cell r="CB1140" t="str">
            <v/>
          </cell>
        </row>
        <row r="1141">
          <cell r="H1141" t="str">
            <v>SVA-1079-WOV009</v>
          </cell>
          <cell r="I1141">
            <v>5</v>
          </cell>
          <cell r="J1141" t="str">
            <v>May</v>
          </cell>
          <cell r="K1141">
            <v>2019</v>
          </cell>
          <cell r="L1141" t="str">
            <v>SVA-1079-WOV00943590.375</v>
          </cell>
          <cell r="M1141" t="str">
            <v>ONR #9</v>
          </cell>
          <cell r="N1141" t="str">
            <v>Simple ESP c/o</v>
          </cell>
          <cell r="O1141" t="str">
            <v>ESP change</v>
          </cell>
          <cell r="P1141">
            <v>1</v>
          </cell>
          <cell r="Q1141">
            <v>7</v>
          </cell>
          <cell r="R1141" t="str">
            <v/>
          </cell>
          <cell r="S1141" t="str">
            <v/>
          </cell>
          <cell r="T1141" t="str">
            <v/>
          </cell>
          <cell r="U1141" t="str">
            <v/>
          </cell>
          <cell r="V1141">
            <v>0</v>
          </cell>
          <cell r="W1141">
            <v>9</v>
          </cell>
          <cell r="X1141">
            <v>7</v>
          </cell>
          <cell r="Y1141">
            <v>7</v>
          </cell>
          <cell r="Z1141" t="str">
            <v/>
          </cell>
          <cell r="AB1141">
            <v>11</v>
          </cell>
          <cell r="AC1141" t="str">
            <v/>
          </cell>
          <cell r="AD1141">
            <v>2</v>
          </cell>
          <cell r="AE1141">
            <v>1</v>
          </cell>
          <cell r="AF1141">
            <v>1</v>
          </cell>
          <cell r="AG1141" t="str">
            <v/>
          </cell>
          <cell r="AH1141">
            <v>2</v>
          </cell>
          <cell r="AI1141">
            <v>0</v>
          </cell>
          <cell r="AJ1141">
            <v>6</v>
          </cell>
          <cell r="AK1141">
            <v>6</v>
          </cell>
          <cell r="AL1141">
            <v>6</v>
          </cell>
          <cell r="AM1141">
            <v>26</v>
          </cell>
          <cell r="AN1141">
            <v>0</v>
          </cell>
          <cell r="AO1141">
            <v>130</v>
          </cell>
          <cell r="AP1141">
            <v>26</v>
          </cell>
          <cell r="AQ1141">
            <v>121.15384615384616</v>
          </cell>
          <cell r="AR1141">
            <v>4</v>
          </cell>
          <cell r="AT1141">
            <v>4.5</v>
          </cell>
          <cell r="AV1141">
            <v>10</v>
          </cell>
          <cell r="AW1141">
            <v>4</v>
          </cell>
          <cell r="AX1141">
            <v>4.5</v>
          </cell>
          <cell r="AY1141">
            <v>8.5</v>
          </cell>
          <cell r="AZ1141">
            <v>27</v>
          </cell>
          <cell r="BA1141">
            <v>2</v>
          </cell>
          <cell r="BB1141">
            <v>120</v>
          </cell>
          <cell r="BC1141">
            <v>29</v>
          </cell>
          <cell r="BD1141">
            <v>116.74074074074075</v>
          </cell>
          <cell r="BE1141">
            <v>1</v>
          </cell>
          <cell r="BF1141">
            <v>1</v>
          </cell>
          <cell r="BG1141">
            <v>1</v>
          </cell>
          <cell r="BH1141" t="str">
            <v/>
          </cell>
          <cell r="BI1141">
            <v>2</v>
          </cell>
          <cell r="BJ1141">
            <v>0</v>
          </cell>
          <cell r="BK1141">
            <v>6</v>
          </cell>
          <cell r="BL1141">
            <v>5</v>
          </cell>
          <cell r="BM1141">
            <v>5</v>
          </cell>
          <cell r="BN1141">
            <v>3</v>
          </cell>
          <cell r="BO1141">
            <v>1</v>
          </cell>
          <cell r="BP1141">
            <v>1</v>
          </cell>
          <cell r="BQ1141">
            <v>0</v>
          </cell>
          <cell r="BR1141">
            <v>2.5</v>
          </cell>
          <cell r="BS1141" t="str">
            <v/>
          </cell>
          <cell r="BT1141">
            <v>1</v>
          </cell>
          <cell r="BU1141">
            <v>2</v>
          </cell>
          <cell r="BV1141">
            <v>0</v>
          </cell>
          <cell r="BW1141">
            <v>12</v>
          </cell>
          <cell r="BX1141">
            <v>10.5</v>
          </cell>
          <cell r="BY1141">
            <v>10.5</v>
          </cell>
          <cell r="BZ1141">
            <v>90</v>
          </cell>
          <cell r="CA1141">
            <v>2</v>
          </cell>
          <cell r="CB1141">
            <v>92</v>
          </cell>
        </row>
        <row r="1142">
          <cell r="H1142" t="str">
            <v>US-194-WOV002</v>
          </cell>
          <cell r="I1142">
            <v>5</v>
          </cell>
          <cell r="J1142" t="str">
            <v>May</v>
          </cell>
          <cell r="K1142">
            <v>2019</v>
          </cell>
          <cell r="L1142" t="str">
            <v>US-194-WOV00243577.6666666667</v>
          </cell>
          <cell r="M1142" t="str">
            <v>BIRS #26</v>
          </cell>
          <cell r="N1142" t="str">
            <v>Other</v>
          </cell>
          <cell r="O1142" t="str">
            <v>Other</v>
          </cell>
          <cell r="P1142">
            <v>1</v>
          </cell>
          <cell r="Q1142">
            <v>3</v>
          </cell>
          <cell r="R1142">
            <v>5</v>
          </cell>
          <cell r="S1142" t="str">
            <v/>
          </cell>
          <cell r="T1142" t="str">
            <v/>
          </cell>
          <cell r="U1142" t="str">
            <v/>
          </cell>
          <cell r="V1142">
            <v>0</v>
          </cell>
          <cell r="W1142">
            <v>9</v>
          </cell>
          <cell r="X1142">
            <v>8</v>
          </cell>
          <cell r="Y1142">
            <v>8</v>
          </cell>
          <cell r="Z1142" t="str">
            <v/>
          </cell>
          <cell r="AB1142">
            <v>11</v>
          </cell>
          <cell r="AC1142" t="str">
            <v/>
          </cell>
          <cell r="AD1142">
            <v>2</v>
          </cell>
          <cell r="AE1142">
            <v>1</v>
          </cell>
          <cell r="AF1142">
            <v>1</v>
          </cell>
          <cell r="AG1142" t="str">
            <v/>
          </cell>
          <cell r="AH1142">
            <v>2</v>
          </cell>
          <cell r="AI1142">
            <v>0</v>
          </cell>
          <cell r="AJ1142">
            <v>6</v>
          </cell>
          <cell r="AK1142">
            <v>6</v>
          </cell>
          <cell r="AL1142">
            <v>6</v>
          </cell>
          <cell r="AM1142">
            <v>18</v>
          </cell>
          <cell r="AN1142">
            <v>0</v>
          </cell>
          <cell r="AO1142">
            <v>130</v>
          </cell>
          <cell r="AP1142">
            <v>18</v>
          </cell>
          <cell r="AQ1142">
            <v>122.05555555555556</v>
          </cell>
          <cell r="AR1142">
            <v>4</v>
          </cell>
          <cell r="AT1142" t="str">
            <v/>
          </cell>
          <cell r="AV1142">
            <v>10</v>
          </cell>
          <cell r="AW1142">
            <v>4</v>
          </cell>
          <cell r="AX1142" t="str">
            <v/>
          </cell>
          <cell r="AY1142" t="str">
            <v/>
          </cell>
          <cell r="AZ1142" t="str">
            <v/>
          </cell>
          <cell r="BA1142" t="str">
            <v/>
          </cell>
          <cell r="BB1142">
            <v>120</v>
          </cell>
          <cell r="BC1142" t="str">
            <v/>
          </cell>
          <cell r="BD1142" t="str">
            <v/>
          </cell>
          <cell r="BE1142" t="str">
            <v/>
          </cell>
          <cell r="BF1142" t="str">
            <v/>
          </cell>
          <cell r="BG1142" t="str">
            <v/>
          </cell>
          <cell r="BH1142" t="str">
            <v/>
          </cell>
          <cell r="BI1142" t="str">
            <v/>
          </cell>
          <cell r="BJ1142" t="str">
            <v/>
          </cell>
          <cell r="BK1142">
            <v>6</v>
          </cell>
          <cell r="BL1142" t="str">
            <v/>
          </cell>
          <cell r="BM1142" t="str">
            <v/>
          </cell>
          <cell r="BN1142">
            <v>3</v>
          </cell>
          <cell r="BO1142">
            <v>1</v>
          </cell>
          <cell r="BP1142">
            <v>1</v>
          </cell>
          <cell r="BQ1142">
            <v>0</v>
          </cell>
          <cell r="BR1142" t="str">
            <v/>
          </cell>
          <cell r="BS1142" t="str">
            <v/>
          </cell>
          <cell r="BT1142" t="str">
            <v/>
          </cell>
          <cell r="BU1142" t="str">
            <v/>
          </cell>
          <cell r="BV1142" t="str">
            <v/>
          </cell>
          <cell r="BW1142">
            <v>12</v>
          </cell>
          <cell r="BX1142" t="str">
            <v/>
          </cell>
          <cell r="BY1142">
            <v>5</v>
          </cell>
          <cell r="BZ1142" t="str">
            <v/>
          </cell>
          <cell r="CA1142" t="str">
            <v/>
          </cell>
          <cell r="CB1142" t="str">
            <v/>
          </cell>
        </row>
        <row r="1143">
          <cell r="H1143" t="str">
            <v>US-194-WOV002</v>
          </cell>
          <cell r="I1143">
            <v>5</v>
          </cell>
          <cell r="J1143" t="str">
            <v>May</v>
          </cell>
          <cell r="K1143">
            <v>2019</v>
          </cell>
          <cell r="L1143" t="str">
            <v>US-194-WOV00243590.4583333333</v>
          </cell>
          <cell r="M1143" t="str">
            <v>BIRS #23</v>
          </cell>
          <cell r="N1143" t="str">
            <v>Other</v>
          </cell>
          <cell r="O1143" t="str">
            <v>Other</v>
          </cell>
          <cell r="P1143">
            <v>1</v>
          </cell>
          <cell r="Q1143" t="str">
            <v/>
          </cell>
          <cell r="R1143" t="str">
            <v/>
          </cell>
          <cell r="S1143" t="str">
            <v/>
          </cell>
          <cell r="T1143" t="str">
            <v/>
          </cell>
          <cell r="U1143" t="str">
            <v/>
          </cell>
          <cell r="V1143" t="str">
            <v/>
          </cell>
          <cell r="W1143">
            <v>9</v>
          </cell>
          <cell r="X1143" t="str">
            <v/>
          </cell>
          <cell r="Y1143" t="str">
            <v/>
          </cell>
          <cell r="Z1143" t="str">
            <v/>
          </cell>
          <cell r="AB1143">
            <v>11</v>
          </cell>
          <cell r="AC1143" t="str">
            <v/>
          </cell>
          <cell r="AD1143" t="str">
            <v/>
          </cell>
          <cell r="AE1143" t="str">
            <v/>
          </cell>
          <cell r="AF1143" t="str">
            <v/>
          </cell>
          <cell r="AG1143" t="str">
            <v/>
          </cell>
          <cell r="AH1143" t="str">
            <v/>
          </cell>
          <cell r="AI1143" t="str">
            <v/>
          </cell>
          <cell r="AJ1143">
            <v>6</v>
          </cell>
          <cell r="AK1143" t="str">
            <v/>
          </cell>
          <cell r="AL1143" t="str">
            <v/>
          </cell>
          <cell r="AM1143" t="str">
            <v/>
          </cell>
          <cell r="AN1143" t="str">
            <v/>
          </cell>
          <cell r="AO1143">
            <v>130</v>
          </cell>
          <cell r="AP1143" t="str">
            <v/>
          </cell>
          <cell r="AQ1143" t="str">
            <v/>
          </cell>
          <cell r="AR1143" t="str">
            <v/>
          </cell>
          <cell r="AT1143">
            <v>7</v>
          </cell>
          <cell r="AV1143">
            <v>10</v>
          </cell>
          <cell r="AW1143" t="str">
            <v/>
          </cell>
          <cell r="AX1143">
            <v>7</v>
          </cell>
          <cell r="AY1143" t="str">
            <v/>
          </cell>
          <cell r="AZ1143">
            <v>14.5</v>
          </cell>
          <cell r="BA1143">
            <v>0</v>
          </cell>
          <cell r="BB1143">
            <v>120</v>
          </cell>
          <cell r="BC1143">
            <v>14.5</v>
          </cell>
          <cell r="BD1143">
            <v>150.89655172413794</v>
          </cell>
          <cell r="BE1143">
            <v>1</v>
          </cell>
          <cell r="BF1143">
            <v>1.5</v>
          </cell>
          <cell r="BG1143">
            <v>1.5</v>
          </cell>
          <cell r="BH1143" t="str">
            <v/>
          </cell>
          <cell r="BI1143">
            <v>2</v>
          </cell>
          <cell r="BJ1143">
            <v>0</v>
          </cell>
          <cell r="BK1143">
            <v>6</v>
          </cell>
          <cell r="BL1143">
            <v>6</v>
          </cell>
          <cell r="BM1143">
            <v>6</v>
          </cell>
          <cell r="BN1143" t="str">
            <v/>
          </cell>
          <cell r="BO1143" t="str">
            <v/>
          </cell>
          <cell r="BP1143" t="str">
            <v/>
          </cell>
          <cell r="BQ1143" t="str">
            <v/>
          </cell>
          <cell r="BR1143">
            <v>3</v>
          </cell>
          <cell r="BS1143" t="str">
            <v/>
          </cell>
          <cell r="BT1143">
            <v>1.5</v>
          </cell>
          <cell r="BU1143">
            <v>2</v>
          </cell>
          <cell r="BV1143" t="str">
            <v/>
          </cell>
          <cell r="BW1143">
            <v>12</v>
          </cell>
          <cell r="BX1143" t="str">
            <v/>
          </cell>
          <cell r="BY1143">
            <v>6.5</v>
          </cell>
          <cell r="BZ1143" t="str">
            <v/>
          </cell>
          <cell r="CA1143" t="str">
            <v/>
          </cell>
          <cell r="CB1143" t="str">
            <v/>
          </cell>
        </row>
        <row r="1144">
          <cell r="H1144" t="str">
            <v>US-8139-WOV004</v>
          </cell>
          <cell r="I1144">
            <v>5</v>
          </cell>
          <cell r="J1144" t="str">
            <v>May</v>
          </cell>
          <cell r="K1144">
            <v>2019</v>
          </cell>
          <cell r="L1144" t="str">
            <v>US-8139-WOV00443575.8333333333</v>
          </cell>
          <cell r="M1144" t="str">
            <v>ONR #6</v>
          </cell>
          <cell r="N1144" t="str">
            <v>Other</v>
          </cell>
          <cell r="O1144" t="str">
            <v>Other</v>
          </cell>
          <cell r="P1144">
            <v>1</v>
          </cell>
          <cell r="Q1144">
            <v>5</v>
          </cell>
          <cell r="R1144">
            <v>7</v>
          </cell>
          <cell r="S1144" t="str">
            <v/>
          </cell>
          <cell r="T1144" t="str">
            <v/>
          </cell>
          <cell r="U1144" t="str">
            <v/>
          </cell>
          <cell r="V1144">
            <v>0</v>
          </cell>
          <cell r="W1144">
            <v>9</v>
          </cell>
          <cell r="X1144">
            <v>12</v>
          </cell>
          <cell r="Y1144">
            <v>12</v>
          </cell>
          <cell r="Z1144" t="str">
            <v/>
          </cell>
          <cell r="AB1144">
            <v>11</v>
          </cell>
          <cell r="AC1144" t="str">
            <v/>
          </cell>
          <cell r="AD1144">
            <v>2</v>
          </cell>
          <cell r="AE1144">
            <v>1</v>
          </cell>
          <cell r="AF1144">
            <v>1</v>
          </cell>
          <cell r="AG1144" t="str">
            <v/>
          </cell>
          <cell r="AH1144">
            <v>2</v>
          </cell>
          <cell r="AI1144">
            <v>0</v>
          </cell>
          <cell r="AJ1144">
            <v>6</v>
          </cell>
          <cell r="AK1144">
            <v>6</v>
          </cell>
          <cell r="AL1144">
            <v>6</v>
          </cell>
          <cell r="AM1144">
            <v>24</v>
          </cell>
          <cell r="AN1144">
            <v>0</v>
          </cell>
          <cell r="AO1144">
            <v>130</v>
          </cell>
          <cell r="AP1144">
            <v>24</v>
          </cell>
          <cell r="AQ1144">
            <v>131.875</v>
          </cell>
          <cell r="AR1144">
            <v>4</v>
          </cell>
          <cell r="AT1144" t="str">
            <v/>
          </cell>
          <cell r="AV1144">
            <v>10</v>
          </cell>
          <cell r="AW1144">
            <v>4</v>
          </cell>
          <cell r="AX1144" t="str">
            <v/>
          </cell>
          <cell r="AY1144" t="str">
            <v/>
          </cell>
          <cell r="AZ1144" t="str">
            <v/>
          </cell>
          <cell r="BA1144" t="str">
            <v/>
          </cell>
          <cell r="BB1144">
            <v>120</v>
          </cell>
          <cell r="BC1144" t="str">
            <v/>
          </cell>
          <cell r="BD1144" t="str">
            <v/>
          </cell>
          <cell r="BE1144" t="str">
            <v/>
          </cell>
          <cell r="BF1144" t="str">
            <v/>
          </cell>
          <cell r="BG1144" t="str">
            <v/>
          </cell>
          <cell r="BH1144" t="str">
            <v/>
          </cell>
          <cell r="BI1144" t="str">
            <v/>
          </cell>
          <cell r="BJ1144" t="str">
            <v/>
          </cell>
          <cell r="BK1144">
            <v>6</v>
          </cell>
          <cell r="BL1144" t="str">
            <v/>
          </cell>
          <cell r="BM1144" t="str">
            <v/>
          </cell>
          <cell r="BN1144">
            <v>3</v>
          </cell>
          <cell r="BO1144">
            <v>1</v>
          </cell>
          <cell r="BP1144">
            <v>1</v>
          </cell>
          <cell r="BQ1144">
            <v>0</v>
          </cell>
          <cell r="BR1144" t="str">
            <v/>
          </cell>
          <cell r="BS1144" t="str">
            <v/>
          </cell>
          <cell r="BT1144" t="str">
            <v/>
          </cell>
          <cell r="BU1144" t="str">
            <v/>
          </cell>
          <cell r="BV1144" t="str">
            <v/>
          </cell>
          <cell r="BW1144">
            <v>12</v>
          </cell>
          <cell r="BX1144" t="str">
            <v/>
          </cell>
          <cell r="BY1144">
            <v>5</v>
          </cell>
          <cell r="BZ1144" t="str">
            <v/>
          </cell>
          <cell r="CA1144" t="str">
            <v/>
          </cell>
          <cell r="CB1144" t="str">
            <v/>
          </cell>
        </row>
        <row r="1145">
          <cell r="H1145" t="str">
            <v>US-8139-WOV004</v>
          </cell>
          <cell r="I1145">
            <v>5</v>
          </cell>
          <cell r="J1145" t="str">
            <v>May</v>
          </cell>
          <cell r="K1145">
            <v>2019</v>
          </cell>
          <cell r="L1145" t="str">
            <v>US-8139-WOV00443590.8541666667</v>
          </cell>
          <cell r="M1145" t="str">
            <v>BIRS #30</v>
          </cell>
          <cell r="N1145" t="str">
            <v>Other</v>
          </cell>
          <cell r="O1145" t="str">
            <v>Other</v>
          </cell>
          <cell r="P1145">
            <v>1</v>
          </cell>
          <cell r="Q1145" t="str">
            <v/>
          </cell>
          <cell r="R1145" t="str">
            <v/>
          </cell>
          <cell r="S1145" t="str">
            <v/>
          </cell>
          <cell r="T1145" t="str">
            <v/>
          </cell>
          <cell r="U1145" t="str">
            <v/>
          </cell>
          <cell r="V1145" t="str">
            <v/>
          </cell>
          <cell r="W1145">
            <v>9</v>
          </cell>
          <cell r="X1145" t="str">
            <v/>
          </cell>
          <cell r="Y1145" t="str">
            <v/>
          </cell>
          <cell r="Z1145" t="str">
            <v/>
          </cell>
          <cell r="AB1145">
            <v>11</v>
          </cell>
          <cell r="AC1145" t="str">
            <v/>
          </cell>
          <cell r="AD1145" t="str">
            <v/>
          </cell>
          <cell r="AE1145" t="str">
            <v/>
          </cell>
          <cell r="AF1145" t="str">
            <v/>
          </cell>
          <cell r="AG1145" t="str">
            <v/>
          </cell>
          <cell r="AH1145" t="str">
            <v/>
          </cell>
          <cell r="AI1145" t="str">
            <v/>
          </cell>
          <cell r="AJ1145">
            <v>6</v>
          </cell>
          <cell r="AK1145" t="str">
            <v/>
          </cell>
          <cell r="AL1145" t="str">
            <v/>
          </cell>
          <cell r="AM1145" t="str">
            <v/>
          </cell>
          <cell r="AN1145" t="str">
            <v/>
          </cell>
          <cell r="AO1145">
            <v>130</v>
          </cell>
          <cell r="AP1145" t="str">
            <v/>
          </cell>
          <cell r="AQ1145" t="str">
            <v/>
          </cell>
          <cell r="AR1145" t="str">
            <v/>
          </cell>
          <cell r="AT1145">
            <v>6</v>
          </cell>
          <cell r="AV1145">
            <v>10</v>
          </cell>
          <cell r="AW1145" t="str">
            <v/>
          </cell>
          <cell r="AX1145">
            <v>6</v>
          </cell>
          <cell r="AY1145" t="str">
            <v/>
          </cell>
          <cell r="AZ1145">
            <v>26</v>
          </cell>
          <cell r="BA1145">
            <v>0</v>
          </cell>
          <cell r="BB1145">
            <v>120</v>
          </cell>
          <cell r="BC1145">
            <v>26</v>
          </cell>
          <cell r="BD1145">
            <v>121.46153846153847</v>
          </cell>
          <cell r="BE1145">
            <v>1</v>
          </cell>
          <cell r="BF1145">
            <v>1.5</v>
          </cell>
          <cell r="BG1145">
            <v>1.5</v>
          </cell>
          <cell r="BH1145" t="str">
            <v/>
          </cell>
          <cell r="BI1145">
            <v>2</v>
          </cell>
          <cell r="BJ1145">
            <v>0</v>
          </cell>
          <cell r="BK1145">
            <v>6</v>
          </cell>
          <cell r="BL1145">
            <v>6</v>
          </cell>
          <cell r="BM1145">
            <v>6</v>
          </cell>
          <cell r="BN1145" t="str">
            <v/>
          </cell>
          <cell r="BO1145" t="str">
            <v/>
          </cell>
          <cell r="BP1145" t="str">
            <v/>
          </cell>
          <cell r="BQ1145" t="str">
            <v/>
          </cell>
          <cell r="BR1145">
            <v>3.5</v>
          </cell>
          <cell r="BS1145" t="str">
            <v/>
          </cell>
          <cell r="BT1145">
            <v>1.5</v>
          </cell>
          <cell r="BU1145">
            <v>2</v>
          </cell>
          <cell r="BV1145" t="str">
            <v/>
          </cell>
          <cell r="BW1145">
            <v>12</v>
          </cell>
          <cell r="BX1145" t="str">
            <v/>
          </cell>
          <cell r="BY1145">
            <v>7</v>
          </cell>
          <cell r="BZ1145" t="str">
            <v/>
          </cell>
          <cell r="CA1145" t="str">
            <v/>
          </cell>
          <cell r="CB1145" t="str">
            <v/>
          </cell>
        </row>
        <row r="1146">
          <cell r="H1146" t="str">
            <v>SVA-51177-WOV004</v>
          </cell>
          <cell r="I1146">
            <v>5</v>
          </cell>
          <cell r="J1146" t="str">
            <v>May</v>
          </cell>
          <cell r="K1146">
            <v>2019</v>
          </cell>
          <cell r="L1146" t="str">
            <v>SVA-51177-WOV00443591.25</v>
          </cell>
          <cell r="M1146" t="str">
            <v>ONR #25</v>
          </cell>
          <cell r="N1146" t="str">
            <v>Simple ESP c/o</v>
          </cell>
          <cell r="O1146" t="str">
            <v>ESP change</v>
          </cell>
          <cell r="P1146">
            <v>0</v>
          </cell>
          <cell r="Q1146">
            <v>3</v>
          </cell>
          <cell r="R1146">
            <v>5</v>
          </cell>
          <cell r="S1146">
            <v>1</v>
          </cell>
          <cell r="T1146" t="str">
            <v/>
          </cell>
          <cell r="U1146">
            <v>2</v>
          </cell>
          <cell r="V1146">
            <v>0</v>
          </cell>
          <cell r="W1146">
            <v>9</v>
          </cell>
          <cell r="X1146">
            <v>11</v>
          </cell>
          <cell r="Y1146">
            <v>11</v>
          </cell>
          <cell r="Z1146">
            <v>9.5</v>
          </cell>
          <cell r="AB1146">
            <v>11</v>
          </cell>
          <cell r="AC1146">
            <v>9.5</v>
          </cell>
          <cell r="AD1146">
            <v>2</v>
          </cell>
          <cell r="AE1146">
            <v>1</v>
          </cell>
          <cell r="AF1146">
            <v>1</v>
          </cell>
          <cell r="AG1146" t="str">
            <v/>
          </cell>
          <cell r="AH1146">
            <v>2</v>
          </cell>
          <cell r="AI1146">
            <v>0</v>
          </cell>
          <cell r="AJ1146">
            <v>6</v>
          </cell>
          <cell r="AK1146">
            <v>6</v>
          </cell>
          <cell r="AL1146">
            <v>6</v>
          </cell>
          <cell r="AM1146">
            <v>21</v>
          </cell>
          <cell r="AN1146">
            <v>0</v>
          </cell>
          <cell r="AO1146">
            <v>130</v>
          </cell>
          <cell r="AP1146">
            <v>21</v>
          </cell>
          <cell r="AQ1146">
            <v>138.85714285714286</v>
          </cell>
          <cell r="AR1146">
            <v>3</v>
          </cell>
          <cell r="AT1146">
            <v>5</v>
          </cell>
          <cell r="AV1146">
            <v>10</v>
          </cell>
          <cell r="AW1146">
            <v>3</v>
          </cell>
          <cell r="AX1146">
            <v>5</v>
          </cell>
          <cell r="AY1146">
            <v>8</v>
          </cell>
          <cell r="AZ1146">
            <v>27</v>
          </cell>
          <cell r="BA1146">
            <v>0</v>
          </cell>
          <cell r="BB1146">
            <v>120</v>
          </cell>
          <cell r="BC1146">
            <v>27</v>
          </cell>
          <cell r="BD1146">
            <v>107.92592592592592</v>
          </cell>
          <cell r="BE1146">
            <v>1</v>
          </cell>
          <cell r="BF1146">
            <v>1</v>
          </cell>
          <cell r="BG1146">
            <v>1.5</v>
          </cell>
          <cell r="BH1146" t="str">
            <v/>
          </cell>
          <cell r="BI1146">
            <v>2</v>
          </cell>
          <cell r="BJ1146">
            <v>0</v>
          </cell>
          <cell r="BK1146">
            <v>6</v>
          </cell>
          <cell r="BL1146">
            <v>5.5</v>
          </cell>
          <cell r="BM1146">
            <v>5.5</v>
          </cell>
          <cell r="BN1146">
            <v>3</v>
          </cell>
          <cell r="BO1146">
            <v>1</v>
          </cell>
          <cell r="BP1146">
            <v>1</v>
          </cell>
          <cell r="BQ1146">
            <v>0</v>
          </cell>
          <cell r="BR1146">
            <v>3.5</v>
          </cell>
          <cell r="BS1146" t="str">
            <v/>
          </cell>
          <cell r="BT1146">
            <v>1</v>
          </cell>
          <cell r="BU1146">
            <v>2</v>
          </cell>
          <cell r="BV1146">
            <v>0</v>
          </cell>
          <cell r="BW1146">
            <v>12</v>
          </cell>
          <cell r="BX1146">
            <v>11.5</v>
          </cell>
          <cell r="BY1146">
            <v>11.5</v>
          </cell>
          <cell r="BZ1146">
            <v>99.5</v>
          </cell>
          <cell r="CA1146">
            <v>0</v>
          </cell>
          <cell r="CB1146">
            <v>99.5</v>
          </cell>
        </row>
        <row r="1147">
          <cell r="H1147" t="str">
            <v>SVA-53072-WOV004</v>
          </cell>
          <cell r="I1147">
            <v>5</v>
          </cell>
          <cell r="J1147" t="str">
            <v>May</v>
          </cell>
          <cell r="K1147">
            <v>2019</v>
          </cell>
          <cell r="L1147" t="str">
            <v>SVA-53072-WOV00443591.25</v>
          </cell>
          <cell r="M1147" t="str">
            <v>BIRS #14</v>
          </cell>
          <cell r="N1147" t="str">
            <v>Simple ESP c/o</v>
          </cell>
          <cell r="O1147" t="str">
            <v>ESP change</v>
          </cell>
          <cell r="P1147">
            <v>0</v>
          </cell>
          <cell r="Q1147">
            <v>3</v>
          </cell>
          <cell r="R1147">
            <v>5</v>
          </cell>
          <cell r="S1147" t="str">
            <v/>
          </cell>
          <cell r="T1147" t="str">
            <v/>
          </cell>
          <cell r="U1147">
            <v>1</v>
          </cell>
          <cell r="V1147">
            <v>0</v>
          </cell>
          <cell r="W1147">
            <v>9</v>
          </cell>
          <cell r="X1147">
            <v>9</v>
          </cell>
          <cell r="Y1147">
            <v>9</v>
          </cell>
          <cell r="Z1147">
            <v>10.5</v>
          </cell>
          <cell r="AB1147">
            <v>11</v>
          </cell>
          <cell r="AC1147">
            <v>10.5</v>
          </cell>
          <cell r="AD1147">
            <v>2</v>
          </cell>
          <cell r="AE1147">
            <v>1</v>
          </cell>
          <cell r="AF1147">
            <v>1</v>
          </cell>
          <cell r="AG1147" t="str">
            <v/>
          </cell>
          <cell r="AH1147">
            <v>2</v>
          </cell>
          <cell r="AI1147">
            <v>1</v>
          </cell>
          <cell r="AJ1147">
            <v>6</v>
          </cell>
          <cell r="AK1147">
            <v>6</v>
          </cell>
          <cell r="AL1147">
            <v>7</v>
          </cell>
          <cell r="AM1147">
            <v>25</v>
          </cell>
          <cell r="AN1147">
            <v>0</v>
          </cell>
          <cell r="AO1147">
            <v>130</v>
          </cell>
          <cell r="AP1147">
            <v>25</v>
          </cell>
          <cell r="AQ1147">
            <v>114.08</v>
          </cell>
          <cell r="AR1147">
            <v>3</v>
          </cell>
          <cell r="AT1147">
            <v>5</v>
          </cell>
          <cell r="AV1147">
            <v>10</v>
          </cell>
          <cell r="AW1147">
            <v>3</v>
          </cell>
          <cell r="AX1147">
            <v>5</v>
          </cell>
          <cell r="AY1147">
            <v>8</v>
          </cell>
          <cell r="AZ1147">
            <v>23.5</v>
          </cell>
          <cell r="BA1147">
            <v>0</v>
          </cell>
          <cell r="BB1147">
            <v>120</v>
          </cell>
          <cell r="BC1147">
            <v>23.5</v>
          </cell>
          <cell r="BD1147">
            <v>120.34042553191489</v>
          </cell>
          <cell r="BE1147">
            <v>1</v>
          </cell>
          <cell r="BF1147">
            <v>1</v>
          </cell>
          <cell r="BG1147">
            <v>1.5</v>
          </cell>
          <cell r="BH1147" t="str">
            <v/>
          </cell>
          <cell r="BI1147">
            <v>2</v>
          </cell>
          <cell r="BJ1147">
            <v>0</v>
          </cell>
          <cell r="BK1147">
            <v>6</v>
          </cell>
          <cell r="BL1147">
            <v>5.5</v>
          </cell>
          <cell r="BM1147">
            <v>5.5</v>
          </cell>
          <cell r="BN1147">
            <v>3</v>
          </cell>
          <cell r="BO1147">
            <v>1</v>
          </cell>
          <cell r="BP1147">
            <v>0.5</v>
          </cell>
          <cell r="BQ1147">
            <v>0</v>
          </cell>
          <cell r="BR1147">
            <v>3</v>
          </cell>
          <cell r="BS1147" t="str">
            <v/>
          </cell>
          <cell r="BT1147">
            <v>0.5</v>
          </cell>
          <cell r="BU1147">
            <v>2</v>
          </cell>
          <cell r="BV1147">
            <v>0</v>
          </cell>
          <cell r="BW1147">
            <v>12</v>
          </cell>
          <cell r="BX1147">
            <v>10</v>
          </cell>
          <cell r="BY1147">
            <v>10</v>
          </cell>
          <cell r="BZ1147">
            <v>97.5</v>
          </cell>
          <cell r="CA1147">
            <v>1</v>
          </cell>
          <cell r="CB1147">
            <v>98.5</v>
          </cell>
        </row>
        <row r="1148">
          <cell r="H1148" t="str">
            <v>WS-7527-WOV007</v>
          </cell>
          <cell r="I1148">
            <v>5</v>
          </cell>
          <cell r="J1148" t="str">
            <v>May</v>
          </cell>
          <cell r="K1148">
            <v>2019</v>
          </cell>
          <cell r="L1148" t="str">
            <v>WS-7527-WOV00743592.5</v>
          </cell>
          <cell r="M1148" t="str">
            <v>ONR #4</v>
          </cell>
          <cell r="N1148" t="str">
            <v>Simple ESP c/o</v>
          </cell>
          <cell r="O1148" t="str">
            <v>ESP change</v>
          </cell>
          <cell r="P1148">
            <v>0</v>
          </cell>
          <cell r="Q1148">
            <v>3</v>
          </cell>
          <cell r="R1148">
            <v>5</v>
          </cell>
          <cell r="S1148" t="str">
            <v/>
          </cell>
          <cell r="T1148" t="str">
            <v/>
          </cell>
          <cell r="U1148">
            <v>1</v>
          </cell>
          <cell r="V1148">
            <v>0</v>
          </cell>
          <cell r="W1148">
            <v>9</v>
          </cell>
          <cell r="X1148">
            <v>9</v>
          </cell>
          <cell r="Y1148">
            <v>9</v>
          </cell>
          <cell r="Z1148">
            <v>10</v>
          </cell>
          <cell r="AB1148">
            <v>11</v>
          </cell>
          <cell r="AC1148">
            <v>10</v>
          </cell>
          <cell r="AD1148">
            <v>2</v>
          </cell>
          <cell r="AE1148">
            <v>1</v>
          </cell>
          <cell r="AF1148">
            <v>1</v>
          </cell>
          <cell r="AG1148" t="str">
            <v/>
          </cell>
          <cell r="AH1148">
            <v>2</v>
          </cell>
          <cell r="AI1148">
            <v>0</v>
          </cell>
          <cell r="AJ1148">
            <v>6</v>
          </cell>
          <cell r="AK1148">
            <v>6</v>
          </cell>
          <cell r="AL1148">
            <v>6</v>
          </cell>
          <cell r="AM1148">
            <v>20.5</v>
          </cell>
          <cell r="AN1148">
            <v>0</v>
          </cell>
          <cell r="AO1148">
            <v>130</v>
          </cell>
          <cell r="AP1148">
            <v>20.5</v>
          </cell>
          <cell r="AQ1148">
            <v>131.21951219512195</v>
          </cell>
          <cell r="AR1148">
            <v>4</v>
          </cell>
          <cell r="AT1148">
            <v>6</v>
          </cell>
          <cell r="AV1148">
            <v>10</v>
          </cell>
          <cell r="AW1148">
            <v>4</v>
          </cell>
          <cell r="AX1148">
            <v>6</v>
          </cell>
          <cell r="AY1148">
            <v>10</v>
          </cell>
          <cell r="AZ1148">
            <v>22.5</v>
          </cell>
          <cell r="BA1148">
            <v>0</v>
          </cell>
          <cell r="BB1148">
            <v>120</v>
          </cell>
          <cell r="BC1148">
            <v>22.5</v>
          </cell>
          <cell r="BD1148">
            <v>119.95555555555555</v>
          </cell>
          <cell r="BE1148">
            <v>1</v>
          </cell>
          <cell r="BF1148">
            <v>1</v>
          </cell>
          <cell r="BG1148">
            <v>2</v>
          </cell>
          <cell r="BH1148" t="str">
            <v/>
          </cell>
          <cell r="BI1148">
            <v>2</v>
          </cell>
          <cell r="BJ1148">
            <v>0</v>
          </cell>
          <cell r="BK1148">
            <v>6</v>
          </cell>
          <cell r="BL1148">
            <v>6</v>
          </cell>
          <cell r="BM1148">
            <v>6</v>
          </cell>
          <cell r="BN1148">
            <v>3</v>
          </cell>
          <cell r="BO1148">
            <v>1</v>
          </cell>
          <cell r="BP1148">
            <v>1</v>
          </cell>
          <cell r="BQ1148">
            <v>0</v>
          </cell>
          <cell r="BR1148">
            <v>3</v>
          </cell>
          <cell r="BS1148" t="str">
            <v/>
          </cell>
          <cell r="BT1148">
            <v>1.5</v>
          </cell>
          <cell r="BU1148">
            <v>2</v>
          </cell>
          <cell r="BV1148">
            <v>0</v>
          </cell>
          <cell r="BW1148">
            <v>12</v>
          </cell>
          <cell r="BX1148">
            <v>11.5</v>
          </cell>
          <cell r="BY1148">
            <v>11.5</v>
          </cell>
          <cell r="BZ1148">
            <v>95.5</v>
          </cell>
          <cell r="CA1148">
            <v>0</v>
          </cell>
          <cell r="CB1148">
            <v>95.5</v>
          </cell>
        </row>
        <row r="1149">
          <cell r="H1149" t="str">
            <v>US-190-WOV002</v>
          </cell>
          <cell r="I1149">
            <v>5</v>
          </cell>
          <cell r="J1149" t="str">
            <v>May</v>
          </cell>
          <cell r="K1149">
            <v>2019</v>
          </cell>
          <cell r="L1149" t="str">
            <v>US-190-WOV00243594.875</v>
          </cell>
          <cell r="M1149" t="str">
            <v>BIRS #23</v>
          </cell>
          <cell r="N1149" t="str">
            <v>Simple ESP c/o</v>
          </cell>
          <cell r="O1149" t="str">
            <v>ESP change</v>
          </cell>
          <cell r="P1149">
            <v>0</v>
          </cell>
          <cell r="Q1149">
            <v>5</v>
          </cell>
          <cell r="R1149" t="str">
            <v/>
          </cell>
          <cell r="S1149">
            <v>1</v>
          </cell>
          <cell r="T1149" t="str">
            <v/>
          </cell>
          <cell r="U1149">
            <v>2</v>
          </cell>
          <cell r="V1149">
            <v>0</v>
          </cell>
          <cell r="W1149">
            <v>9</v>
          </cell>
          <cell r="X1149">
            <v>8</v>
          </cell>
          <cell r="Y1149">
            <v>8</v>
          </cell>
          <cell r="Z1149">
            <v>8</v>
          </cell>
          <cell r="AB1149">
            <v>11</v>
          </cell>
          <cell r="AC1149">
            <v>8</v>
          </cell>
          <cell r="AD1149">
            <v>1.5</v>
          </cell>
          <cell r="AE1149">
            <v>1</v>
          </cell>
          <cell r="AF1149">
            <v>1</v>
          </cell>
          <cell r="AG1149" t="str">
            <v/>
          </cell>
          <cell r="AH1149">
            <v>1.5</v>
          </cell>
          <cell r="AI1149">
            <v>0</v>
          </cell>
          <cell r="AJ1149">
            <v>6</v>
          </cell>
          <cell r="AK1149">
            <v>5</v>
          </cell>
          <cell r="AL1149">
            <v>5</v>
          </cell>
          <cell r="AM1149">
            <v>21</v>
          </cell>
          <cell r="AN1149">
            <v>0</v>
          </cell>
          <cell r="AO1149">
            <v>130</v>
          </cell>
          <cell r="AP1149">
            <v>21</v>
          </cell>
          <cell r="AQ1149">
            <v>147.23809523809524</v>
          </cell>
          <cell r="AR1149">
            <v>4</v>
          </cell>
          <cell r="AT1149">
            <v>3</v>
          </cell>
          <cell r="AV1149">
            <v>10</v>
          </cell>
          <cell r="AW1149">
            <v>4</v>
          </cell>
          <cell r="AX1149">
            <v>3</v>
          </cell>
          <cell r="AY1149">
            <v>7</v>
          </cell>
          <cell r="AZ1149">
            <v>27.5</v>
          </cell>
          <cell r="BA1149">
            <v>3.5</v>
          </cell>
          <cell r="BB1149">
            <v>120</v>
          </cell>
          <cell r="BC1149">
            <v>31</v>
          </cell>
          <cell r="BD1149">
            <v>112.72727272727273</v>
          </cell>
          <cell r="BE1149">
            <v>1</v>
          </cell>
          <cell r="BF1149">
            <v>1.5</v>
          </cell>
          <cell r="BG1149">
            <v>1.5</v>
          </cell>
          <cell r="BH1149" t="str">
            <v/>
          </cell>
          <cell r="BI1149">
            <v>2</v>
          </cell>
          <cell r="BJ1149">
            <v>0</v>
          </cell>
          <cell r="BK1149">
            <v>6</v>
          </cell>
          <cell r="BL1149">
            <v>6</v>
          </cell>
          <cell r="BM1149">
            <v>6</v>
          </cell>
          <cell r="BN1149">
            <v>2.5</v>
          </cell>
          <cell r="BO1149">
            <v>1</v>
          </cell>
          <cell r="BP1149">
            <v>1</v>
          </cell>
          <cell r="BQ1149">
            <v>0</v>
          </cell>
          <cell r="BR1149">
            <v>2.5</v>
          </cell>
          <cell r="BS1149" t="str">
            <v/>
          </cell>
          <cell r="BT1149">
            <v>1.5</v>
          </cell>
          <cell r="BU1149">
            <v>2</v>
          </cell>
          <cell r="BV1149">
            <v>0</v>
          </cell>
          <cell r="BW1149">
            <v>12</v>
          </cell>
          <cell r="BX1149">
            <v>10.5</v>
          </cell>
          <cell r="BY1149">
            <v>10.5</v>
          </cell>
          <cell r="BZ1149">
            <v>93</v>
          </cell>
          <cell r="CA1149">
            <v>3.5</v>
          </cell>
          <cell r="CB1149">
            <v>96.5</v>
          </cell>
        </row>
        <row r="1150">
          <cell r="H1150" t="str">
            <v>WS-1107-WOV006</v>
          </cell>
          <cell r="I1150">
            <v>5</v>
          </cell>
          <cell r="J1150" t="str">
            <v>May</v>
          </cell>
          <cell r="K1150">
            <v>2019</v>
          </cell>
          <cell r="L1150" t="str">
            <v>WS-1107-WOV00643595.0833333333</v>
          </cell>
          <cell r="M1150" t="str">
            <v>ONR #9</v>
          </cell>
          <cell r="N1150" t="str">
            <v>Other</v>
          </cell>
          <cell r="O1150" t="str">
            <v>Other</v>
          </cell>
          <cell r="P1150">
            <v>1</v>
          </cell>
          <cell r="Q1150" t="str">
            <v/>
          </cell>
          <cell r="R1150">
            <v>8</v>
          </cell>
          <cell r="S1150" t="str">
            <v/>
          </cell>
          <cell r="T1150" t="str">
            <v/>
          </cell>
          <cell r="U1150" t="str">
            <v/>
          </cell>
          <cell r="V1150">
            <v>0</v>
          </cell>
          <cell r="W1150">
            <v>9</v>
          </cell>
          <cell r="X1150">
            <v>8</v>
          </cell>
          <cell r="Y1150">
            <v>8</v>
          </cell>
          <cell r="Z1150" t="str">
            <v/>
          </cell>
          <cell r="AB1150">
            <v>11</v>
          </cell>
          <cell r="AC1150" t="str">
            <v/>
          </cell>
          <cell r="AD1150">
            <v>2</v>
          </cell>
          <cell r="AE1150">
            <v>1</v>
          </cell>
          <cell r="AF1150">
            <v>1</v>
          </cell>
          <cell r="AG1150" t="str">
            <v/>
          </cell>
          <cell r="AH1150">
            <v>2</v>
          </cell>
          <cell r="AI1150">
            <v>0</v>
          </cell>
          <cell r="AJ1150">
            <v>6</v>
          </cell>
          <cell r="AK1150">
            <v>6</v>
          </cell>
          <cell r="AL1150">
            <v>6</v>
          </cell>
          <cell r="AM1150">
            <v>5.5</v>
          </cell>
          <cell r="AN1150">
            <v>2</v>
          </cell>
          <cell r="AO1150">
            <v>130</v>
          </cell>
          <cell r="AP1150">
            <v>7.5</v>
          </cell>
          <cell r="AQ1150">
            <v>140</v>
          </cell>
          <cell r="AR1150">
            <v>3.5</v>
          </cell>
          <cell r="AT1150">
            <v>4</v>
          </cell>
          <cell r="AV1150">
            <v>10</v>
          </cell>
          <cell r="AW1150">
            <v>3.5</v>
          </cell>
          <cell r="AX1150">
            <v>4</v>
          </cell>
          <cell r="AY1150">
            <v>7.5</v>
          </cell>
          <cell r="AZ1150">
            <v>6.5</v>
          </cell>
          <cell r="BA1150">
            <v>1</v>
          </cell>
          <cell r="BB1150">
            <v>120</v>
          </cell>
          <cell r="BC1150">
            <v>7.5</v>
          </cell>
          <cell r="BD1150">
            <v>119.38461538461539</v>
          </cell>
          <cell r="BE1150">
            <v>1</v>
          </cell>
          <cell r="BF1150">
            <v>1</v>
          </cell>
          <cell r="BG1150">
            <v>1</v>
          </cell>
          <cell r="BH1150" t="str">
            <v/>
          </cell>
          <cell r="BI1150">
            <v>2</v>
          </cell>
          <cell r="BJ1150">
            <v>0</v>
          </cell>
          <cell r="BK1150">
            <v>6</v>
          </cell>
          <cell r="BL1150">
            <v>5</v>
          </cell>
          <cell r="BM1150">
            <v>5</v>
          </cell>
          <cell r="BN1150">
            <v>3</v>
          </cell>
          <cell r="BO1150">
            <v>1</v>
          </cell>
          <cell r="BP1150">
            <v>1</v>
          </cell>
          <cell r="BQ1150">
            <v>0</v>
          </cell>
          <cell r="BR1150">
            <v>1</v>
          </cell>
          <cell r="BS1150" t="str">
            <v/>
          </cell>
          <cell r="BT1150">
            <v>1.5</v>
          </cell>
          <cell r="BU1150">
            <v>2</v>
          </cell>
          <cell r="BV1150">
            <v>0</v>
          </cell>
          <cell r="BW1150">
            <v>12</v>
          </cell>
          <cell r="BX1150">
            <v>9.5</v>
          </cell>
          <cell r="BY1150">
            <v>9.5</v>
          </cell>
          <cell r="BZ1150" t="str">
            <v/>
          </cell>
          <cell r="CA1150" t="str">
            <v/>
          </cell>
          <cell r="CB1150" t="str">
            <v/>
          </cell>
        </row>
        <row r="1151">
          <cell r="H1151" t="str">
            <v>WS-7491-WOV005</v>
          </cell>
          <cell r="I1151">
            <v>5</v>
          </cell>
          <cell r="J1151" t="str">
            <v>May</v>
          </cell>
          <cell r="K1151">
            <v>2019</v>
          </cell>
          <cell r="L1151" t="str">
            <v>WS-7491-WOV00543597.3333333333</v>
          </cell>
          <cell r="M1151" t="str">
            <v>ONR #25</v>
          </cell>
          <cell r="N1151" t="str">
            <v>Other</v>
          </cell>
          <cell r="O1151" t="str">
            <v>ESP change</v>
          </cell>
          <cell r="P1151">
            <v>0</v>
          </cell>
          <cell r="Q1151">
            <v>3</v>
          </cell>
          <cell r="R1151">
            <v>5</v>
          </cell>
          <cell r="S1151">
            <v>2.5</v>
          </cell>
          <cell r="T1151" t="str">
            <v/>
          </cell>
          <cell r="U1151">
            <v>1.5</v>
          </cell>
          <cell r="V1151">
            <v>0</v>
          </cell>
          <cell r="W1151">
            <v>9</v>
          </cell>
          <cell r="X1151">
            <v>12</v>
          </cell>
          <cell r="Y1151">
            <v>12</v>
          </cell>
          <cell r="Z1151">
            <v>10</v>
          </cell>
          <cell r="AB1151">
            <v>11</v>
          </cell>
          <cell r="AC1151">
            <v>10</v>
          </cell>
          <cell r="AD1151">
            <v>2</v>
          </cell>
          <cell r="AE1151">
            <v>1</v>
          </cell>
          <cell r="AF1151">
            <v>1</v>
          </cell>
          <cell r="AG1151" t="str">
            <v/>
          </cell>
          <cell r="AH1151">
            <v>2</v>
          </cell>
          <cell r="AI1151">
            <v>0</v>
          </cell>
          <cell r="AJ1151">
            <v>6</v>
          </cell>
          <cell r="AK1151">
            <v>6</v>
          </cell>
          <cell r="AL1151">
            <v>6</v>
          </cell>
          <cell r="AM1151">
            <v>23.5</v>
          </cell>
          <cell r="AN1151">
            <v>0</v>
          </cell>
          <cell r="AO1151">
            <v>130</v>
          </cell>
          <cell r="AP1151">
            <v>23.5</v>
          </cell>
          <cell r="AQ1151">
            <v>127.78723404255319</v>
          </cell>
          <cell r="AR1151">
            <v>4</v>
          </cell>
          <cell r="AT1151">
            <v>5</v>
          </cell>
          <cell r="AV1151">
            <v>10</v>
          </cell>
          <cell r="AW1151">
            <v>4</v>
          </cell>
          <cell r="AX1151">
            <v>5</v>
          </cell>
          <cell r="AY1151">
            <v>9</v>
          </cell>
          <cell r="AZ1151">
            <v>28.5</v>
          </cell>
          <cell r="BA1151">
            <v>1</v>
          </cell>
          <cell r="BB1151">
            <v>120</v>
          </cell>
          <cell r="BC1151">
            <v>29.5</v>
          </cell>
          <cell r="BD1151">
            <v>105.40350877192982</v>
          </cell>
          <cell r="BE1151">
            <v>1</v>
          </cell>
          <cell r="BF1151">
            <v>1.5</v>
          </cell>
          <cell r="BG1151">
            <v>1.5</v>
          </cell>
          <cell r="BH1151" t="str">
            <v/>
          </cell>
          <cell r="BI1151">
            <v>2</v>
          </cell>
          <cell r="BJ1151">
            <v>0</v>
          </cell>
          <cell r="BK1151">
            <v>6</v>
          </cell>
          <cell r="BL1151">
            <v>6</v>
          </cell>
          <cell r="BM1151">
            <v>6</v>
          </cell>
          <cell r="BN1151">
            <v>3</v>
          </cell>
          <cell r="BO1151">
            <v>1</v>
          </cell>
          <cell r="BP1151">
            <v>1</v>
          </cell>
          <cell r="BQ1151">
            <v>0</v>
          </cell>
          <cell r="BR1151">
            <v>3</v>
          </cell>
          <cell r="BS1151" t="str">
            <v/>
          </cell>
          <cell r="BT1151">
            <v>1.5</v>
          </cell>
          <cell r="BU1151">
            <v>2</v>
          </cell>
          <cell r="BV1151">
            <v>0</v>
          </cell>
          <cell r="BW1151">
            <v>12</v>
          </cell>
          <cell r="BX1151">
            <v>11.5</v>
          </cell>
          <cell r="BY1151">
            <v>11.5</v>
          </cell>
          <cell r="BZ1151">
            <v>106.5</v>
          </cell>
          <cell r="CA1151">
            <v>1</v>
          </cell>
          <cell r="CB1151">
            <v>107.5</v>
          </cell>
        </row>
        <row r="1152">
          <cell r="H1152" t="str">
            <v>WS-7260-WOV002</v>
          </cell>
          <cell r="I1152">
            <v>5</v>
          </cell>
          <cell r="J1152" t="str">
            <v>May</v>
          </cell>
          <cell r="K1152">
            <v>2019</v>
          </cell>
          <cell r="L1152" t="str">
            <v>WS-7260-WOV00243597.5</v>
          </cell>
          <cell r="M1152" t="str">
            <v>ONR #4</v>
          </cell>
          <cell r="N1152" t="str">
            <v>Simple ESP c/o</v>
          </cell>
          <cell r="O1152" t="str">
            <v>ESP change</v>
          </cell>
          <cell r="P1152">
            <v>1</v>
          </cell>
          <cell r="Q1152">
            <v>3</v>
          </cell>
          <cell r="R1152">
            <v>5</v>
          </cell>
          <cell r="S1152" t="str">
            <v/>
          </cell>
          <cell r="T1152" t="str">
            <v/>
          </cell>
          <cell r="U1152" t="str">
            <v/>
          </cell>
          <cell r="V1152">
            <v>0</v>
          </cell>
          <cell r="W1152">
            <v>9</v>
          </cell>
          <cell r="X1152">
            <v>8</v>
          </cell>
          <cell r="Y1152">
            <v>8</v>
          </cell>
          <cell r="Z1152" t="str">
            <v/>
          </cell>
          <cell r="AB1152">
            <v>11</v>
          </cell>
          <cell r="AC1152" t="str">
            <v/>
          </cell>
          <cell r="AD1152">
            <v>2</v>
          </cell>
          <cell r="AE1152">
            <v>1</v>
          </cell>
          <cell r="AF1152">
            <v>1</v>
          </cell>
          <cell r="AG1152" t="str">
            <v/>
          </cell>
          <cell r="AH1152">
            <v>2</v>
          </cell>
          <cell r="AI1152">
            <v>0</v>
          </cell>
          <cell r="AJ1152">
            <v>6</v>
          </cell>
          <cell r="AK1152">
            <v>6</v>
          </cell>
          <cell r="AL1152">
            <v>6</v>
          </cell>
          <cell r="AM1152">
            <v>24</v>
          </cell>
          <cell r="AN1152">
            <v>0</v>
          </cell>
          <cell r="AO1152">
            <v>130</v>
          </cell>
          <cell r="AP1152">
            <v>24</v>
          </cell>
          <cell r="AQ1152">
            <v>139.20833333333334</v>
          </cell>
          <cell r="AR1152">
            <v>3</v>
          </cell>
          <cell r="AT1152">
            <v>5</v>
          </cell>
          <cell r="AV1152">
            <v>10</v>
          </cell>
          <cell r="AW1152">
            <v>3</v>
          </cell>
          <cell r="AX1152">
            <v>5</v>
          </cell>
          <cell r="AY1152">
            <v>8</v>
          </cell>
          <cell r="AZ1152">
            <v>27</v>
          </cell>
          <cell r="BA1152">
            <v>0</v>
          </cell>
          <cell r="BB1152">
            <v>120</v>
          </cell>
          <cell r="BC1152">
            <v>27</v>
          </cell>
          <cell r="BD1152">
            <v>123.77777777777777</v>
          </cell>
          <cell r="BE1152">
            <v>1</v>
          </cell>
          <cell r="BF1152">
            <v>1</v>
          </cell>
          <cell r="BG1152">
            <v>2</v>
          </cell>
          <cell r="BH1152" t="str">
            <v/>
          </cell>
          <cell r="BI1152">
            <v>1</v>
          </cell>
          <cell r="BJ1152">
            <v>0</v>
          </cell>
          <cell r="BK1152">
            <v>6</v>
          </cell>
          <cell r="BL1152">
            <v>5</v>
          </cell>
          <cell r="BM1152">
            <v>5</v>
          </cell>
          <cell r="BN1152">
            <v>3</v>
          </cell>
          <cell r="BO1152">
            <v>1</v>
          </cell>
          <cell r="BP1152">
            <v>1</v>
          </cell>
          <cell r="BQ1152">
            <v>0</v>
          </cell>
          <cell r="BR1152">
            <v>3</v>
          </cell>
          <cell r="BS1152" t="str">
            <v/>
          </cell>
          <cell r="BT1152">
            <v>1</v>
          </cell>
          <cell r="BU1152">
            <v>2</v>
          </cell>
          <cell r="BV1152">
            <v>0</v>
          </cell>
          <cell r="BW1152">
            <v>12</v>
          </cell>
          <cell r="BX1152">
            <v>11</v>
          </cell>
          <cell r="BY1152">
            <v>11</v>
          </cell>
          <cell r="BZ1152">
            <v>89</v>
          </cell>
          <cell r="CA1152">
            <v>0</v>
          </cell>
          <cell r="CB1152">
            <v>89</v>
          </cell>
        </row>
        <row r="1153">
          <cell r="H1153" t="str">
            <v>SVA-9036-WOV004</v>
          </cell>
          <cell r="I1153">
            <v>5</v>
          </cell>
          <cell r="J1153" t="str">
            <v>May</v>
          </cell>
          <cell r="K1153">
            <v>2019</v>
          </cell>
          <cell r="L1153" t="str">
            <v>SVA-9036-WOV00443598.8333333333</v>
          </cell>
          <cell r="M1153" t="str">
            <v>BIRS #14</v>
          </cell>
          <cell r="N1153" t="str">
            <v>Other</v>
          </cell>
          <cell r="O1153" t="str">
            <v>ESP change</v>
          </cell>
          <cell r="P1153">
            <v>0</v>
          </cell>
          <cell r="Q1153">
            <v>3</v>
          </cell>
          <cell r="R1153">
            <v>5</v>
          </cell>
          <cell r="S1153" t="str">
            <v/>
          </cell>
          <cell r="T1153" t="str">
            <v/>
          </cell>
          <cell r="U1153">
            <v>1</v>
          </cell>
          <cell r="V1153">
            <v>0</v>
          </cell>
          <cell r="W1153">
            <v>9</v>
          </cell>
          <cell r="X1153">
            <v>9</v>
          </cell>
          <cell r="Y1153">
            <v>9</v>
          </cell>
          <cell r="Z1153">
            <v>12.5</v>
          </cell>
          <cell r="AB1153">
            <v>11</v>
          </cell>
          <cell r="AC1153">
            <v>12.5</v>
          </cell>
          <cell r="AD1153">
            <v>2</v>
          </cell>
          <cell r="AE1153">
            <v>1</v>
          </cell>
          <cell r="AF1153">
            <v>1</v>
          </cell>
          <cell r="AG1153" t="str">
            <v/>
          </cell>
          <cell r="AH1153">
            <v>2</v>
          </cell>
          <cell r="AI1153">
            <v>0</v>
          </cell>
          <cell r="AJ1153">
            <v>6</v>
          </cell>
          <cell r="AK1153">
            <v>6</v>
          </cell>
          <cell r="AL1153">
            <v>6</v>
          </cell>
          <cell r="AM1153">
            <v>21</v>
          </cell>
          <cell r="AN1153">
            <v>0</v>
          </cell>
          <cell r="AO1153">
            <v>130</v>
          </cell>
          <cell r="AP1153">
            <v>21</v>
          </cell>
          <cell r="AQ1153">
            <v>136</v>
          </cell>
          <cell r="AR1153">
            <v>2</v>
          </cell>
          <cell r="AT1153">
            <v>5</v>
          </cell>
          <cell r="AV1153">
            <v>10</v>
          </cell>
          <cell r="AW1153">
            <v>2</v>
          </cell>
          <cell r="AX1153">
            <v>5</v>
          </cell>
          <cell r="AY1153">
            <v>7</v>
          </cell>
          <cell r="AZ1153">
            <v>24.5</v>
          </cell>
          <cell r="BA1153">
            <v>0</v>
          </cell>
          <cell r="BB1153">
            <v>120</v>
          </cell>
          <cell r="BC1153">
            <v>24.5</v>
          </cell>
          <cell r="BD1153">
            <v>117.55102040816327</v>
          </cell>
          <cell r="BE1153">
            <v>1</v>
          </cell>
          <cell r="BF1153">
            <v>1</v>
          </cell>
          <cell r="BG1153">
            <v>1</v>
          </cell>
          <cell r="BH1153" t="str">
            <v/>
          </cell>
          <cell r="BI1153">
            <v>2</v>
          </cell>
          <cell r="BJ1153">
            <v>0</v>
          </cell>
          <cell r="BK1153">
            <v>6</v>
          </cell>
          <cell r="BL1153">
            <v>5</v>
          </cell>
          <cell r="BM1153">
            <v>5</v>
          </cell>
          <cell r="BN1153">
            <v>3</v>
          </cell>
          <cell r="BO1153">
            <v>1</v>
          </cell>
          <cell r="BP1153">
            <v>1</v>
          </cell>
          <cell r="BQ1153">
            <v>0</v>
          </cell>
          <cell r="BR1153">
            <v>4</v>
          </cell>
          <cell r="BS1153" t="str">
            <v/>
          </cell>
          <cell r="BT1153">
            <v>0.5</v>
          </cell>
          <cell r="BU1153">
            <v>2</v>
          </cell>
          <cell r="BV1153">
            <v>0</v>
          </cell>
          <cell r="BW1153">
            <v>12</v>
          </cell>
          <cell r="BX1153">
            <v>11.5</v>
          </cell>
          <cell r="BY1153">
            <v>11.5</v>
          </cell>
          <cell r="BZ1153">
            <v>96.5</v>
          </cell>
          <cell r="CA1153">
            <v>0</v>
          </cell>
          <cell r="CB1153">
            <v>96.5</v>
          </cell>
        </row>
        <row r="1154">
          <cell r="H1154" t="str">
            <v>WS-1295-WOV006</v>
          </cell>
          <cell r="I1154">
            <v>5</v>
          </cell>
          <cell r="J1154" t="str">
            <v>May</v>
          </cell>
          <cell r="K1154">
            <v>2019</v>
          </cell>
          <cell r="L1154" t="str">
            <v>WS-1295-WOV00643599</v>
          </cell>
          <cell r="M1154" t="str">
            <v>ONR #6</v>
          </cell>
          <cell r="N1154" t="str">
            <v>Other</v>
          </cell>
          <cell r="O1154" t="str">
            <v>ESP change</v>
          </cell>
          <cell r="P1154">
            <v>1</v>
          </cell>
          <cell r="Q1154">
            <v>3</v>
          </cell>
          <cell r="R1154">
            <v>5</v>
          </cell>
          <cell r="S1154" t="str">
            <v/>
          </cell>
          <cell r="T1154" t="str">
            <v/>
          </cell>
          <cell r="U1154" t="str">
            <v/>
          </cell>
          <cell r="V1154">
            <v>0</v>
          </cell>
          <cell r="W1154">
            <v>9</v>
          </cell>
          <cell r="X1154">
            <v>8</v>
          </cell>
          <cell r="Y1154">
            <v>8</v>
          </cell>
          <cell r="Z1154" t="str">
            <v/>
          </cell>
          <cell r="AB1154">
            <v>11</v>
          </cell>
          <cell r="AC1154" t="str">
            <v/>
          </cell>
          <cell r="AD1154">
            <v>2</v>
          </cell>
          <cell r="AE1154">
            <v>1</v>
          </cell>
          <cell r="AF1154">
            <v>1</v>
          </cell>
          <cell r="AG1154" t="str">
            <v/>
          </cell>
          <cell r="AH1154">
            <v>2</v>
          </cell>
          <cell r="AI1154">
            <v>0</v>
          </cell>
          <cell r="AJ1154">
            <v>6</v>
          </cell>
          <cell r="AK1154">
            <v>6</v>
          </cell>
          <cell r="AL1154">
            <v>6</v>
          </cell>
          <cell r="AM1154">
            <v>20</v>
          </cell>
          <cell r="AN1154">
            <v>1</v>
          </cell>
          <cell r="AO1154">
            <v>130</v>
          </cell>
          <cell r="AP1154">
            <v>21</v>
          </cell>
          <cell r="AQ1154">
            <v>142.80000000000001</v>
          </cell>
          <cell r="AR1154">
            <v>3.5</v>
          </cell>
          <cell r="AT1154">
            <v>4.5</v>
          </cell>
          <cell r="AV1154">
            <v>10</v>
          </cell>
          <cell r="AW1154">
            <v>3.5</v>
          </cell>
          <cell r="AX1154">
            <v>4.5</v>
          </cell>
          <cell r="AY1154">
            <v>8</v>
          </cell>
          <cell r="AZ1154">
            <v>21</v>
          </cell>
          <cell r="BA1154">
            <v>0</v>
          </cell>
          <cell r="BB1154">
            <v>120</v>
          </cell>
          <cell r="BC1154">
            <v>21</v>
          </cell>
          <cell r="BD1154">
            <v>132</v>
          </cell>
          <cell r="BE1154">
            <v>1</v>
          </cell>
          <cell r="BF1154">
            <v>1</v>
          </cell>
          <cell r="BG1154">
            <v>1.5</v>
          </cell>
          <cell r="BH1154" t="str">
            <v/>
          </cell>
          <cell r="BI1154">
            <v>2</v>
          </cell>
          <cell r="BJ1154">
            <v>0</v>
          </cell>
          <cell r="BK1154">
            <v>6</v>
          </cell>
          <cell r="BL1154">
            <v>5.5</v>
          </cell>
          <cell r="BM1154">
            <v>5.5</v>
          </cell>
          <cell r="BN1154">
            <v>3</v>
          </cell>
          <cell r="BO1154">
            <v>1</v>
          </cell>
          <cell r="BP1154">
            <v>0.5</v>
          </cell>
          <cell r="BQ1154">
            <v>0</v>
          </cell>
          <cell r="BR1154">
            <v>3.5</v>
          </cell>
          <cell r="BS1154" t="str">
            <v/>
          </cell>
          <cell r="BT1154">
            <v>1.5</v>
          </cell>
          <cell r="BU1154">
            <v>2</v>
          </cell>
          <cell r="BV1154">
            <v>0</v>
          </cell>
          <cell r="BW1154">
            <v>12</v>
          </cell>
          <cell r="BX1154">
            <v>11.5</v>
          </cell>
          <cell r="BY1154">
            <v>11.5</v>
          </cell>
          <cell r="BZ1154">
            <v>80</v>
          </cell>
          <cell r="CA1154">
            <v>1</v>
          </cell>
          <cell r="CB1154">
            <v>81</v>
          </cell>
        </row>
        <row r="1155">
          <cell r="H1155" t="str">
            <v>WS-47055-WOV002</v>
          </cell>
          <cell r="I1155">
            <v>5</v>
          </cell>
          <cell r="J1155" t="str">
            <v>May</v>
          </cell>
          <cell r="K1155">
            <v>2019</v>
          </cell>
          <cell r="L1155" t="str">
            <v>WS-47055-WOV00243600.2083333333</v>
          </cell>
          <cell r="M1155" t="str">
            <v>BIRS #23</v>
          </cell>
          <cell r="N1155" t="str">
            <v>Simple ESP c/o</v>
          </cell>
          <cell r="O1155" t="str">
            <v>ESP change</v>
          </cell>
          <cell r="P1155">
            <v>0</v>
          </cell>
          <cell r="Q1155">
            <v>3</v>
          </cell>
          <cell r="R1155">
            <v>5</v>
          </cell>
          <cell r="S1155">
            <v>2</v>
          </cell>
          <cell r="T1155" t="str">
            <v/>
          </cell>
          <cell r="U1155">
            <v>0.5</v>
          </cell>
          <cell r="V1155">
            <v>0</v>
          </cell>
          <cell r="W1155">
            <v>9</v>
          </cell>
          <cell r="X1155">
            <v>10.5</v>
          </cell>
          <cell r="Y1155">
            <v>10.5</v>
          </cell>
          <cell r="Z1155">
            <v>6.5</v>
          </cell>
          <cell r="AB1155">
            <v>11</v>
          </cell>
          <cell r="AC1155">
            <v>6.5</v>
          </cell>
          <cell r="AD1155">
            <v>2</v>
          </cell>
          <cell r="AE1155">
            <v>1</v>
          </cell>
          <cell r="AF1155">
            <v>1</v>
          </cell>
          <cell r="AG1155" t="str">
            <v/>
          </cell>
          <cell r="AH1155">
            <v>2</v>
          </cell>
          <cell r="AI1155">
            <v>0</v>
          </cell>
          <cell r="AJ1155">
            <v>6</v>
          </cell>
          <cell r="AK1155">
            <v>6</v>
          </cell>
          <cell r="AL1155">
            <v>6</v>
          </cell>
          <cell r="AM1155">
            <v>17.5</v>
          </cell>
          <cell r="AN1155">
            <v>0</v>
          </cell>
          <cell r="AO1155">
            <v>130</v>
          </cell>
          <cell r="AP1155">
            <v>17.5</v>
          </cell>
          <cell r="AQ1155">
            <v>141.14285714285714</v>
          </cell>
          <cell r="AR1155">
            <v>4</v>
          </cell>
          <cell r="AT1155">
            <v>4</v>
          </cell>
          <cell r="AV1155">
            <v>10</v>
          </cell>
          <cell r="AW1155">
            <v>4</v>
          </cell>
          <cell r="AX1155">
            <v>4</v>
          </cell>
          <cell r="AY1155">
            <v>8</v>
          </cell>
          <cell r="AZ1155">
            <v>20</v>
          </cell>
          <cell r="BA1155">
            <v>0</v>
          </cell>
          <cell r="BB1155">
            <v>120</v>
          </cell>
          <cell r="BC1155">
            <v>20</v>
          </cell>
          <cell r="BD1155">
            <v>123.35</v>
          </cell>
          <cell r="BE1155">
            <v>1</v>
          </cell>
          <cell r="BF1155">
            <v>1.5</v>
          </cell>
          <cell r="BG1155">
            <v>1.5</v>
          </cell>
          <cell r="BH1155" t="str">
            <v/>
          </cell>
          <cell r="BI1155">
            <v>2</v>
          </cell>
          <cell r="BJ1155">
            <v>0</v>
          </cell>
          <cell r="BK1155">
            <v>6</v>
          </cell>
          <cell r="BL1155">
            <v>6</v>
          </cell>
          <cell r="BM1155">
            <v>6</v>
          </cell>
          <cell r="BN1155">
            <v>3</v>
          </cell>
          <cell r="BO1155">
            <v>1</v>
          </cell>
          <cell r="BP1155">
            <v>1</v>
          </cell>
          <cell r="BQ1155">
            <v>0</v>
          </cell>
          <cell r="BR1155">
            <v>2.5</v>
          </cell>
          <cell r="BS1155" t="str">
            <v/>
          </cell>
          <cell r="BT1155">
            <v>1.5</v>
          </cell>
          <cell r="BU1155">
            <v>2</v>
          </cell>
          <cell r="BV1155">
            <v>0</v>
          </cell>
          <cell r="BW1155">
            <v>12</v>
          </cell>
          <cell r="BX1155">
            <v>11</v>
          </cell>
          <cell r="BY1155">
            <v>11</v>
          </cell>
          <cell r="BZ1155">
            <v>85.5</v>
          </cell>
          <cell r="CA1155">
            <v>0</v>
          </cell>
          <cell r="CB1155">
            <v>85.5</v>
          </cell>
        </row>
        <row r="1156">
          <cell r="H1156" t="str">
            <v>WS-1317-WOV013</v>
          </cell>
          <cell r="I1156">
            <v>5</v>
          </cell>
          <cell r="J1156" t="str">
            <v>May</v>
          </cell>
          <cell r="K1156">
            <v>2019</v>
          </cell>
          <cell r="L1156" t="str">
            <v>WS-1317-WOV01343601.125</v>
          </cell>
          <cell r="M1156" t="str">
            <v>BIRS #10</v>
          </cell>
          <cell r="N1156" t="str">
            <v>Other</v>
          </cell>
          <cell r="O1156" t="str">
            <v>Other</v>
          </cell>
          <cell r="P1156">
            <v>1</v>
          </cell>
          <cell r="Q1156">
            <v>4</v>
          </cell>
          <cell r="R1156">
            <v>5</v>
          </cell>
          <cell r="S1156" t="str">
            <v/>
          </cell>
          <cell r="T1156" t="str">
            <v/>
          </cell>
          <cell r="U1156" t="str">
            <v/>
          </cell>
          <cell r="V1156">
            <v>0</v>
          </cell>
          <cell r="W1156">
            <v>9</v>
          </cell>
          <cell r="X1156">
            <v>9</v>
          </cell>
          <cell r="Y1156">
            <v>9</v>
          </cell>
          <cell r="Z1156" t="str">
            <v/>
          </cell>
          <cell r="AB1156">
            <v>11</v>
          </cell>
          <cell r="AC1156" t="str">
            <v/>
          </cell>
          <cell r="AD1156">
            <v>2</v>
          </cell>
          <cell r="AE1156">
            <v>1</v>
          </cell>
          <cell r="AF1156">
            <v>1</v>
          </cell>
          <cell r="AG1156" t="str">
            <v/>
          </cell>
          <cell r="AH1156">
            <v>2</v>
          </cell>
          <cell r="AI1156">
            <v>0</v>
          </cell>
          <cell r="AJ1156">
            <v>6</v>
          </cell>
          <cell r="AK1156">
            <v>6</v>
          </cell>
          <cell r="AL1156">
            <v>6</v>
          </cell>
          <cell r="AM1156">
            <v>18</v>
          </cell>
          <cell r="AN1156">
            <v>58.5</v>
          </cell>
          <cell r="AO1156">
            <v>130</v>
          </cell>
          <cell r="AP1156">
            <v>76.5</v>
          </cell>
          <cell r="AQ1156">
            <v>149.16666666666666</v>
          </cell>
          <cell r="AR1156">
            <v>2</v>
          </cell>
          <cell r="AT1156">
            <v>10</v>
          </cell>
          <cell r="AV1156">
            <v>10</v>
          </cell>
          <cell r="AW1156">
            <v>2</v>
          </cell>
          <cell r="AX1156">
            <v>10</v>
          </cell>
          <cell r="AY1156">
            <v>12</v>
          </cell>
          <cell r="AZ1156">
            <v>22</v>
          </cell>
          <cell r="BA1156">
            <v>0</v>
          </cell>
          <cell r="BB1156">
            <v>120</v>
          </cell>
          <cell r="BC1156">
            <v>22</v>
          </cell>
          <cell r="BD1156">
            <v>121.36363636363636</v>
          </cell>
          <cell r="BE1156">
            <v>1</v>
          </cell>
          <cell r="BF1156">
            <v>1.5</v>
          </cell>
          <cell r="BG1156">
            <v>1.5</v>
          </cell>
          <cell r="BH1156" t="str">
            <v/>
          </cell>
          <cell r="BI1156">
            <v>2</v>
          </cell>
          <cell r="BJ1156">
            <v>0</v>
          </cell>
          <cell r="BK1156">
            <v>6</v>
          </cell>
          <cell r="BL1156">
            <v>6</v>
          </cell>
          <cell r="BM1156">
            <v>6</v>
          </cell>
          <cell r="BN1156">
            <v>3</v>
          </cell>
          <cell r="BO1156">
            <v>1</v>
          </cell>
          <cell r="BP1156">
            <v>1.5</v>
          </cell>
          <cell r="BQ1156">
            <v>0</v>
          </cell>
          <cell r="BR1156">
            <v>3.5</v>
          </cell>
          <cell r="BS1156" t="str">
            <v/>
          </cell>
          <cell r="BT1156">
            <v>1.5</v>
          </cell>
          <cell r="BU1156">
            <v>2</v>
          </cell>
          <cell r="BV1156">
            <v>0</v>
          </cell>
          <cell r="BW1156">
            <v>12</v>
          </cell>
          <cell r="BX1156">
            <v>12.5</v>
          </cell>
          <cell r="BY1156">
            <v>12.5</v>
          </cell>
          <cell r="BZ1156" t="str">
            <v/>
          </cell>
          <cell r="CA1156" t="str">
            <v/>
          </cell>
          <cell r="CB1156" t="str">
            <v/>
          </cell>
        </row>
        <row r="1157">
          <cell r="H1157" t="str">
            <v>WS-1401-WOV010</v>
          </cell>
          <cell r="I1157">
            <v>5</v>
          </cell>
          <cell r="J1157" t="str">
            <v>May</v>
          </cell>
          <cell r="K1157">
            <v>2019</v>
          </cell>
          <cell r="L1157" t="str">
            <v>WS-1401-WOV01043601.625</v>
          </cell>
          <cell r="M1157" t="str">
            <v>ONR #25</v>
          </cell>
          <cell r="N1157" t="str">
            <v>Simple ESP c/o</v>
          </cell>
          <cell r="O1157" t="str">
            <v>ESP change</v>
          </cell>
          <cell r="P1157">
            <v>1</v>
          </cell>
          <cell r="Q1157">
            <v>3</v>
          </cell>
          <cell r="R1157">
            <v>5</v>
          </cell>
          <cell r="S1157" t="str">
            <v/>
          </cell>
          <cell r="T1157" t="str">
            <v/>
          </cell>
          <cell r="U1157" t="str">
            <v/>
          </cell>
          <cell r="V1157">
            <v>0</v>
          </cell>
          <cell r="W1157">
            <v>9</v>
          </cell>
          <cell r="X1157">
            <v>8</v>
          </cell>
          <cell r="Y1157">
            <v>8</v>
          </cell>
          <cell r="Z1157" t="str">
            <v/>
          </cell>
          <cell r="AB1157">
            <v>11</v>
          </cell>
          <cell r="AC1157" t="str">
            <v/>
          </cell>
          <cell r="AD1157">
            <v>2</v>
          </cell>
          <cell r="AE1157">
            <v>1</v>
          </cell>
          <cell r="AF1157">
            <v>1</v>
          </cell>
          <cell r="AG1157" t="str">
            <v/>
          </cell>
          <cell r="AH1157">
            <v>2</v>
          </cell>
          <cell r="AI1157">
            <v>0</v>
          </cell>
          <cell r="AJ1157">
            <v>6</v>
          </cell>
          <cell r="AK1157">
            <v>6</v>
          </cell>
          <cell r="AL1157">
            <v>6</v>
          </cell>
          <cell r="AM1157">
            <v>20</v>
          </cell>
          <cell r="AN1157">
            <v>0</v>
          </cell>
          <cell r="AO1157">
            <v>130</v>
          </cell>
          <cell r="AP1157">
            <v>20</v>
          </cell>
          <cell r="AQ1157">
            <v>125.4</v>
          </cell>
          <cell r="AR1157">
            <v>4</v>
          </cell>
          <cell r="AT1157">
            <v>6</v>
          </cell>
          <cell r="AV1157">
            <v>10</v>
          </cell>
          <cell r="AW1157">
            <v>4</v>
          </cell>
          <cell r="AX1157">
            <v>6</v>
          </cell>
          <cell r="AY1157">
            <v>10</v>
          </cell>
          <cell r="AZ1157">
            <v>23.5</v>
          </cell>
          <cell r="BA1157">
            <v>0</v>
          </cell>
          <cell r="BB1157">
            <v>120</v>
          </cell>
          <cell r="BC1157">
            <v>23.5</v>
          </cell>
          <cell r="BD1157">
            <v>106.80851063829788</v>
          </cell>
          <cell r="BE1157">
            <v>1</v>
          </cell>
          <cell r="BF1157">
            <v>1</v>
          </cell>
          <cell r="BG1157">
            <v>1.5</v>
          </cell>
          <cell r="BH1157" t="str">
            <v/>
          </cell>
          <cell r="BI1157">
            <v>2</v>
          </cell>
          <cell r="BJ1157">
            <v>0</v>
          </cell>
          <cell r="BK1157">
            <v>6</v>
          </cell>
          <cell r="BL1157">
            <v>5.5</v>
          </cell>
          <cell r="BM1157">
            <v>5.5</v>
          </cell>
          <cell r="BN1157">
            <v>3</v>
          </cell>
          <cell r="BO1157">
            <v>1</v>
          </cell>
          <cell r="BP1157">
            <v>1</v>
          </cell>
          <cell r="BQ1157">
            <v>0</v>
          </cell>
          <cell r="BR1157">
            <v>3.5</v>
          </cell>
          <cell r="BS1157" t="str">
            <v/>
          </cell>
          <cell r="BT1157">
            <v>1</v>
          </cell>
          <cell r="BU1157">
            <v>2</v>
          </cell>
          <cell r="BV1157">
            <v>0</v>
          </cell>
          <cell r="BW1157">
            <v>12</v>
          </cell>
          <cell r="BX1157">
            <v>11.5</v>
          </cell>
          <cell r="BY1157">
            <v>11.5</v>
          </cell>
          <cell r="BZ1157">
            <v>84.5</v>
          </cell>
          <cell r="CA1157">
            <v>0</v>
          </cell>
          <cell r="CB1157">
            <v>84.5</v>
          </cell>
        </row>
        <row r="1158">
          <cell r="H1158" t="str">
            <v>WS-7309-WOV005</v>
          </cell>
          <cell r="I1158">
            <v>5</v>
          </cell>
          <cell r="J1158" t="str">
            <v>May</v>
          </cell>
          <cell r="K1158">
            <v>2019</v>
          </cell>
          <cell r="L1158" t="str">
            <v>WS-7309-WOV00543603.7291666667</v>
          </cell>
          <cell r="M1158" t="str">
            <v>ONR #27</v>
          </cell>
          <cell r="N1158" t="str">
            <v>Other</v>
          </cell>
          <cell r="O1158" t="str">
            <v>ESP change</v>
          </cell>
          <cell r="P1158">
            <v>1</v>
          </cell>
          <cell r="Q1158">
            <v>3</v>
          </cell>
          <cell r="R1158">
            <v>5</v>
          </cell>
          <cell r="S1158" t="str">
            <v/>
          </cell>
          <cell r="T1158" t="str">
            <v/>
          </cell>
          <cell r="U1158">
            <v>1</v>
          </cell>
          <cell r="V1158">
            <v>0</v>
          </cell>
          <cell r="W1158">
            <v>9</v>
          </cell>
          <cell r="X1158">
            <v>9</v>
          </cell>
          <cell r="Y1158">
            <v>9</v>
          </cell>
          <cell r="Z1158" t="str">
            <v/>
          </cell>
          <cell r="AB1158">
            <v>11</v>
          </cell>
          <cell r="AC1158" t="str">
            <v/>
          </cell>
          <cell r="AD1158">
            <v>2</v>
          </cell>
          <cell r="AE1158">
            <v>1</v>
          </cell>
          <cell r="AF1158">
            <v>1</v>
          </cell>
          <cell r="AG1158" t="str">
            <v/>
          </cell>
          <cell r="AH1158">
            <v>2</v>
          </cell>
          <cell r="AI1158">
            <v>0</v>
          </cell>
          <cell r="AJ1158">
            <v>6</v>
          </cell>
          <cell r="AK1158">
            <v>6</v>
          </cell>
          <cell r="AL1158">
            <v>6</v>
          </cell>
          <cell r="AM1158">
            <v>13</v>
          </cell>
          <cell r="AN1158">
            <v>0</v>
          </cell>
          <cell r="AO1158">
            <v>130</v>
          </cell>
          <cell r="AP1158">
            <v>13</v>
          </cell>
          <cell r="AQ1158">
            <v>127.92307692307692</v>
          </cell>
          <cell r="AR1158">
            <v>3</v>
          </cell>
          <cell r="AT1158">
            <v>4</v>
          </cell>
          <cell r="AV1158">
            <v>10</v>
          </cell>
          <cell r="AW1158">
            <v>3</v>
          </cell>
          <cell r="AX1158">
            <v>4</v>
          </cell>
          <cell r="AY1158">
            <v>7</v>
          </cell>
          <cell r="AZ1158">
            <v>13</v>
          </cell>
          <cell r="BA1158">
            <v>0</v>
          </cell>
          <cell r="BB1158">
            <v>120</v>
          </cell>
          <cell r="BC1158">
            <v>13</v>
          </cell>
          <cell r="BD1158">
            <v>128.38461538461539</v>
          </cell>
          <cell r="BE1158">
            <v>1</v>
          </cell>
          <cell r="BF1158">
            <v>1.5</v>
          </cell>
          <cell r="BG1158">
            <v>1.5</v>
          </cell>
          <cell r="BH1158" t="str">
            <v/>
          </cell>
          <cell r="BI1158">
            <v>2</v>
          </cell>
          <cell r="BJ1158">
            <v>0</v>
          </cell>
          <cell r="BK1158">
            <v>6</v>
          </cell>
          <cell r="BL1158">
            <v>6</v>
          </cell>
          <cell r="BM1158">
            <v>6</v>
          </cell>
          <cell r="BN1158">
            <v>3</v>
          </cell>
          <cell r="BO1158">
            <v>1</v>
          </cell>
          <cell r="BP1158">
            <v>1</v>
          </cell>
          <cell r="BQ1158">
            <v>0</v>
          </cell>
          <cell r="BR1158">
            <v>3.5</v>
          </cell>
          <cell r="BS1158" t="str">
            <v/>
          </cell>
          <cell r="BT1158">
            <v>1.5</v>
          </cell>
          <cell r="BU1158">
            <v>2</v>
          </cell>
          <cell r="BV1158">
            <v>0</v>
          </cell>
          <cell r="BW1158">
            <v>12</v>
          </cell>
          <cell r="BX1158">
            <v>12</v>
          </cell>
          <cell r="BY1158">
            <v>12</v>
          </cell>
          <cell r="BZ1158">
            <v>66</v>
          </cell>
          <cell r="CA1158">
            <v>0</v>
          </cell>
          <cell r="CB1158">
            <v>66</v>
          </cell>
        </row>
        <row r="1159">
          <cell r="H1159" t="str">
            <v>WS-1070-WOV010</v>
          </cell>
          <cell r="I1159">
            <v>5</v>
          </cell>
          <cell r="J1159" t="str">
            <v>May</v>
          </cell>
          <cell r="K1159">
            <v>2019</v>
          </cell>
          <cell r="L1159" t="str">
            <v>WS-1070-WOV01043603.9583333333</v>
          </cell>
          <cell r="M1159" t="str">
            <v>ONR #6</v>
          </cell>
          <cell r="N1159" t="str">
            <v>Simple ESP c/o</v>
          </cell>
          <cell r="O1159" t="str">
            <v>ESP change</v>
          </cell>
          <cell r="P1159">
            <v>0</v>
          </cell>
          <cell r="Q1159">
            <v>3</v>
          </cell>
          <cell r="R1159">
            <v>5</v>
          </cell>
          <cell r="S1159">
            <v>0.5</v>
          </cell>
          <cell r="T1159" t="str">
            <v/>
          </cell>
          <cell r="U1159">
            <v>0.5</v>
          </cell>
          <cell r="V1159">
            <v>0</v>
          </cell>
          <cell r="W1159">
            <v>9</v>
          </cell>
          <cell r="X1159">
            <v>9</v>
          </cell>
          <cell r="Y1159">
            <v>9</v>
          </cell>
          <cell r="Z1159">
            <v>11</v>
          </cell>
          <cell r="AB1159">
            <v>11</v>
          </cell>
          <cell r="AC1159">
            <v>11</v>
          </cell>
          <cell r="AD1159">
            <v>2</v>
          </cell>
          <cell r="AE1159">
            <v>1</v>
          </cell>
          <cell r="AF1159">
            <v>1</v>
          </cell>
          <cell r="AG1159" t="str">
            <v/>
          </cell>
          <cell r="AH1159">
            <v>2</v>
          </cell>
          <cell r="AI1159">
            <v>0</v>
          </cell>
          <cell r="AJ1159">
            <v>6</v>
          </cell>
          <cell r="AK1159">
            <v>6</v>
          </cell>
          <cell r="AL1159">
            <v>6</v>
          </cell>
          <cell r="AM1159">
            <v>16.5</v>
          </cell>
          <cell r="AN1159">
            <v>0</v>
          </cell>
          <cell r="AO1159">
            <v>130</v>
          </cell>
          <cell r="AP1159">
            <v>16.5</v>
          </cell>
          <cell r="AQ1159">
            <v>148</v>
          </cell>
          <cell r="AR1159">
            <v>3</v>
          </cell>
          <cell r="AT1159">
            <v>9</v>
          </cell>
          <cell r="AV1159">
            <v>10</v>
          </cell>
          <cell r="AW1159">
            <v>3</v>
          </cell>
          <cell r="AX1159">
            <v>9</v>
          </cell>
          <cell r="AY1159">
            <v>12</v>
          </cell>
          <cell r="AZ1159">
            <v>19.5</v>
          </cell>
          <cell r="BA1159">
            <v>0</v>
          </cell>
          <cell r="BB1159">
            <v>120</v>
          </cell>
          <cell r="BC1159">
            <v>19.5</v>
          </cell>
          <cell r="BD1159">
            <v>125.33333333333333</v>
          </cell>
          <cell r="BE1159">
            <v>1</v>
          </cell>
          <cell r="BF1159">
            <v>1.5</v>
          </cell>
          <cell r="BG1159">
            <v>1.5</v>
          </cell>
          <cell r="BH1159" t="str">
            <v/>
          </cell>
          <cell r="BI1159">
            <v>2</v>
          </cell>
          <cell r="BJ1159">
            <v>0</v>
          </cell>
          <cell r="BK1159">
            <v>6</v>
          </cell>
          <cell r="BL1159">
            <v>6</v>
          </cell>
          <cell r="BM1159">
            <v>6</v>
          </cell>
          <cell r="BN1159">
            <v>3</v>
          </cell>
          <cell r="BO1159">
            <v>1</v>
          </cell>
          <cell r="BP1159">
            <v>1</v>
          </cell>
          <cell r="BQ1159">
            <v>0</v>
          </cell>
          <cell r="BR1159">
            <v>2.5</v>
          </cell>
          <cell r="BS1159" t="str">
            <v/>
          </cell>
          <cell r="BT1159">
            <v>1.5</v>
          </cell>
          <cell r="BU1159">
            <v>2</v>
          </cell>
          <cell r="BV1159">
            <v>0</v>
          </cell>
          <cell r="BW1159">
            <v>12</v>
          </cell>
          <cell r="BX1159">
            <v>11</v>
          </cell>
          <cell r="BY1159">
            <v>11</v>
          </cell>
          <cell r="BZ1159">
            <v>91</v>
          </cell>
          <cell r="CA1159">
            <v>0</v>
          </cell>
          <cell r="CB1159">
            <v>91</v>
          </cell>
        </row>
        <row r="1160">
          <cell r="H1160" t="str">
            <v>WS-1407-WOV003</v>
          </cell>
          <cell r="I1160">
            <v>5</v>
          </cell>
          <cell r="J1160" t="str">
            <v>May</v>
          </cell>
          <cell r="K1160">
            <v>2019</v>
          </cell>
          <cell r="L1160" t="str">
            <v>WS-1407-WOV00343604.1666666667</v>
          </cell>
          <cell r="M1160" t="str">
            <v>BIRS #23</v>
          </cell>
          <cell r="N1160" t="str">
            <v>Simple ESP c/o</v>
          </cell>
          <cell r="O1160" t="str">
            <v>ESP change</v>
          </cell>
          <cell r="P1160">
            <v>1</v>
          </cell>
          <cell r="Q1160">
            <v>3</v>
          </cell>
          <cell r="R1160">
            <v>5</v>
          </cell>
          <cell r="S1160" t="str">
            <v/>
          </cell>
          <cell r="T1160" t="str">
            <v/>
          </cell>
          <cell r="U1160" t="str">
            <v/>
          </cell>
          <cell r="V1160">
            <v>0</v>
          </cell>
          <cell r="W1160">
            <v>9</v>
          </cell>
          <cell r="X1160">
            <v>8</v>
          </cell>
          <cell r="Y1160">
            <v>8</v>
          </cell>
          <cell r="Z1160" t="str">
            <v/>
          </cell>
          <cell r="AB1160">
            <v>11</v>
          </cell>
          <cell r="AC1160" t="str">
            <v/>
          </cell>
          <cell r="AD1160">
            <v>2</v>
          </cell>
          <cell r="AE1160">
            <v>1</v>
          </cell>
          <cell r="AF1160">
            <v>1</v>
          </cell>
          <cell r="AG1160" t="str">
            <v/>
          </cell>
          <cell r="AH1160">
            <v>2</v>
          </cell>
          <cell r="AI1160">
            <v>0</v>
          </cell>
          <cell r="AJ1160">
            <v>6</v>
          </cell>
          <cell r="AK1160">
            <v>6</v>
          </cell>
          <cell r="AL1160">
            <v>6</v>
          </cell>
          <cell r="AM1160">
            <v>18.5</v>
          </cell>
          <cell r="AN1160">
            <v>0</v>
          </cell>
          <cell r="AO1160">
            <v>130</v>
          </cell>
          <cell r="AP1160">
            <v>18.5</v>
          </cell>
          <cell r="AQ1160">
            <v>133.24324324324326</v>
          </cell>
          <cell r="AR1160">
            <v>4</v>
          </cell>
          <cell r="AT1160">
            <v>5</v>
          </cell>
          <cell r="AV1160">
            <v>10</v>
          </cell>
          <cell r="AW1160">
            <v>4</v>
          </cell>
          <cell r="AX1160">
            <v>5</v>
          </cell>
          <cell r="AY1160">
            <v>9</v>
          </cell>
          <cell r="AZ1160">
            <v>20.5</v>
          </cell>
          <cell r="BA1160">
            <v>0</v>
          </cell>
          <cell r="BB1160">
            <v>120</v>
          </cell>
          <cell r="BC1160">
            <v>20.5</v>
          </cell>
          <cell r="BD1160">
            <v>120.2439024390244</v>
          </cell>
          <cell r="BE1160">
            <v>1</v>
          </cell>
          <cell r="BF1160">
            <v>1.5</v>
          </cell>
          <cell r="BG1160">
            <v>1.5</v>
          </cell>
          <cell r="BH1160" t="str">
            <v/>
          </cell>
          <cell r="BI1160">
            <v>2</v>
          </cell>
          <cell r="BJ1160">
            <v>0</v>
          </cell>
          <cell r="BK1160">
            <v>6</v>
          </cell>
          <cell r="BL1160">
            <v>6</v>
          </cell>
          <cell r="BM1160">
            <v>6</v>
          </cell>
          <cell r="BN1160">
            <v>3</v>
          </cell>
          <cell r="BO1160">
            <v>1</v>
          </cell>
          <cell r="BP1160">
            <v>1</v>
          </cell>
          <cell r="BQ1160">
            <v>0</v>
          </cell>
          <cell r="BR1160">
            <v>3.5</v>
          </cell>
          <cell r="BS1160" t="str">
            <v/>
          </cell>
          <cell r="BT1160">
            <v>1.5</v>
          </cell>
          <cell r="BU1160">
            <v>2</v>
          </cell>
          <cell r="BV1160">
            <v>0</v>
          </cell>
          <cell r="BW1160">
            <v>12</v>
          </cell>
          <cell r="BX1160">
            <v>12</v>
          </cell>
          <cell r="BY1160">
            <v>12</v>
          </cell>
          <cell r="BZ1160">
            <v>80</v>
          </cell>
          <cell r="CA1160">
            <v>0</v>
          </cell>
          <cell r="CB1160">
            <v>80</v>
          </cell>
        </row>
        <row r="1161">
          <cell r="H1161" t="str">
            <v>US-391-WOV007</v>
          </cell>
          <cell r="I1161">
            <v>5</v>
          </cell>
          <cell r="J1161" t="str">
            <v>May</v>
          </cell>
          <cell r="K1161">
            <v>2019</v>
          </cell>
          <cell r="L1161" t="str">
            <v>US-391-WOV00743590.625</v>
          </cell>
          <cell r="M1161" t="str">
            <v>BIRS #26</v>
          </cell>
          <cell r="N1161" t="str">
            <v>Other</v>
          </cell>
          <cell r="O1161" t="str">
            <v>Other</v>
          </cell>
          <cell r="P1161">
            <v>0</v>
          </cell>
          <cell r="Q1161">
            <v>3</v>
          </cell>
          <cell r="R1161">
            <v>5</v>
          </cell>
          <cell r="S1161">
            <v>1</v>
          </cell>
          <cell r="T1161" t="str">
            <v/>
          </cell>
          <cell r="U1161" t="str">
            <v/>
          </cell>
          <cell r="V1161">
            <v>0</v>
          </cell>
          <cell r="W1161">
            <v>9</v>
          </cell>
          <cell r="X1161">
            <v>9</v>
          </cell>
          <cell r="Y1161">
            <v>9</v>
          </cell>
          <cell r="Z1161">
            <v>16</v>
          </cell>
          <cell r="AB1161">
            <v>11</v>
          </cell>
          <cell r="AC1161">
            <v>16</v>
          </cell>
          <cell r="AD1161">
            <v>2</v>
          </cell>
          <cell r="AE1161">
            <v>1</v>
          </cell>
          <cell r="AF1161">
            <v>1</v>
          </cell>
          <cell r="AG1161" t="str">
            <v/>
          </cell>
          <cell r="AH1161">
            <v>2</v>
          </cell>
          <cell r="AI1161">
            <v>0</v>
          </cell>
          <cell r="AJ1161">
            <v>6</v>
          </cell>
          <cell r="AK1161">
            <v>6</v>
          </cell>
          <cell r="AL1161">
            <v>6</v>
          </cell>
          <cell r="AM1161">
            <v>21</v>
          </cell>
          <cell r="AN1161">
            <v>0</v>
          </cell>
          <cell r="AO1161">
            <v>130</v>
          </cell>
          <cell r="AP1161">
            <v>21</v>
          </cell>
          <cell r="AQ1161">
            <v>132.38095238095238</v>
          </cell>
          <cell r="AR1161">
            <v>3</v>
          </cell>
          <cell r="AT1161" t="str">
            <v/>
          </cell>
          <cell r="AV1161">
            <v>10</v>
          </cell>
          <cell r="AW1161">
            <v>3</v>
          </cell>
          <cell r="AX1161" t="str">
            <v/>
          </cell>
          <cell r="AY1161" t="str">
            <v/>
          </cell>
          <cell r="AZ1161" t="str">
            <v/>
          </cell>
          <cell r="BA1161" t="str">
            <v/>
          </cell>
          <cell r="BB1161">
            <v>120</v>
          </cell>
          <cell r="BC1161" t="str">
            <v/>
          </cell>
          <cell r="BD1161" t="str">
            <v/>
          </cell>
          <cell r="BE1161" t="str">
            <v/>
          </cell>
          <cell r="BF1161" t="str">
            <v/>
          </cell>
          <cell r="BG1161" t="str">
            <v/>
          </cell>
          <cell r="BH1161" t="str">
            <v/>
          </cell>
          <cell r="BI1161" t="str">
            <v/>
          </cell>
          <cell r="BJ1161" t="str">
            <v/>
          </cell>
          <cell r="BK1161">
            <v>6</v>
          </cell>
          <cell r="BL1161" t="str">
            <v/>
          </cell>
          <cell r="BM1161" t="str">
            <v/>
          </cell>
          <cell r="BN1161">
            <v>3</v>
          </cell>
          <cell r="BO1161">
            <v>1</v>
          </cell>
          <cell r="BP1161">
            <v>1</v>
          </cell>
          <cell r="BQ1161">
            <v>0</v>
          </cell>
          <cell r="BR1161" t="str">
            <v/>
          </cell>
          <cell r="BS1161" t="str">
            <v/>
          </cell>
          <cell r="BT1161" t="str">
            <v/>
          </cell>
          <cell r="BU1161" t="str">
            <v/>
          </cell>
          <cell r="BV1161" t="str">
            <v/>
          </cell>
          <cell r="BW1161">
            <v>12</v>
          </cell>
          <cell r="BX1161" t="str">
            <v/>
          </cell>
          <cell r="BY1161">
            <v>5</v>
          </cell>
          <cell r="BZ1161" t="str">
            <v/>
          </cell>
          <cell r="CA1161" t="str">
            <v/>
          </cell>
          <cell r="CB1161" t="str">
            <v/>
          </cell>
        </row>
        <row r="1162">
          <cell r="H1162" t="str">
            <v>US-391-WOV007</v>
          </cell>
          <cell r="I1162">
            <v>5</v>
          </cell>
          <cell r="J1162" t="str">
            <v>May</v>
          </cell>
          <cell r="K1162">
            <v>2019</v>
          </cell>
          <cell r="L1162" t="str">
            <v>US-391-WOV00743605.0416666667</v>
          </cell>
          <cell r="M1162" t="str">
            <v>ONR #5</v>
          </cell>
          <cell r="N1162" t="str">
            <v>Other</v>
          </cell>
          <cell r="O1162" t="str">
            <v>Other</v>
          </cell>
          <cell r="P1162">
            <v>0</v>
          </cell>
          <cell r="Q1162" t="str">
            <v/>
          </cell>
          <cell r="R1162" t="str">
            <v/>
          </cell>
          <cell r="S1162" t="str">
            <v/>
          </cell>
          <cell r="T1162" t="str">
            <v/>
          </cell>
          <cell r="U1162" t="str">
            <v/>
          </cell>
          <cell r="V1162" t="str">
            <v/>
          </cell>
          <cell r="W1162">
            <v>9</v>
          </cell>
          <cell r="X1162" t="str">
            <v/>
          </cell>
          <cell r="Y1162" t="str">
            <v/>
          </cell>
          <cell r="Z1162" t="str">
            <v/>
          </cell>
          <cell r="AB1162">
            <v>11</v>
          </cell>
          <cell r="AC1162" t="str">
            <v/>
          </cell>
          <cell r="AD1162" t="str">
            <v/>
          </cell>
          <cell r="AE1162" t="str">
            <v/>
          </cell>
          <cell r="AF1162" t="str">
            <v/>
          </cell>
          <cell r="AG1162" t="str">
            <v/>
          </cell>
          <cell r="AH1162" t="str">
            <v/>
          </cell>
          <cell r="AI1162" t="str">
            <v/>
          </cell>
          <cell r="AJ1162">
            <v>6</v>
          </cell>
          <cell r="AK1162" t="str">
            <v/>
          </cell>
          <cell r="AL1162" t="str">
            <v/>
          </cell>
          <cell r="AM1162" t="str">
            <v/>
          </cell>
          <cell r="AN1162" t="str">
            <v/>
          </cell>
          <cell r="AO1162">
            <v>130</v>
          </cell>
          <cell r="AP1162" t="str">
            <v/>
          </cell>
          <cell r="AQ1162" t="str">
            <v/>
          </cell>
          <cell r="AR1162" t="str">
            <v/>
          </cell>
          <cell r="AT1162">
            <v>5</v>
          </cell>
          <cell r="AV1162">
            <v>10</v>
          </cell>
          <cell r="AW1162" t="str">
            <v/>
          </cell>
          <cell r="AX1162">
            <v>5</v>
          </cell>
          <cell r="AY1162" t="str">
            <v/>
          </cell>
          <cell r="AZ1162">
            <v>22.5</v>
          </cell>
          <cell r="BA1162">
            <v>0</v>
          </cell>
          <cell r="BB1162">
            <v>120</v>
          </cell>
          <cell r="BC1162">
            <v>22.5</v>
          </cell>
          <cell r="BD1162">
            <v>121.33333333333333</v>
          </cell>
          <cell r="BE1162">
            <v>1</v>
          </cell>
          <cell r="BF1162">
            <v>1</v>
          </cell>
          <cell r="BG1162">
            <v>2</v>
          </cell>
          <cell r="BH1162" t="str">
            <v/>
          </cell>
          <cell r="BI1162">
            <v>1</v>
          </cell>
          <cell r="BJ1162">
            <v>0</v>
          </cell>
          <cell r="BK1162">
            <v>6</v>
          </cell>
          <cell r="BL1162">
            <v>5</v>
          </cell>
          <cell r="BM1162">
            <v>5</v>
          </cell>
          <cell r="BN1162" t="str">
            <v/>
          </cell>
          <cell r="BO1162" t="str">
            <v/>
          </cell>
          <cell r="BP1162" t="str">
            <v/>
          </cell>
          <cell r="BQ1162" t="str">
            <v/>
          </cell>
          <cell r="BR1162">
            <v>3.5</v>
          </cell>
          <cell r="BS1162" t="str">
            <v/>
          </cell>
          <cell r="BT1162">
            <v>1.5</v>
          </cell>
          <cell r="BU1162">
            <v>2</v>
          </cell>
          <cell r="BV1162" t="str">
            <v/>
          </cell>
          <cell r="BW1162">
            <v>12</v>
          </cell>
          <cell r="BX1162" t="str">
            <v/>
          </cell>
          <cell r="BY1162">
            <v>7</v>
          </cell>
          <cell r="BZ1162" t="str">
            <v/>
          </cell>
          <cell r="CA1162" t="str">
            <v/>
          </cell>
          <cell r="CB1162" t="str">
            <v/>
          </cell>
        </row>
        <row r="1163">
          <cell r="H1163" t="str">
            <v>US-24056-WOV001</v>
          </cell>
          <cell r="I1163">
            <v>5</v>
          </cell>
          <cell r="J1163" t="str">
            <v>May</v>
          </cell>
          <cell r="K1163">
            <v>2019</v>
          </cell>
          <cell r="L1163" t="str">
            <v>US-24056-WOV00143605.4375</v>
          </cell>
          <cell r="M1163" t="str">
            <v>ONR #9</v>
          </cell>
          <cell r="N1163" t="str">
            <v>Simple ESP c/o</v>
          </cell>
          <cell r="O1163" t="str">
            <v>ESP change</v>
          </cell>
          <cell r="P1163">
            <v>0</v>
          </cell>
          <cell r="Q1163">
            <v>3</v>
          </cell>
          <cell r="R1163">
            <v>5</v>
          </cell>
          <cell r="S1163" t="str">
            <v/>
          </cell>
          <cell r="T1163" t="str">
            <v/>
          </cell>
          <cell r="U1163">
            <v>2.5</v>
          </cell>
          <cell r="V1163">
            <v>0</v>
          </cell>
          <cell r="W1163">
            <v>9</v>
          </cell>
          <cell r="X1163">
            <v>10.5</v>
          </cell>
          <cell r="Y1163">
            <v>10.5</v>
          </cell>
          <cell r="Z1163">
            <v>10</v>
          </cell>
          <cell r="AB1163">
            <v>11</v>
          </cell>
          <cell r="AC1163">
            <v>10</v>
          </cell>
          <cell r="AD1163">
            <v>2</v>
          </cell>
          <cell r="AE1163">
            <v>1</v>
          </cell>
          <cell r="AF1163">
            <v>1</v>
          </cell>
          <cell r="AG1163" t="str">
            <v/>
          </cell>
          <cell r="AH1163">
            <v>2</v>
          </cell>
          <cell r="AI1163">
            <v>0</v>
          </cell>
          <cell r="AJ1163">
            <v>6</v>
          </cell>
          <cell r="AK1163">
            <v>6</v>
          </cell>
          <cell r="AL1163">
            <v>6</v>
          </cell>
          <cell r="AM1163">
            <v>17</v>
          </cell>
          <cell r="AN1163">
            <v>0</v>
          </cell>
          <cell r="AO1163">
            <v>130</v>
          </cell>
          <cell r="AP1163">
            <v>17</v>
          </cell>
          <cell r="AQ1163">
            <v>133</v>
          </cell>
          <cell r="AR1163">
            <v>3</v>
          </cell>
          <cell r="AT1163">
            <v>3</v>
          </cell>
          <cell r="AV1163">
            <v>10</v>
          </cell>
          <cell r="AW1163">
            <v>3</v>
          </cell>
          <cell r="AX1163">
            <v>3</v>
          </cell>
          <cell r="AY1163">
            <v>6</v>
          </cell>
          <cell r="AZ1163">
            <v>19</v>
          </cell>
          <cell r="BA1163">
            <v>7.5</v>
          </cell>
          <cell r="BB1163">
            <v>120</v>
          </cell>
          <cell r="BC1163">
            <v>26.5</v>
          </cell>
          <cell r="BD1163">
            <v>119.10526315789474</v>
          </cell>
          <cell r="BE1163">
            <v>1</v>
          </cell>
          <cell r="BF1163">
            <v>1</v>
          </cell>
          <cell r="BG1163">
            <v>1</v>
          </cell>
          <cell r="BH1163" t="str">
            <v/>
          </cell>
          <cell r="BI1163">
            <v>2</v>
          </cell>
          <cell r="BJ1163">
            <v>0</v>
          </cell>
          <cell r="BK1163">
            <v>6</v>
          </cell>
          <cell r="BL1163">
            <v>5</v>
          </cell>
          <cell r="BM1163">
            <v>5</v>
          </cell>
          <cell r="BN1163">
            <v>3</v>
          </cell>
          <cell r="BO1163">
            <v>1</v>
          </cell>
          <cell r="BP1163">
            <v>1</v>
          </cell>
          <cell r="BQ1163">
            <v>0</v>
          </cell>
          <cell r="BR1163">
            <v>3</v>
          </cell>
          <cell r="BS1163" t="str">
            <v/>
          </cell>
          <cell r="BT1163">
            <v>1.5</v>
          </cell>
          <cell r="BU1163">
            <v>2</v>
          </cell>
          <cell r="BV1163">
            <v>0</v>
          </cell>
          <cell r="BW1163">
            <v>12</v>
          </cell>
          <cell r="BX1163">
            <v>11.5</v>
          </cell>
          <cell r="BY1163">
            <v>11.5</v>
          </cell>
          <cell r="BZ1163">
            <v>85</v>
          </cell>
          <cell r="CA1163">
            <v>7.5</v>
          </cell>
          <cell r="CB1163">
            <v>92.5</v>
          </cell>
        </row>
        <row r="1164">
          <cell r="H1164" t="str">
            <v>WS-1350-WOV011</v>
          </cell>
          <cell r="I1164">
            <v>5</v>
          </cell>
          <cell r="J1164" t="str">
            <v>May</v>
          </cell>
          <cell r="K1164">
            <v>2019</v>
          </cell>
          <cell r="L1164" t="str">
            <v>WS-1350-WOV01143605.8333333333</v>
          </cell>
          <cell r="M1164" t="str">
            <v>BIRS #29</v>
          </cell>
          <cell r="N1164" t="str">
            <v>Simple ESP c/o</v>
          </cell>
          <cell r="O1164" t="str">
            <v>ESP change</v>
          </cell>
          <cell r="P1164">
            <v>3</v>
          </cell>
          <cell r="Q1164">
            <v>2</v>
          </cell>
          <cell r="R1164">
            <v>5</v>
          </cell>
          <cell r="S1164">
            <v>2</v>
          </cell>
          <cell r="T1164" t="str">
            <v/>
          </cell>
          <cell r="U1164" t="str">
            <v/>
          </cell>
          <cell r="V1164">
            <v>0</v>
          </cell>
          <cell r="W1164">
            <v>9</v>
          </cell>
          <cell r="X1164">
            <v>9</v>
          </cell>
          <cell r="Y1164">
            <v>9</v>
          </cell>
          <cell r="Z1164">
            <v>4</v>
          </cell>
          <cell r="AB1164">
            <v>11</v>
          </cell>
          <cell r="AC1164">
            <v>4</v>
          </cell>
          <cell r="AD1164">
            <v>2</v>
          </cell>
          <cell r="AE1164">
            <v>1</v>
          </cell>
          <cell r="AF1164">
            <v>1</v>
          </cell>
          <cell r="AG1164" t="str">
            <v/>
          </cell>
          <cell r="AH1164">
            <v>2</v>
          </cell>
          <cell r="AI1164">
            <v>0</v>
          </cell>
          <cell r="AJ1164">
            <v>6</v>
          </cell>
          <cell r="AK1164">
            <v>6</v>
          </cell>
          <cell r="AL1164">
            <v>6</v>
          </cell>
          <cell r="AM1164">
            <v>19</v>
          </cell>
          <cell r="AN1164">
            <v>0</v>
          </cell>
          <cell r="AO1164">
            <v>130</v>
          </cell>
          <cell r="AP1164">
            <v>19</v>
          </cell>
          <cell r="AQ1164">
            <v>129.57894736842104</v>
          </cell>
          <cell r="AR1164">
            <v>4</v>
          </cell>
          <cell r="AT1164">
            <v>4.5</v>
          </cell>
          <cell r="AV1164">
            <v>10</v>
          </cell>
          <cell r="AW1164">
            <v>4</v>
          </cell>
          <cell r="AX1164">
            <v>4.5</v>
          </cell>
          <cell r="AY1164">
            <v>8.5</v>
          </cell>
          <cell r="AZ1164">
            <v>21.5</v>
          </cell>
          <cell r="BA1164">
            <v>0</v>
          </cell>
          <cell r="BB1164">
            <v>120</v>
          </cell>
          <cell r="BC1164">
            <v>21.5</v>
          </cell>
          <cell r="BD1164">
            <v>115.02325581395348</v>
          </cell>
          <cell r="BE1164">
            <v>1</v>
          </cell>
          <cell r="BF1164">
            <v>4</v>
          </cell>
          <cell r="BG1164">
            <v>2</v>
          </cell>
          <cell r="BH1164" t="str">
            <v/>
          </cell>
          <cell r="BI1164">
            <v>2</v>
          </cell>
          <cell r="BJ1164">
            <v>0</v>
          </cell>
          <cell r="BK1164">
            <v>6</v>
          </cell>
          <cell r="BL1164">
            <v>9</v>
          </cell>
          <cell r="BM1164">
            <v>9</v>
          </cell>
          <cell r="BN1164">
            <v>3</v>
          </cell>
          <cell r="BO1164">
            <v>1</v>
          </cell>
          <cell r="BP1164">
            <v>1</v>
          </cell>
          <cell r="BQ1164">
            <v>0</v>
          </cell>
          <cell r="BR1164">
            <v>3</v>
          </cell>
          <cell r="BS1164" t="str">
            <v/>
          </cell>
          <cell r="BT1164">
            <v>1.5</v>
          </cell>
          <cell r="BU1164">
            <v>2</v>
          </cell>
          <cell r="BV1164">
            <v>0</v>
          </cell>
          <cell r="BW1164">
            <v>12</v>
          </cell>
          <cell r="BX1164">
            <v>11.5</v>
          </cell>
          <cell r="BY1164">
            <v>11.5</v>
          </cell>
          <cell r="BZ1164">
            <v>88.5</v>
          </cell>
          <cell r="CA1164">
            <v>0</v>
          </cell>
          <cell r="CB1164">
            <v>88.5</v>
          </cell>
        </row>
        <row r="1165">
          <cell r="H1165" t="str">
            <v>SVA-50155-WOV001</v>
          </cell>
          <cell r="I1165">
            <v>5</v>
          </cell>
          <cell r="J1165" t="str">
            <v>May</v>
          </cell>
          <cell r="K1165">
            <v>2019</v>
          </cell>
          <cell r="L1165" t="str">
            <v>SVA-50155-WOV00143606.125</v>
          </cell>
          <cell r="M1165" t="str">
            <v>BIRS #24</v>
          </cell>
          <cell r="N1165" t="str">
            <v>Simple ESP c/o</v>
          </cell>
          <cell r="O1165" t="str">
            <v>ESP change</v>
          </cell>
          <cell r="P1165">
            <v>0</v>
          </cell>
          <cell r="Q1165">
            <v>6</v>
          </cell>
          <cell r="R1165" t="str">
            <v/>
          </cell>
          <cell r="S1165">
            <v>1</v>
          </cell>
          <cell r="T1165" t="str">
            <v/>
          </cell>
          <cell r="U1165">
            <v>1.5</v>
          </cell>
          <cell r="V1165">
            <v>0</v>
          </cell>
          <cell r="W1165">
            <v>9</v>
          </cell>
          <cell r="X1165">
            <v>8.5</v>
          </cell>
          <cell r="Y1165">
            <v>8.5</v>
          </cell>
          <cell r="Z1165">
            <v>11.5</v>
          </cell>
          <cell r="AB1165">
            <v>11</v>
          </cell>
          <cell r="AC1165">
            <v>11.5</v>
          </cell>
          <cell r="AD1165">
            <v>2</v>
          </cell>
          <cell r="AE1165">
            <v>1</v>
          </cell>
          <cell r="AF1165">
            <v>1</v>
          </cell>
          <cell r="AG1165" t="str">
            <v/>
          </cell>
          <cell r="AH1165">
            <v>2</v>
          </cell>
          <cell r="AI1165">
            <v>0</v>
          </cell>
          <cell r="AJ1165">
            <v>6</v>
          </cell>
          <cell r="AK1165">
            <v>6</v>
          </cell>
          <cell r="AL1165">
            <v>6</v>
          </cell>
          <cell r="AM1165">
            <v>23</v>
          </cell>
          <cell r="AN1165">
            <v>0</v>
          </cell>
          <cell r="AO1165">
            <v>130</v>
          </cell>
          <cell r="AP1165">
            <v>23</v>
          </cell>
          <cell r="AQ1165">
            <v>130.2608695652174</v>
          </cell>
          <cell r="AR1165">
            <v>4</v>
          </cell>
          <cell r="AT1165">
            <v>4</v>
          </cell>
          <cell r="AV1165">
            <v>10</v>
          </cell>
          <cell r="AW1165">
            <v>4</v>
          </cell>
          <cell r="AX1165">
            <v>4</v>
          </cell>
          <cell r="AY1165">
            <v>8</v>
          </cell>
          <cell r="AZ1165">
            <v>25</v>
          </cell>
          <cell r="BA1165">
            <v>0</v>
          </cell>
          <cell r="BB1165">
            <v>120</v>
          </cell>
          <cell r="BC1165">
            <v>25</v>
          </cell>
          <cell r="BD1165">
            <v>119.96</v>
          </cell>
          <cell r="BE1165">
            <v>1</v>
          </cell>
          <cell r="BF1165">
            <v>1.5</v>
          </cell>
          <cell r="BG1165">
            <v>1.5</v>
          </cell>
          <cell r="BH1165" t="str">
            <v/>
          </cell>
          <cell r="BI1165">
            <v>2</v>
          </cell>
          <cell r="BJ1165">
            <v>0</v>
          </cell>
          <cell r="BK1165">
            <v>6</v>
          </cell>
          <cell r="BL1165">
            <v>6</v>
          </cell>
          <cell r="BM1165">
            <v>6</v>
          </cell>
          <cell r="BN1165">
            <v>3</v>
          </cell>
          <cell r="BO1165">
            <v>1</v>
          </cell>
          <cell r="BP1165">
            <v>1</v>
          </cell>
          <cell r="BQ1165">
            <v>0</v>
          </cell>
          <cell r="BR1165">
            <v>3</v>
          </cell>
          <cell r="BS1165" t="str">
            <v/>
          </cell>
          <cell r="BT1165">
            <v>1.5</v>
          </cell>
          <cell r="BU1165">
            <v>2</v>
          </cell>
          <cell r="BV1165">
            <v>0</v>
          </cell>
          <cell r="BW1165">
            <v>12</v>
          </cell>
          <cell r="BX1165">
            <v>11.5</v>
          </cell>
          <cell r="BY1165">
            <v>11.5</v>
          </cell>
          <cell r="BZ1165">
            <v>99.5</v>
          </cell>
          <cell r="CA1165">
            <v>0</v>
          </cell>
          <cell r="CB1165">
            <v>99.5</v>
          </cell>
        </row>
        <row r="1166">
          <cell r="H1166" t="str">
            <v>US-24039-WOV003</v>
          </cell>
          <cell r="I1166">
            <v>5</v>
          </cell>
          <cell r="J1166" t="str">
            <v>May</v>
          </cell>
          <cell r="K1166">
            <v>2019</v>
          </cell>
          <cell r="L1166" t="str">
            <v>US-24039-WOV00343608.7083333333</v>
          </cell>
          <cell r="M1166" t="str">
            <v>BIRS #23</v>
          </cell>
          <cell r="N1166" t="str">
            <v>Simple ESP c/o</v>
          </cell>
          <cell r="O1166" t="str">
            <v>ESP change</v>
          </cell>
          <cell r="P1166">
            <v>1</v>
          </cell>
          <cell r="Q1166">
            <v>3</v>
          </cell>
          <cell r="R1166">
            <v>5</v>
          </cell>
          <cell r="S1166" t="str">
            <v/>
          </cell>
          <cell r="T1166" t="str">
            <v/>
          </cell>
          <cell r="U1166" t="str">
            <v/>
          </cell>
          <cell r="V1166">
            <v>0</v>
          </cell>
          <cell r="W1166">
            <v>9</v>
          </cell>
          <cell r="X1166">
            <v>8</v>
          </cell>
          <cell r="Y1166">
            <v>8</v>
          </cell>
          <cell r="Z1166" t="str">
            <v/>
          </cell>
          <cell r="AB1166">
            <v>11</v>
          </cell>
          <cell r="AC1166" t="str">
            <v/>
          </cell>
          <cell r="AD1166">
            <v>2</v>
          </cell>
          <cell r="AE1166">
            <v>1</v>
          </cell>
          <cell r="AF1166">
            <v>1</v>
          </cell>
          <cell r="AG1166" t="str">
            <v/>
          </cell>
          <cell r="AH1166">
            <v>2</v>
          </cell>
          <cell r="AI1166">
            <v>0</v>
          </cell>
          <cell r="AJ1166">
            <v>6</v>
          </cell>
          <cell r="AK1166">
            <v>6</v>
          </cell>
          <cell r="AL1166">
            <v>6</v>
          </cell>
          <cell r="AM1166">
            <v>26</v>
          </cell>
          <cell r="AN1166">
            <v>0</v>
          </cell>
          <cell r="AO1166">
            <v>130</v>
          </cell>
          <cell r="AP1166">
            <v>26</v>
          </cell>
          <cell r="AQ1166">
            <v>131.80769230769232</v>
          </cell>
          <cell r="AR1166">
            <v>4</v>
          </cell>
          <cell r="AT1166">
            <v>4</v>
          </cell>
          <cell r="AV1166">
            <v>10</v>
          </cell>
          <cell r="AW1166">
            <v>4</v>
          </cell>
          <cell r="AX1166">
            <v>4</v>
          </cell>
          <cell r="AY1166">
            <v>8</v>
          </cell>
          <cell r="AZ1166">
            <v>28.5</v>
          </cell>
          <cell r="BA1166">
            <v>0</v>
          </cell>
          <cell r="BB1166">
            <v>120</v>
          </cell>
          <cell r="BC1166">
            <v>28.5</v>
          </cell>
          <cell r="BD1166">
            <v>120.14035087719299</v>
          </cell>
          <cell r="BE1166">
            <v>1</v>
          </cell>
          <cell r="BF1166">
            <v>1.5</v>
          </cell>
          <cell r="BG1166">
            <v>1.5</v>
          </cell>
          <cell r="BH1166" t="str">
            <v/>
          </cell>
          <cell r="BI1166">
            <v>2</v>
          </cell>
          <cell r="BJ1166">
            <v>0</v>
          </cell>
          <cell r="BK1166">
            <v>6</v>
          </cell>
          <cell r="BL1166">
            <v>6</v>
          </cell>
          <cell r="BM1166">
            <v>6</v>
          </cell>
          <cell r="BN1166">
            <v>3</v>
          </cell>
          <cell r="BO1166">
            <v>1</v>
          </cell>
          <cell r="BP1166">
            <v>1</v>
          </cell>
          <cell r="BQ1166">
            <v>0</v>
          </cell>
          <cell r="BR1166">
            <v>3</v>
          </cell>
          <cell r="BS1166" t="str">
            <v/>
          </cell>
          <cell r="BT1166">
            <v>1.5</v>
          </cell>
          <cell r="BU1166">
            <v>2</v>
          </cell>
          <cell r="BV1166">
            <v>0</v>
          </cell>
          <cell r="BW1166">
            <v>12</v>
          </cell>
          <cell r="BX1166">
            <v>11.5</v>
          </cell>
          <cell r="BY1166">
            <v>11.5</v>
          </cell>
          <cell r="BZ1166">
            <v>94</v>
          </cell>
          <cell r="CA1166">
            <v>0</v>
          </cell>
          <cell r="CB1166">
            <v>94</v>
          </cell>
        </row>
        <row r="1167">
          <cell r="H1167" t="str">
            <v>US-640-WOV001</v>
          </cell>
          <cell r="I1167">
            <v>5</v>
          </cell>
          <cell r="J1167" t="str">
            <v>May</v>
          </cell>
          <cell r="K1167">
            <v>2019</v>
          </cell>
          <cell r="L1167" t="str">
            <v>US-640-WOV00143608.875</v>
          </cell>
          <cell r="M1167" t="str">
            <v>ONR #6</v>
          </cell>
          <cell r="N1167" t="str">
            <v>Simple ESP c/o</v>
          </cell>
          <cell r="O1167" t="str">
            <v>ESP change</v>
          </cell>
          <cell r="P1167">
            <v>0</v>
          </cell>
          <cell r="Q1167">
            <v>3</v>
          </cell>
          <cell r="R1167">
            <v>5</v>
          </cell>
          <cell r="S1167">
            <v>1</v>
          </cell>
          <cell r="T1167" t="str">
            <v/>
          </cell>
          <cell r="U1167">
            <v>0.5</v>
          </cell>
          <cell r="V1167">
            <v>0</v>
          </cell>
          <cell r="W1167">
            <v>9</v>
          </cell>
          <cell r="X1167">
            <v>9.5</v>
          </cell>
          <cell r="Y1167">
            <v>9.5</v>
          </cell>
          <cell r="Z1167">
            <v>12.5</v>
          </cell>
          <cell r="AB1167">
            <v>11</v>
          </cell>
          <cell r="AC1167">
            <v>12.5</v>
          </cell>
          <cell r="AD1167">
            <v>1.5</v>
          </cell>
          <cell r="AE1167">
            <v>1</v>
          </cell>
          <cell r="AF1167">
            <v>1</v>
          </cell>
          <cell r="AG1167" t="str">
            <v/>
          </cell>
          <cell r="AH1167">
            <v>1.5</v>
          </cell>
          <cell r="AI1167">
            <v>0</v>
          </cell>
          <cell r="AJ1167">
            <v>6</v>
          </cell>
          <cell r="AK1167">
            <v>5</v>
          </cell>
          <cell r="AL1167">
            <v>5</v>
          </cell>
          <cell r="AM1167">
            <v>20</v>
          </cell>
          <cell r="AN1167">
            <v>0</v>
          </cell>
          <cell r="AO1167">
            <v>130</v>
          </cell>
          <cell r="AP1167">
            <v>20</v>
          </cell>
          <cell r="AQ1167">
            <v>140.5</v>
          </cell>
          <cell r="AR1167">
            <v>2.5</v>
          </cell>
          <cell r="AT1167">
            <v>5</v>
          </cell>
          <cell r="AV1167">
            <v>10</v>
          </cell>
          <cell r="AW1167">
            <v>2.5</v>
          </cell>
          <cell r="AX1167">
            <v>5</v>
          </cell>
          <cell r="AY1167">
            <v>7.5</v>
          </cell>
          <cell r="AZ1167">
            <v>23.5</v>
          </cell>
          <cell r="BA1167">
            <v>0</v>
          </cell>
          <cell r="BB1167">
            <v>120</v>
          </cell>
          <cell r="BC1167">
            <v>23.5</v>
          </cell>
          <cell r="BD1167">
            <v>119.23404255319149</v>
          </cell>
          <cell r="BE1167">
            <v>1</v>
          </cell>
          <cell r="BF1167">
            <v>1</v>
          </cell>
          <cell r="BG1167">
            <v>1.5</v>
          </cell>
          <cell r="BH1167" t="str">
            <v/>
          </cell>
          <cell r="BI1167">
            <v>2</v>
          </cell>
          <cell r="BJ1167">
            <v>0</v>
          </cell>
          <cell r="BK1167">
            <v>6</v>
          </cell>
          <cell r="BL1167">
            <v>5.5</v>
          </cell>
          <cell r="BM1167">
            <v>5.5</v>
          </cell>
          <cell r="BN1167">
            <v>3</v>
          </cell>
          <cell r="BO1167">
            <v>1</v>
          </cell>
          <cell r="BP1167">
            <v>0.5</v>
          </cell>
          <cell r="BQ1167">
            <v>0</v>
          </cell>
          <cell r="BR1167">
            <v>3</v>
          </cell>
          <cell r="BS1167" t="str">
            <v/>
          </cell>
          <cell r="BT1167">
            <v>1</v>
          </cell>
          <cell r="BU1167">
            <v>2</v>
          </cell>
          <cell r="BV1167">
            <v>0</v>
          </cell>
          <cell r="BW1167">
            <v>12</v>
          </cell>
          <cell r="BX1167">
            <v>10.5</v>
          </cell>
          <cell r="BY1167">
            <v>10.5</v>
          </cell>
          <cell r="BZ1167">
            <v>94</v>
          </cell>
          <cell r="CA1167">
            <v>0</v>
          </cell>
          <cell r="CB1167">
            <v>94</v>
          </cell>
        </row>
        <row r="1168">
          <cell r="H1168" t="str">
            <v>US-8145-WOV007</v>
          </cell>
          <cell r="I1168">
            <v>5</v>
          </cell>
          <cell r="J1168" t="str">
            <v>May</v>
          </cell>
          <cell r="K1168">
            <v>2019</v>
          </cell>
          <cell r="L1168" t="str">
            <v>US-8145-WOV00743609.3333333333</v>
          </cell>
          <cell r="M1168" t="str">
            <v>ONR #9</v>
          </cell>
          <cell r="N1168" t="str">
            <v>Simple ESP c/o</v>
          </cell>
          <cell r="O1168" t="str">
            <v>ESP change</v>
          </cell>
          <cell r="P1168">
            <v>1</v>
          </cell>
          <cell r="Q1168">
            <v>2</v>
          </cell>
          <cell r="R1168">
            <v>5</v>
          </cell>
          <cell r="S1168" t="str">
            <v/>
          </cell>
          <cell r="T1168" t="str">
            <v/>
          </cell>
          <cell r="U1168" t="str">
            <v/>
          </cell>
          <cell r="V1168">
            <v>0</v>
          </cell>
          <cell r="W1168">
            <v>9</v>
          </cell>
          <cell r="X1168">
            <v>7</v>
          </cell>
          <cell r="Y1168">
            <v>7</v>
          </cell>
          <cell r="Z1168" t="str">
            <v/>
          </cell>
          <cell r="AB1168">
            <v>11</v>
          </cell>
          <cell r="AC1168" t="str">
            <v/>
          </cell>
          <cell r="AD1168">
            <v>2</v>
          </cell>
          <cell r="AE1168">
            <v>1</v>
          </cell>
          <cell r="AF1168">
            <v>1</v>
          </cell>
          <cell r="AG1168" t="str">
            <v/>
          </cell>
          <cell r="AH1168">
            <v>2</v>
          </cell>
          <cell r="AI1168">
            <v>0</v>
          </cell>
          <cell r="AJ1168">
            <v>6</v>
          </cell>
          <cell r="AK1168">
            <v>6</v>
          </cell>
          <cell r="AL1168">
            <v>6</v>
          </cell>
          <cell r="AM1168">
            <v>25</v>
          </cell>
          <cell r="AN1168">
            <v>0</v>
          </cell>
          <cell r="AO1168">
            <v>130</v>
          </cell>
          <cell r="AP1168">
            <v>25</v>
          </cell>
          <cell r="AQ1168">
            <v>131.56</v>
          </cell>
          <cell r="AR1168">
            <v>4</v>
          </cell>
          <cell r="AT1168">
            <v>4</v>
          </cell>
          <cell r="AV1168">
            <v>10</v>
          </cell>
          <cell r="AW1168">
            <v>4</v>
          </cell>
          <cell r="AX1168">
            <v>4</v>
          </cell>
          <cell r="AY1168">
            <v>8</v>
          </cell>
          <cell r="AZ1168">
            <v>25</v>
          </cell>
          <cell r="BA1168">
            <v>0</v>
          </cell>
          <cell r="BB1168">
            <v>120</v>
          </cell>
          <cell r="BC1168">
            <v>25</v>
          </cell>
          <cell r="BD1168">
            <v>130.96</v>
          </cell>
          <cell r="BE1168">
            <v>1</v>
          </cell>
          <cell r="BF1168">
            <v>1</v>
          </cell>
          <cell r="BG1168">
            <v>1</v>
          </cell>
          <cell r="BH1168" t="str">
            <v/>
          </cell>
          <cell r="BI1168">
            <v>1.5</v>
          </cell>
          <cell r="BJ1168">
            <v>0</v>
          </cell>
          <cell r="BK1168">
            <v>6</v>
          </cell>
          <cell r="BL1168">
            <v>4.5</v>
          </cell>
          <cell r="BM1168">
            <v>4.5</v>
          </cell>
          <cell r="BN1168">
            <v>3</v>
          </cell>
          <cell r="BO1168">
            <v>1</v>
          </cell>
          <cell r="BP1168">
            <v>1</v>
          </cell>
          <cell r="BQ1168">
            <v>0</v>
          </cell>
          <cell r="BR1168">
            <v>2.5</v>
          </cell>
          <cell r="BS1168" t="str">
            <v/>
          </cell>
          <cell r="BT1168">
            <v>1</v>
          </cell>
          <cell r="BU1168">
            <v>2</v>
          </cell>
          <cell r="BV1168">
            <v>0</v>
          </cell>
          <cell r="BW1168">
            <v>12</v>
          </cell>
          <cell r="BX1168">
            <v>10.5</v>
          </cell>
          <cell r="BY1168">
            <v>10.5</v>
          </cell>
          <cell r="BZ1168">
            <v>86</v>
          </cell>
          <cell r="CA1168">
            <v>0</v>
          </cell>
          <cell r="CB1168">
            <v>86</v>
          </cell>
        </row>
        <row r="1169">
          <cell r="H1169" t="str">
            <v>WS-7355-WOV004</v>
          </cell>
          <cell r="I1169">
            <v>5</v>
          </cell>
          <cell r="J1169" t="str">
            <v>May</v>
          </cell>
          <cell r="K1169">
            <v>2019</v>
          </cell>
          <cell r="L1169" t="str">
            <v>WS-7355-WOV00443609.375</v>
          </cell>
          <cell r="M1169" t="str">
            <v>ONR #27</v>
          </cell>
          <cell r="N1169" t="str">
            <v>Other</v>
          </cell>
          <cell r="O1169" t="str">
            <v>ESP change</v>
          </cell>
          <cell r="P1169">
            <v>0</v>
          </cell>
          <cell r="Q1169">
            <v>7.5</v>
          </cell>
          <cell r="R1169" t="str">
            <v/>
          </cell>
          <cell r="S1169" t="str">
            <v/>
          </cell>
          <cell r="T1169" t="str">
            <v/>
          </cell>
          <cell r="U1169">
            <v>1</v>
          </cell>
          <cell r="V1169">
            <v>0</v>
          </cell>
          <cell r="W1169">
            <v>9</v>
          </cell>
          <cell r="X1169">
            <v>8.5</v>
          </cell>
          <cell r="Y1169">
            <v>8.5</v>
          </cell>
          <cell r="Z1169">
            <v>12</v>
          </cell>
          <cell r="AB1169">
            <v>11</v>
          </cell>
          <cell r="AC1169">
            <v>12</v>
          </cell>
          <cell r="AD1169">
            <v>2</v>
          </cell>
          <cell r="AE1169">
            <v>1</v>
          </cell>
          <cell r="AF1169">
            <v>1</v>
          </cell>
          <cell r="AG1169" t="str">
            <v/>
          </cell>
          <cell r="AH1169">
            <v>2</v>
          </cell>
          <cell r="AI1169">
            <v>0</v>
          </cell>
          <cell r="AJ1169">
            <v>6</v>
          </cell>
          <cell r="AK1169">
            <v>6</v>
          </cell>
          <cell r="AL1169">
            <v>6</v>
          </cell>
          <cell r="AM1169">
            <v>17.5</v>
          </cell>
          <cell r="AN1169">
            <v>0</v>
          </cell>
          <cell r="AO1169">
            <v>130</v>
          </cell>
          <cell r="AP1169">
            <v>17.5</v>
          </cell>
          <cell r="AQ1169">
            <v>133.14285714285714</v>
          </cell>
          <cell r="AR1169">
            <v>3</v>
          </cell>
          <cell r="AT1169">
            <v>4.5</v>
          </cell>
          <cell r="AV1169">
            <v>10</v>
          </cell>
          <cell r="AW1169">
            <v>3</v>
          </cell>
          <cell r="AX1169">
            <v>4.5</v>
          </cell>
          <cell r="AY1169">
            <v>7.5</v>
          </cell>
          <cell r="AZ1169">
            <v>18</v>
          </cell>
          <cell r="BA1169">
            <v>0</v>
          </cell>
          <cell r="BB1169">
            <v>120</v>
          </cell>
          <cell r="BC1169">
            <v>18</v>
          </cell>
          <cell r="BD1169">
            <v>129.11111111111111</v>
          </cell>
          <cell r="BE1169">
            <v>1</v>
          </cell>
          <cell r="BF1169">
            <v>1.5</v>
          </cell>
          <cell r="BG1169">
            <v>1.5</v>
          </cell>
          <cell r="BH1169" t="str">
            <v/>
          </cell>
          <cell r="BI1169">
            <v>2</v>
          </cell>
          <cell r="BJ1169">
            <v>0</v>
          </cell>
          <cell r="BK1169">
            <v>6</v>
          </cell>
          <cell r="BL1169">
            <v>6</v>
          </cell>
          <cell r="BM1169">
            <v>6</v>
          </cell>
          <cell r="BN1169">
            <v>3</v>
          </cell>
          <cell r="BO1169">
            <v>1</v>
          </cell>
          <cell r="BP1169">
            <v>1</v>
          </cell>
          <cell r="BQ1169">
            <v>0</v>
          </cell>
          <cell r="BR1169">
            <v>3.5</v>
          </cell>
          <cell r="BS1169" t="str">
            <v/>
          </cell>
          <cell r="BT1169">
            <v>1.5</v>
          </cell>
          <cell r="BU1169">
            <v>2</v>
          </cell>
          <cell r="BV1169">
            <v>0</v>
          </cell>
          <cell r="BW1169">
            <v>12</v>
          </cell>
          <cell r="BX1169">
            <v>12</v>
          </cell>
          <cell r="BY1169">
            <v>12</v>
          </cell>
          <cell r="BZ1169">
            <v>87.5</v>
          </cell>
          <cell r="CA1169">
            <v>0</v>
          </cell>
          <cell r="CB1169">
            <v>87.5</v>
          </cell>
        </row>
        <row r="1170">
          <cell r="H1170" t="str">
            <v>WS-7611-WOV004</v>
          </cell>
          <cell r="I1170">
            <v>5</v>
          </cell>
          <cell r="J1170" t="str">
            <v>May</v>
          </cell>
          <cell r="K1170">
            <v>2019</v>
          </cell>
          <cell r="L1170" t="str">
            <v>WS-7611-WOV00443609.75</v>
          </cell>
          <cell r="M1170" t="str">
            <v>ONR #25</v>
          </cell>
          <cell r="N1170" t="str">
            <v>Other</v>
          </cell>
          <cell r="O1170" t="str">
            <v>ESP change</v>
          </cell>
          <cell r="P1170">
            <v>0</v>
          </cell>
          <cell r="Q1170">
            <v>3</v>
          </cell>
          <cell r="R1170">
            <v>5</v>
          </cell>
          <cell r="S1170">
            <v>0.5</v>
          </cell>
          <cell r="T1170" t="str">
            <v/>
          </cell>
          <cell r="U1170">
            <v>0.5</v>
          </cell>
          <cell r="V1170">
            <v>0</v>
          </cell>
          <cell r="W1170">
            <v>9</v>
          </cell>
          <cell r="X1170">
            <v>9</v>
          </cell>
          <cell r="Y1170">
            <v>9</v>
          </cell>
          <cell r="Z1170">
            <v>9</v>
          </cell>
          <cell r="AB1170">
            <v>11</v>
          </cell>
          <cell r="AC1170">
            <v>9</v>
          </cell>
          <cell r="AD1170">
            <v>2</v>
          </cell>
          <cell r="AE1170">
            <v>1</v>
          </cell>
          <cell r="AF1170">
            <v>1</v>
          </cell>
          <cell r="AG1170" t="str">
            <v/>
          </cell>
          <cell r="AH1170">
            <v>2</v>
          </cell>
          <cell r="AI1170">
            <v>0</v>
          </cell>
          <cell r="AJ1170">
            <v>6</v>
          </cell>
          <cell r="AK1170">
            <v>6</v>
          </cell>
          <cell r="AL1170">
            <v>6</v>
          </cell>
          <cell r="AM1170">
            <v>20.5</v>
          </cell>
          <cell r="AN1170">
            <v>2</v>
          </cell>
          <cell r="AO1170">
            <v>130</v>
          </cell>
          <cell r="AP1170">
            <v>22.5</v>
          </cell>
          <cell r="AQ1170">
            <v>125.65853658536585</v>
          </cell>
          <cell r="AR1170">
            <v>1.5</v>
          </cell>
          <cell r="AT1170">
            <v>6</v>
          </cell>
          <cell r="AV1170">
            <v>10</v>
          </cell>
          <cell r="AW1170">
            <v>1.5</v>
          </cell>
          <cell r="AX1170">
            <v>6</v>
          </cell>
          <cell r="AY1170">
            <v>7.5</v>
          </cell>
          <cell r="AZ1170">
            <v>21.5</v>
          </cell>
          <cell r="BA1170">
            <v>0</v>
          </cell>
          <cell r="BB1170">
            <v>120</v>
          </cell>
          <cell r="BC1170">
            <v>21.5</v>
          </cell>
          <cell r="BD1170">
            <v>119.95348837209302</v>
          </cell>
          <cell r="BE1170">
            <v>1</v>
          </cell>
          <cell r="BF1170">
            <v>1</v>
          </cell>
          <cell r="BG1170">
            <v>1.5</v>
          </cell>
          <cell r="BH1170" t="str">
            <v/>
          </cell>
          <cell r="BI1170">
            <v>2</v>
          </cell>
          <cell r="BJ1170">
            <v>0</v>
          </cell>
          <cell r="BK1170">
            <v>6</v>
          </cell>
          <cell r="BL1170">
            <v>5.5</v>
          </cell>
          <cell r="BM1170">
            <v>5.5</v>
          </cell>
          <cell r="BN1170">
            <v>3</v>
          </cell>
          <cell r="BO1170">
            <v>1</v>
          </cell>
          <cell r="BP1170">
            <v>1</v>
          </cell>
          <cell r="BQ1170">
            <v>0</v>
          </cell>
          <cell r="BR1170">
            <v>3.5</v>
          </cell>
          <cell r="BS1170" t="str">
            <v/>
          </cell>
          <cell r="BT1170">
            <v>1</v>
          </cell>
          <cell r="BU1170">
            <v>2</v>
          </cell>
          <cell r="BV1170">
            <v>0</v>
          </cell>
          <cell r="BW1170">
            <v>12</v>
          </cell>
          <cell r="BX1170">
            <v>11.5</v>
          </cell>
          <cell r="BY1170">
            <v>11.5</v>
          </cell>
          <cell r="BZ1170">
            <v>90.5</v>
          </cell>
          <cell r="CA1170">
            <v>2</v>
          </cell>
          <cell r="CB1170">
            <v>92.5</v>
          </cell>
        </row>
        <row r="1171">
          <cell r="H1171" t="str">
            <v>US-380-WOV001</v>
          </cell>
          <cell r="I1171">
            <v>5</v>
          </cell>
          <cell r="J1171" t="str">
            <v>May</v>
          </cell>
          <cell r="K1171">
            <v>2019</v>
          </cell>
          <cell r="L1171" t="str">
            <v>US-380-WOV00143610.7083333333</v>
          </cell>
          <cell r="M1171" t="str">
            <v>ONR #5</v>
          </cell>
          <cell r="N1171" t="str">
            <v>Simple ESP c/o</v>
          </cell>
          <cell r="O1171" t="str">
            <v>ESP change</v>
          </cell>
          <cell r="P1171">
            <v>0</v>
          </cell>
          <cell r="Q1171">
            <v>3</v>
          </cell>
          <cell r="R1171">
            <v>3</v>
          </cell>
          <cell r="S1171" t="str">
            <v/>
          </cell>
          <cell r="T1171" t="str">
            <v/>
          </cell>
          <cell r="U1171">
            <v>1</v>
          </cell>
          <cell r="V1171">
            <v>0</v>
          </cell>
          <cell r="W1171">
            <v>9</v>
          </cell>
          <cell r="X1171">
            <v>7</v>
          </cell>
          <cell r="Y1171">
            <v>7</v>
          </cell>
          <cell r="Z1171">
            <v>8</v>
          </cell>
          <cell r="AB1171">
            <v>11</v>
          </cell>
          <cell r="AC1171">
            <v>8</v>
          </cell>
          <cell r="AD1171">
            <v>2</v>
          </cell>
          <cell r="AE1171">
            <v>1</v>
          </cell>
          <cell r="AF1171">
            <v>1</v>
          </cell>
          <cell r="AG1171" t="str">
            <v/>
          </cell>
          <cell r="AH1171">
            <v>2</v>
          </cell>
          <cell r="AI1171">
            <v>0</v>
          </cell>
          <cell r="AJ1171">
            <v>6</v>
          </cell>
          <cell r="AK1171">
            <v>6</v>
          </cell>
          <cell r="AL1171">
            <v>6</v>
          </cell>
          <cell r="AM1171">
            <v>21</v>
          </cell>
          <cell r="AN1171">
            <v>0</v>
          </cell>
          <cell r="AO1171">
            <v>130</v>
          </cell>
          <cell r="AP1171">
            <v>21</v>
          </cell>
          <cell r="AQ1171">
            <v>135.38095238095238</v>
          </cell>
          <cell r="AR1171">
            <v>4</v>
          </cell>
          <cell r="AT1171">
            <v>4</v>
          </cell>
          <cell r="AV1171">
            <v>10</v>
          </cell>
          <cell r="AW1171">
            <v>4</v>
          </cell>
          <cell r="AX1171">
            <v>4</v>
          </cell>
          <cell r="AY1171">
            <v>8</v>
          </cell>
          <cell r="AZ1171">
            <v>23</v>
          </cell>
          <cell r="BA1171">
            <v>3</v>
          </cell>
          <cell r="BB1171">
            <v>120</v>
          </cell>
          <cell r="BC1171">
            <v>26</v>
          </cell>
          <cell r="BD1171">
            <v>125.60869565217391</v>
          </cell>
          <cell r="BE1171">
            <v>1</v>
          </cell>
          <cell r="BF1171">
            <v>1</v>
          </cell>
          <cell r="BG1171">
            <v>1</v>
          </cell>
          <cell r="BH1171" t="str">
            <v/>
          </cell>
          <cell r="BI1171">
            <v>2</v>
          </cell>
          <cell r="BJ1171">
            <v>0</v>
          </cell>
          <cell r="BK1171">
            <v>6</v>
          </cell>
          <cell r="BL1171">
            <v>5</v>
          </cell>
          <cell r="BM1171">
            <v>5</v>
          </cell>
          <cell r="BN1171">
            <v>3</v>
          </cell>
          <cell r="BO1171">
            <v>1</v>
          </cell>
          <cell r="BP1171">
            <v>1</v>
          </cell>
          <cell r="BQ1171">
            <v>0</v>
          </cell>
          <cell r="BR1171">
            <v>3</v>
          </cell>
          <cell r="BS1171" t="str">
            <v/>
          </cell>
          <cell r="BT1171">
            <v>1</v>
          </cell>
          <cell r="BU1171">
            <v>2</v>
          </cell>
          <cell r="BV1171">
            <v>0</v>
          </cell>
          <cell r="BW1171">
            <v>12</v>
          </cell>
          <cell r="BX1171">
            <v>11</v>
          </cell>
          <cell r="BY1171">
            <v>11</v>
          </cell>
          <cell r="BZ1171">
            <v>89</v>
          </cell>
          <cell r="CA1171">
            <v>3</v>
          </cell>
          <cell r="CB1171">
            <v>92</v>
          </cell>
        </row>
        <row r="1172">
          <cell r="H1172" t="str">
            <v>WS-7556-WOV003</v>
          </cell>
          <cell r="I1172">
            <v>5</v>
          </cell>
          <cell r="J1172" t="str">
            <v>May</v>
          </cell>
          <cell r="K1172">
            <v>2019</v>
          </cell>
          <cell r="L1172" t="str">
            <v>WS-7556-WOV00343610.7083333333</v>
          </cell>
          <cell r="M1172" t="str">
            <v>ONR #4</v>
          </cell>
          <cell r="N1172" t="str">
            <v>Simple ESP c/o</v>
          </cell>
          <cell r="O1172" t="str">
            <v>ESP change</v>
          </cell>
          <cell r="P1172">
            <v>0</v>
          </cell>
          <cell r="Q1172">
            <v>3</v>
          </cell>
          <cell r="R1172">
            <v>5</v>
          </cell>
          <cell r="S1172" t="str">
            <v/>
          </cell>
          <cell r="T1172" t="str">
            <v/>
          </cell>
          <cell r="U1172">
            <v>1</v>
          </cell>
          <cell r="V1172">
            <v>0</v>
          </cell>
          <cell r="W1172">
            <v>9</v>
          </cell>
          <cell r="X1172">
            <v>9</v>
          </cell>
          <cell r="Y1172">
            <v>9</v>
          </cell>
          <cell r="Z1172">
            <v>11</v>
          </cell>
          <cell r="AB1172">
            <v>11</v>
          </cell>
          <cell r="AC1172">
            <v>11</v>
          </cell>
          <cell r="AD1172">
            <v>2</v>
          </cell>
          <cell r="AE1172">
            <v>1</v>
          </cell>
          <cell r="AF1172">
            <v>1</v>
          </cell>
          <cell r="AG1172" t="str">
            <v/>
          </cell>
          <cell r="AH1172">
            <v>2</v>
          </cell>
          <cell r="AI1172">
            <v>0</v>
          </cell>
          <cell r="AJ1172">
            <v>6</v>
          </cell>
          <cell r="AK1172">
            <v>6</v>
          </cell>
          <cell r="AL1172">
            <v>6</v>
          </cell>
          <cell r="AM1172">
            <v>17</v>
          </cell>
          <cell r="AN1172">
            <v>0</v>
          </cell>
          <cell r="AO1172">
            <v>130</v>
          </cell>
          <cell r="AP1172">
            <v>17</v>
          </cell>
          <cell r="AQ1172">
            <v>135.70588235294119</v>
          </cell>
          <cell r="AR1172">
            <v>3.5</v>
          </cell>
          <cell r="AT1172">
            <v>5</v>
          </cell>
          <cell r="AV1172">
            <v>10</v>
          </cell>
          <cell r="AW1172">
            <v>3.5</v>
          </cell>
          <cell r="AX1172">
            <v>5</v>
          </cell>
          <cell r="AY1172">
            <v>8.5</v>
          </cell>
          <cell r="AZ1172">
            <v>19</v>
          </cell>
          <cell r="BA1172">
            <v>0</v>
          </cell>
          <cell r="BB1172">
            <v>120</v>
          </cell>
          <cell r="BC1172">
            <v>19</v>
          </cell>
          <cell r="BD1172">
            <v>121.42105263157895</v>
          </cell>
          <cell r="BE1172">
            <v>1</v>
          </cell>
          <cell r="BF1172">
            <v>1.5</v>
          </cell>
          <cell r="BG1172">
            <v>1.5</v>
          </cell>
          <cell r="BH1172" t="str">
            <v/>
          </cell>
          <cell r="BI1172">
            <v>2</v>
          </cell>
          <cell r="BJ1172">
            <v>0</v>
          </cell>
          <cell r="BK1172">
            <v>6</v>
          </cell>
          <cell r="BL1172">
            <v>6</v>
          </cell>
          <cell r="BM1172">
            <v>6</v>
          </cell>
          <cell r="BN1172">
            <v>3</v>
          </cell>
          <cell r="BO1172">
            <v>1</v>
          </cell>
          <cell r="BP1172">
            <v>1</v>
          </cell>
          <cell r="BQ1172">
            <v>0</v>
          </cell>
          <cell r="BR1172">
            <v>3.5</v>
          </cell>
          <cell r="BS1172" t="str">
            <v/>
          </cell>
          <cell r="BT1172">
            <v>1.5</v>
          </cell>
          <cell r="BU1172">
            <v>2</v>
          </cell>
          <cell r="BV1172">
            <v>0</v>
          </cell>
          <cell r="BW1172">
            <v>12</v>
          </cell>
          <cell r="BX1172">
            <v>12</v>
          </cell>
          <cell r="BY1172">
            <v>12</v>
          </cell>
          <cell r="BZ1172">
            <v>88.5</v>
          </cell>
          <cell r="CA1172">
            <v>0</v>
          </cell>
          <cell r="CB1172">
            <v>88.5</v>
          </cell>
        </row>
        <row r="1173">
          <cell r="H1173" t="str">
            <v>SVA-6187-WOV007</v>
          </cell>
          <cell r="I1173">
            <v>5</v>
          </cell>
          <cell r="J1173" t="str">
            <v>May</v>
          </cell>
          <cell r="K1173">
            <v>2019</v>
          </cell>
          <cell r="L1173" t="str">
            <v>SVA-6187-WOV00743613.1666666667</v>
          </cell>
          <cell r="M1173" t="str">
            <v>BIRS #24</v>
          </cell>
          <cell r="N1173" t="str">
            <v>Other</v>
          </cell>
          <cell r="O1173" t="str">
            <v>ESP change</v>
          </cell>
          <cell r="P1173">
            <v>0</v>
          </cell>
          <cell r="Q1173">
            <v>3</v>
          </cell>
          <cell r="R1173">
            <v>5</v>
          </cell>
          <cell r="S1173" t="str">
            <v/>
          </cell>
          <cell r="T1173" t="str">
            <v/>
          </cell>
          <cell r="U1173">
            <v>1</v>
          </cell>
          <cell r="V1173">
            <v>0</v>
          </cell>
          <cell r="W1173">
            <v>9</v>
          </cell>
          <cell r="X1173">
            <v>9</v>
          </cell>
          <cell r="Y1173">
            <v>9</v>
          </cell>
          <cell r="Z1173">
            <v>7.5</v>
          </cell>
          <cell r="AB1173">
            <v>11</v>
          </cell>
          <cell r="AC1173">
            <v>7.5</v>
          </cell>
          <cell r="AD1173">
            <v>2</v>
          </cell>
          <cell r="AE1173">
            <v>1</v>
          </cell>
          <cell r="AF1173">
            <v>1</v>
          </cell>
          <cell r="AG1173" t="str">
            <v/>
          </cell>
          <cell r="AH1173">
            <v>2</v>
          </cell>
          <cell r="AI1173">
            <v>0</v>
          </cell>
          <cell r="AJ1173">
            <v>6</v>
          </cell>
          <cell r="AK1173">
            <v>6</v>
          </cell>
          <cell r="AL1173">
            <v>6</v>
          </cell>
          <cell r="AM1173">
            <v>17</v>
          </cell>
          <cell r="AN1173">
            <v>0</v>
          </cell>
          <cell r="AO1173">
            <v>130</v>
          </cell>
          <cell r="AP1173">
            <v>17</v>
          </cell>
          <cell r="AQ1173">
            <v>132.1764705882353</v>
          </cell>
          <cell r="AR1173">
            <v>3</v>
          </cell>
          <cell r="AT1173">
            <v>4</v>
          </cell>
          <cell r="AV1173">
            <v>10</v>
          </cell>
          <cell r="AW1173">
            <v>3</v>
          </cell>
          <cell r="AX1173">
            <v>4</v>
          </cell>
          <cell r="AY1173">
            <v>7</v>
          </cell>
          <cell r="AZ1173">
            <v>18.5</v>
          </cell>
          <cell r="BA1173">
            <v>0</v>
          </cell>
          <cell r="BB1173">
            <v>120</v>
          </cell>
          <cell r="BC1173">
            <v>18.5</v>
          </cell>
          <cell r="BD1173">
            <v>121.62162162162163</v>
          </cell>
          <cell r="BE1173">
            <v>1</v>
          </cell>
          <cell r="BF1173">
            <v>1.5</v>
          </cell>
          <cell r="BG1173">
            <v>1.5</v>
          </cell>
          <cell r="BH1173" t="str">
            <v/>
          </cell>
          <cell r="BI1173">
            <v>2</v>
          </cell>
          <cell r="BJ1173">
            <v>0</v>
          </cell>
          <cell r="BK1173">
            <v>6</v>
          </cell>
          <cell r="BL1173">
            <v>6</v>
          </cell>
          <cell r="BM1173">
            <v>6</v>
          </cell>
          <cell r="BN1173">
            <v>3</v>
          </cell>
          <cell r="BO1173">
            <v>1</v>
          </cell>
          <cell r="BP1173">
            <v>1</v>
          </cell>
          <cell r="BQ1173">
            <v>0</v>
          </cell>
          <cell r="BR1173">
            <v>3</v>
          </cell>
          <cell r="BS1173" t="str">
            <v/>
          </cell>
          <cell r="BT1173">
            <v>1.5</v>
          </cell>
          <cell r="BU1173">
            <v>2</v>
          </cell>
          <cell r="BV1173">
            <v>0</v>
          </cell>
          <cell r="BW1173">
            <v>12</v>
          </cell>
          <cell r="BX1173">
            <v>11.5</v>
          </cell>
          <cell r="BY1173">
            <v>11.5</v>
          </cell>
          <cell r="BZ1173">
            <v>82.5</v>
          </cell>
          <cell r="CA1173">
            <v>0</v>
          </cell>
          <cell r="CB1173">
            <v>82.5</v>
          </cell>
        </row>
        <row r="1174">
          <cell r="H1174" t="str">
            <v>US-129-WOV011</v>
          </cell>
          <cell r="I1174">
            <v>5</v>
          </cell>
          <cell r="J1174" t="str">
            <v>May</v>
          </cell>
          <cell r="K1174">
            <v>2019</v>
          </cell>
          <cell r="L1174" t="str">
            <v>US-129-WOV01143613.375</v>
          </cell>
          <cell r="M1174" t="str">
            <v>ONR #6</v>
          </cell>
          <cell r="N1174" t="str">
            <v>Simple ESP c/o</v>
          </cell>
          <cell r="O1174" t="str">
            <v>ESP change</v>
          </cell>
          <cell r="P1174">
            <v>0</v>
          </cell>
          <cell r="Q1174">
            <v>3</v>
          </cell>
          <cell r="R1174">
            <v>5</v>
          </cell>
          <cell r="S1174">
            <v>0.5</v>
          </cell>
          <cell r="T1174" t="str">
            <v/>
          </cell>
          <cell r="U1174">
            <v>0.5</v>
          </cell>
          <cell r="V1174">
            <v>0</v>
          </cell>
          <cell r="W1174">
            <v>9</v>
          </cell>
          <cell r="X1174">
            <v>9</v>
          </cell>
          <cell r="Y1174">
            <v>9</v>
          </cell>
          <cell r="Z1174">
            <v>9</v>
          </cell>
          <cell r="AB1174">
            <v>11</v>
          </cell>
          <cell r="AC1174">
            <v>9</v>
          </cell>
          <cell r="AD1174">
            <v>2</v>
          </cell>
          <cell r="AE1174">
            <v>1</v>
          </cell>
          <cell r="AF1174">
            <v>1</v>
          </cell>
          <cell r="AG1174" t="str">
            <v/>
          </cell>
          <cell r="AH1174">
            <v>2</v>
          </cell>
          <cell r="AI1174">
            <v>0</v>
          </cell>
          <cell r="AJ1174">
            <v>6</v>
          </cell>
          <cell r="AK1174">
            <v>6</v>
          </cell>
          <cell r="AL1174">
            <v>6</v>
          </cell>
          <cell r="AM1174">
            <v>21</v>
          </cell>
          <cell r="AN1174">
            <v>0</v>
          </cell>
          <cell r="AO1174">
            <v>130</v>
          </cell>
          <cell r="AP1174">
            <v>21</v>
          </cell>
          <cell r="AQ1174">
            <v>141.71428571428572</v>
          </cell>
          <cell r="AR1174">
            <v>4</v>
          </cell>
          <cell r="AT1174">
            <v>4</v>
          </cell>
          <cell r="AV1174">
            <v>10</v>
          </cell>
          <cell r="AW1174">
            <v>4</v>
          </cell>
          <cell r="AX1174">
            <v>4</v>
          </cell>
          <cell r="AY1174">
            <v>8</v>
          </cell>
          <cell r="AZ1174">
            <v>23.25</v>
          </cell>
          <cell r="BA1174">
            <v>0</v>
          </cell>
          <cell r="BB1174">
            <v>120</v>
          </cell>
          <cell r="BC1174">
            <v>23.25</v>
          </cell>
          <cell r="BD1174">
            <v>127.78494623655914</v>
          </cell>
          <cell r="BE1174">
            <v>1</v>
          </cell>
          <cell r="BF1174">
            <v>1</v>
          </cell>
          <cell r="BG1174">
            <v>1</v>
          </cell>
          <cell r="BH1174" t="str">
            <v/>
          </cell>
          <cell r="BI1174">
            <v>2</v>
          </cell>
          <cell r="BJ1174">
            <v>0</v>
          </cell>
          <cell r="BK1174">
            <v>6</v>
          </cell>
          <cell r="BL1174">
            <v>5</v>
          </cell>
          <cell r="BM1174">
            <v>5</v>
          </cell>
          <cell r="BN1174">
            <v>3</v>
          </cell>
          <cell r="BO1174">
            <v>1</v>
          </cell>
          <cell r="BP1174">
            <v>1</v>
          </cell>
          <cell r="BQ1174">
            <v>0</v>
          </cell>
          <cell r="BR1174">
            <v>3.5</v>
          </cell>
          <cell r="BS1174" t="str">
            <v/>
          </cell>
          <cell r="BT1174">
            <v>1.5</v>
          </cell>
          <cell r="BU1174">
            <v>2</v>
          </cell>
          <cell r="BV1174">
            <v>0</v>
          </cell>
          <cell r="BW1174">
            <v>12</v>
          </cell>
          <cell r="BX1174">
            <v>12</v>
          </cell>
          <cell r="BY1174">
            <v>12</v>
          </cell>
          <cell r="BZ1174">
            <v>93.25</v>
          </cell>
          <cell r="CA1174">
            <v>0</v>
          </cell>
          <cell r="CB1174">
            <v>93.25</v>
          </cell>
        </row>
        <row r="1175">
          <cell r="H1175" t="str">
            <v>WS-1242-WOV010</v>
          </cell>
          <cell r="I1175">
            <v>5</v>
          </cell>
          <cell r="J1175" t="str">
            <v>May</v>
          </cell>
          <cell r="K1175">
            <v>2019</v>
          </cell>
          <cell r="L1175" t="str">
            <v>WS-1242-WOV01043614.8333333333</v>
          </cell>
          <cell r="M1175" t="str">
            <v>ONR #27</v>
          </cell>
          <cell r="N1175" t="str">
            <v>Other</v>
          </cell>
          <cell r="O1175" t="str">
            <v>ESP change</v>
          </cell>
          <cell r="P1175">
            <v>1</v>
          </cell>
          <cell r="Q1175">
            <v>3</v>
          </cell>
          <cell r="R1175">
            <v>5</v>
          </cell>
          <cell r="S1175" t="str">
            <v/>
          </cell>
          <cell r="T1175" t="str">
            <v/>
          </cell>
          <cell r="U1175" t="str">
            <v/>
          </cell>
          <cell r="V1175">
            <v>0</v>
          </cell>
          <cell r="W1175">
            <v>9</v>
          </cell>
          <cell r="X1175">
            <v>8</v>
          </cell>
          <cell r="Y1175">
            <v>8</v>
          </cell>
          <cell r="Z1175" t="str">
            <v/>
          </cell>
          <cell r="AB1175">
            <v>11</v>
          </cell>
          <cell r="AC1175" t="str">
            <v/>
          </cell>
          <cell r="AD1175">
            <v>2</v>
          </cell>
          <cell r="AE1175">
            <v>1</v>
          </cell>
          <cell r="AF1175">
            <v>1</v>
          </cell>
          <cell r="AG1175" t="str">
            <v/>
          </cell>
          <cell r="AH1175">
            <v>2</v>
          </cell>
          <cell r="AI1175">
            <v>0</v>
          </cell>
          <cell r="AJ1175">
            <v>6</v>
          </cell>
          <cell r="AK1175">
            <v>6</v>
          </cell>
          <cell r="AL1175">
            <v>6</v>
          </cell>
          <cell r="AM1175">
            <v>17.5</v>
          </cell>
          <cell r="AN1175">
            <v>0</v>
          </cell>
          <cell r="AO1175">
            <v>130</v>
          </cell>
          <cell r="AP1175">
            <v>17.5</v>
          </cell>
          <cell r="AQ1175">
            <v>132.4</v>
          </cell>
          <cell r="AR1175">
            <v>3</v>
          </cell>
          <cell r="AT1175">
            <v>3</v>
          </cell>
          <cell r="AV1175">
            <v>10</v>
          </cell>
          <cell r="AW1175">
            <v>3</v>
          </cell>
          <cell r="AX1175">
            <v>3</v>
          </cell>
          <cell r="AY1175">
            <v>6</v>
          </cell>
          <cell r="AZ1175">
            <v>18</v>
          </cell>
          <cell r="BA1175">
            <v>0</v>
          </cell>
          <cell r="BB1175">
            <v>120</v>
          </cell>
          <cell r="BC1175">
            <v>18</v>
          </cell>
          <cell r="BD1175">
            <v>128.83333333333334</v>
          </cell>
          <cell r="BE1175">
            <v>1</v>
          </cell>
          <cell r="BF1175">
            <v>1.5</v>
          </cell>
          <cell r="BG1175">
            <v>1.5</v>
          </cell>
          <cell r="BH1175" t="str">
            <v/>
          </cell>
          <cell r="BI1175">
            <v>2</v>
          </cell>
          <cell r="BJ1175">
            <v>0</v>
          </cell>
          <cell r="BK1175">
            <v>6</v>
          </cell>
          <cell r="BL1175">
            <v>6</v>
          </cell>
          <cell r="BM1175">
            <v>6</v>
          </cell>
          <cell r="BN1175">
            <v>3</v>
          </cell>
          <cell r="BO1175">
            <v>1</v>
          </cell>
          <cell r="BP1175">
            <v>1</v>
          </cell>
          <cell r="BQ1175">
            <v>0</v>
          </cell>
          <cell r="BR1175">
            <v>3.5</v>
          </cell>
          <cell r="BS1175" t="str">
            <v/>
          </cell>
          <cell r="BT1175">
            <v>1.5</v>
          </cell>
          <cell r="BU1175">
            <v>2</v>
          </cell>
          <cell r="BV1175">
            <v>0</v>
          </cell>
          <cell r="BW1175">
            <v>12</v>
          </cell>
          <cell r="BX1175">
            <v>12</v>
          </cell>
          <cell r="BY1175">
            <v>12</v>
          </cell>
          <cell r="BZ1175">
            <v>73.5</v>
          </cell>
          <cell r="CA1175">
            <v>0</v>
          </cell>
          <cell r="CB1175">
            <v>73.5</v>
          </cell>
        </row>
        <row r="1176">
          <cell r="H1176" t="str">
            <v>US-2270-WOV004</v>
          </cell>
          <cell r="I1176">
            <v>5</v>
          </cell>
          <cell r="J1176" t="str">
            <v>May</v>
          </cell>
          <cell r="K1176">
            <v>2019</v>
          </cell>
          <cell r="L1176" t="str">
            <v>US-2270-WOV00443615.3333333333</v>
          </cell>
          <cell r="M1176" t="str">
            <v>ONR #9</v>
          </cell>
          <cell r="N1176" t="str">
            <v>Simple ESP c/o</v>
          </cell>
          <cell r="O1176" t="str">
            <v>ESP change</v>
          </cell>
          <cell r="P1176">
            <v>0</v>
          </cell>
          <cell r="Q1176">
            <v>3</v>
          </cell>
          <cell r="R1176">
            <v>4</v>
          </cell>
          <cell r="S1176" t="str">
            <v/>
          </cell>
          <cell r="T1176" t="str">
            <v/>
          </cell>
          <cell r="U1176">
            <v>3.5</v>
          </cell>
          <cell r="V1176">
            <v>0</v>
          </cell>
          <cell r="W1176">
            <v>9</v>
          </cell>
          <cell r="X1176">
            <v>10.5</v>
          </cell>
          <cell r="Y1176">
            <v>10.5</v>
          </cell>
          <cell r="Z1176">
            <v>18.5</v>
          </cell>
          <cell r="AB1176">
            <v>11</v>
          </cell>
          <cell r="AC1176">
            <v>18.5</v>
          </cell>
          <cell r="AD1176">
            <v>2</v>
          </cell>
          <cell r="AE1176">
            <v>1</v>
          </cell>
          <cell r="AF1176">
            <v>1</v>
          </cell>
          <cell r="AG1176" t="str">
            <v/>
          </cell>
          <cell r="AH1176">
            <v>2</v>
          </cell>
          <cell r="AI1176">
            <v>0</v>
          </cell>
          <cell r="AJ1176">
            <v>6</v>
          </cell>
          <cell r="AK1176">
            <v>6</v>
          </cell>
          <cell r="AL1176">
            <v>6</v>
          </cell>
          <cell r="AM1176">
            <v>24</v>
          </cell>
          <cell r="AN1176">
            <v>1</v>
          </cell>
          <cell r="AO1176">
            <v>130</v>
          </cell>
          <cell r="AP1176">
            <v>25</v>
          </cell>
          <cell r="AQ1176">
            <v>136.75</v>
          </cell>
          <cell r="AR1176">
            <v>3</v>
          </cell>
          <cell r="AT1176">
            <v>3</v>
          </cell>
          <cell r="AV1176">
            <v>10</v>
          </cell>
          <cell r="AW1176">
            <v>3</v>
          </cell>
          <cell r="AX1176">
            <v>3</v>
          </cell>
          <cell r="AY1176">
            <v>6</v>
          </cell>
          <cell r="AZ1176">
            <v>26.5</v>
          </cell>
          <cell r="BA1176">
            <v>0</v>
          </cell>
          <cell r="BB1176">
            <v>120</v>
          </cell>
          <cell r="BC1176">
            <v>26.5</v>
          </cell>
          <cell r="BD1176">
            <v>123.77358490566037</v>
          </cell>
          <cell r="BE1176">
            <v>1</v>
          </cell>
          <cell r="BF1176">
            <v>1</v>
          </cell>
          <cell r="BG1176">
            <v>1</v>
          </cell>
          <cell r="BH1176" t="str">
            <v/>
          </cell>
          <cell r="BI1176">
            <v>2</v>
          </cell>
          <cell r="BJ1176">
            <v>0</v>
          </cell>
          <cell r="BK1176">
            <v>6</v>
          </cell>
          <cell r="BL1176">
            <v>5</v>
          </cell>
          <cell r="BM1176">
            <v>5</v>
          </cell>
          <cell r="BN1176">
            <v>3</v>
          </cell>
          <cell r="BO1176">
            <v>1</v>
          </cell>
          <cell r="BP1176">
            <v>1</v>
          </cell>
          <cell r="BQ1176">
            <v>0</v>
          </cell>
          <cell r="BR1176">
            <v>2.5</v>
          </cell>
          <cell r="BS1176" t="str">
            <v/>
          </cell>
          <cell r="BT1176">
            <v>1.5</v>
          </cell>
          <cell r="BU1176">
            <v>2</v>
          </cell>
          <cell r="BV1176">
            <v>0</v>
          </cell>
          <cell r="BW1176">
            <v>12</v>
          </cell>
          <cell r="BX1176">
            <v>11</v>
          </cell>
          <cell r="BY1176">
            <v>11</v>
          </cell>
          <cell r="BZ1176">
            <v>107.5</v>
          </cell>
          <cell r="CA1176">
            <v>1</v>
          </cell>
          <cell r="CB1176">
            <v>108.5</v>
          </cell>
        </row>
        <row r="1177">
          <cell r="H1177" t="str">
            <v>WS-5800-WOV002</v>
          </cell>
          <cell r="I1177">
            <v>5</v>
          </cell>
          <cell r="J1177" t="str">
            <v>May</v>
          </cell>
          <cell r="K1177">
            <v>2019</v>
          </cell>
          <cell r="L1177" t="str">
            <v>WS-5800-WOV00243615.6458333333</v>
          </cell>
          <cell r="M1177" t="str">
            <v>BIRS #23</v>
          </cell>
          <cell r="N1177" t="str">
            <v>Other</v>
          </cell>
          <cell r="O1177" t="str">
            <v>ESP change</v>
          </cell>
          <cell r="P1177">
            <v>1</v>
          </cell>
          <cell r="Q1177">
            <v>3</v>
          </cell>
          <cell r="R1177">
            <v>5</v>
          </cell>
          <cell r="S1177" t="str">
            <v/>
          </cell>
          <cell r="T1177" t="str">
            <v/>
          </cell>
          <cell r="U1177" t="str">
            <v/>
          </cell>
          <cell r="V1177">
            <v>0</v>
          </cell>
          <cell r="W1177">
            <v>9</v>
          </cell>
          <cell r="X1177">
            <v>8</v>
          </cell>
          <cell r="Y1177">
            <v>8</v>
          </cell>
          <cell r="Z1177" t="str">
            <v/>
          </cell>
          <cell r="AB1177">
            <v>11</v>
          </cell>
          <cell r="AC1177" t="str">
            <v/>
          </cell>
          <cell r="AD1177">
            <v>2</v>
          </cell>
          <cell r="AE1177">
            <v>1</v>
          </cell>
          <cell r="AF1177">
            <v>1</v>
          </cell>
          <cell r="AG1177" t="str">
            <v/>
          </cell>
          <cell r="AH1177">
            <v>2</v>
          </cell>
          <cell r="AI1177">
            <v>0</v>
          </cell>
          <cell r="AJ1177">
            <v>6</v>
          </cell>
          <cell r="AK1177">
            <v>6</v>
          </cell>
          <cell r="AL1177">
            <v>6</v>
          </cell>
          <cell r="AM1177">
            <v>26</v>
          </cell>
          <cell r="AN1177">
            <v>0</v>
          </cell>
          <cell r="AO1177">
            <v>130</v>
          </cell>
          <cell r="AP1177">
            <v>26</v>
          </cell>
          <cell r="AQ1177">
            <v>135.53846153846155</v>
          </cell>
          <cell r="AR1177">
            <v>3</v>
          </cell>
          <cell r="AT1177">
            <v>3.5</v>
          </cell>
          <cell r="AV1177">
            <v>10</v>
          </cell>
          <cell r="AW1177">
            <v>3</v>
          </cell>
          <cell r="AX1177">
            <v>3.5</v>
          </cell>
          <cell r="AY1177">
            <v>6.5</v>
          </cell>
          <cell r="AZ1177">
            <v>27.5</v>
          </cell>
          <cell r="BA1177">
            <v>0</v>
          </cell>
          <cell r="BB1177">
            <v>120</v>
          </cell>
          <cell r="BC1177">
            <v>27.5</v>
          </cell>
          <cell r="BD1177">
            <v>125.45454545454545</v>
          </cell>
          <cell r="BE1177">
            <v>1</v>
          </cell>
          <cell r="BF1177">
            <v>1.5</v>
          </cell>
          <cell r="BG1177">
            <v>1.5</v>
          </cell>
          <cell r="BH1177" t="str">
            <v/>
          </cell>
          <cell r="BI1177">
            <v>2</v>
          </cell>
          <cell r="BJ1177">
            <v>0</v>
          </cell>
          <cell r="BK1177">
            <v>6</v>
          </cell>
          <cell r="BL1177">
            <v>6</v>
          </cell>
          <cell r="BM1177">
            <v>6</v>
          </cell>
          <cell r="BN1177">
            <v>3</v>
          </cell>
          <cell r="BO1177">
            <v>1</v>
          </cell>
          <cell r="BP1177">
            <v>1</v>
          </cell>
          <cell r="BQ1177">
            <v>0</v>
          </cell>
          <cell r="BR1177">
            <v>3.5</v>
          </cell>
          <cell r="BS1177" t="str">
            <v/>
          </cell>
          <cell r="BT1177">
            <v>1.5</v>
          </cell>
          <cell r="BU1177">
            <v>2</v>
          </cell>
          <cell r="BV1177">
            <v>0</v>
          </cell>
          <cell r="BW1177">
            <v>12</v>
          </cell>
          <cell r="BX1177">
            <v>12</v>
          </cell>
          <cell r="BY1177">
            <v>12</v>
          </cell>
          <cell r="BZ1177">
            <v>92</v>
          </cell>
          <cell r="CA1177">
            <v>0</v>
          </cell>
          <cell r="CB1177">
            <v>92</v>
          </cell>
        </row>
        <row r="1178">
          <cell r="H1178" t="str">
            <v>WS-7560-WOV005</v>
          </cell>
          <cell r="I1178">
            <v>6</v>
          </cell>
          <cell r="J1178" t="str">
            <v>Jun</v>
          </cell>
          <cell r="K1178">
            <v>2019</v>
          </cell>
          <cell r="L1178" t="str">
            <v>WS-7560-WOV00543617.5416666667</v>
          </cell>
          <cell r="M1178" t="str">
            <v>BIRS #29</v>
          </cell>
          <cell r="N1178" t="str">
            <v>Other</v>
          </cell>
          <cell r="O1178" t="str">
            <v>ESP change</v>
          </cell>
          <cell r="P1178">
            <v>0</v>
          </cell>
          <cell r="Q1178">
            <v>3</v>
          </cell>
          <cell r="R1178">
            <v>4</v>
          </cell>
          <cell r="S1178">
            <v>0.5</v>
          </cell>
          <cell r="T1178" t="str">
            <v/>
          </cell>
          <cell r="U1178">
            <v>6</v>
          </cell>
          <cell r="V1178">
            <v>0</v>
          </cell>
          <cell r="W1178">
            <v>9</v>
          </cell>
          <cell r="X1178">
            <v>13.5</v>
          </cell>
          <cell r="Y1178">
            <v>13.5</v>
          </cell>
          <cell r="Z1178">
            <v>18.5</v>
          </cell>
          <cell r="AB1178">
            <v>11</v>
          </cell>
          <cell r="AC1178">
            <v>18.5</v>
          </cell>
          <cell r="AD1178">
            <v>2</v>
          </cell>
          <cell r="AE1178">
            <v>1</v>
          </cell>
          <cell r="AF1178">
            <v>1</v>
          </cell>
          <cell r="AG1178" t="str">
            <v/>
          </cell>
          <cell r="AH1178">
            <v>2</v>
          </cell>
          <cell r="AI1178">
            <v>0</v>
          </cell>
          <cell r="AJ1178">
            <v>6</v>
          </cell>
          <cell r="AK1178">
            <v>6</v>
          </cell>
          <cell r="AL1178">
            <v>6</v>
          </cell>
          <cell r="AM1178">
            <v>16.5</v>
          </cell>
          <cell r="AN1178">
            <v>0</v>
          </cell>
          <cell r="AO1178">
            <v>130</v>
          </cell>
          <cell r="AP1178">
            <v>16.5</v>
          </cell>
          <cell r="AQ1178">
            <v>136.08484848484849</v>
          </cell>
          <cell r="AR1178">
            <v>5</v>
          </cell>
          <cell r="AT1178">
            <v>7</v>
          </cell>
          <cell r="AV1178">
            <v>10</v>
          </cell>
          <cell r="AW1178">
            <v>5</v>
          </cell>
          <cell r="AX1178">
            <v>7</v>
          </cell>
          <cell r="AY1178">
            <v>12</v>
          </cell>
          <cell r="AZ1178">
            <v>18.5</v>
          </cell>
          <cell r="BA1178">
            <v>0</v>
          </cell>
          <cell r="BB1178">
            <v>120</v>
          </cell>
          <cell r="BC1178">
            <v>18.5</v>
          </cell>
          <cell r="BD1178">
            <v>118.54054054054055</v>
          </cell>
          <cell r="BE1178">
            <v>1</v>
          </cell>
          <cell r="BF1178">
            <v>1</v>
          </cell>
          <cell r="BG1178">
            <v>1.5</v>
          </cell>
          <cell r="BH1178" t="str">
            <v/>
          </cell>
          <cell r="BI1178">
            <v>2</v>
          </cell>
          <cell r="BJ1178">
            <v>0</v>
          </cell>
          <cell r="BK1178">
            <v>6</v>
          </cell>
          <cell r="BL1178">
            <v>5.5</v>
          </cell>
          <cell r="BM1178">
            <v>5.5</v>
          </cell>
          <cell r="BN1178">
            <v>3</v>
          </cell>
          <cell r="BO1178">
            <v>1</v>
          </cell>
          <cell r="BP1178">
            <v>1</v>
          </cell>
          <cell r="BQ1178">
            <v>0</v>
          </cell>
          <cell r="BR1178">
            <v>3.5</v>
          </cell>
          <cell r="BS1178" t="str">
            <v/>
          </cell>
          <cell r="BT1178">
            <v>1.5</v>
          </cell>
          <cell r="BU1178">
            <v>2</v>
          </cell>
          <cell r="BV1178">
            <v>0</v>
          </cell>
          <cell r="BW1178">
            <v>12</v>
          </cell>
          <cell r="BX1178">
            <v>12</v>
          </cell>
          <cell r="BY1178">
            <v>12</v>
          </cell>
          <cell r="BZ1178">
            <v>102.5</v>
          </cell>
          <cell r="CA1178">
            <v>0</v>
          </cell>
          <cell r="CB1178">
            <v>102.5</v>
          </cell>
        </row>
        <row r="1179">
          <cell r="H1179" t="str">
            <v>WS-1554-WOV006</v>
          </cell>
          <cell r="I1179">
            <v>6</v>
          </cell>
          <cell r="J1179" t="str">
            <v>Jun</v>
          </cell>
          <cell r="K1179">
            <v>2019</v>
          </cell>
          <cell r="L1179" t="str">
            <v>WS-1554-WOV00643618.5</v>
          </cell>
          <cell r="M1179" t="str">
            <v>ONR #4</v>
          </cell>
          <cell r="N1179" t="str">
            <v>Other</v>
          </cell>
          <cell r="O1179" t="str">
            <v>ESP change</v>
          </cell>
          <cell r="P1179">
            <v>0</v>
          </cell>
          <cell r="Q1179">
            <v>7</v>
          </cell>
          <cell r="R1179" t="str">
            <v/>
          </cell>
          <cell r="S1179">
            <v>1</v>
          </cell>
          <cell r="T1179" t="str">
            <v/>
          </cell>
          <cell r="U1179">
            <v>1</v>
          </cell>
          <cell r="V1179">
            <v>0</v>
          </cell>
          <cell r="W1179">
            <v>9</v>
          </cell>
          <cell r="X1179">
            <v>9</v>
          </cell>
          <cell r="Y1179">
            <v>9</v>
          </cell>
          <cell r="Z1179">
            <v>13.5</v>
          </cell>
          <cell r="AB1179">
            <v>11</v>
          </cell>
          <cell r="AC1179">
            <v>13.5</v>
          </cell>
          <cell r="AD1179">
            <v>2</v>
          </cell>
          <cell r="AE1179">
            <v>1</v>
          </cell>
          <cell r="AF1179">
            <v>1</v>
          </cell>
          <cell r="AG1179" t="str">
            <v/>
          </cell>
          <cell r="AH1179">
            <v>2</v>
          </cell>
          <cell r="AI1179">
            <v>0</v>
          </cell>
          <cell r="AJ1179">
            <v>6</v>
          </cell>
          <cell r="AK1179">
            <v>6</v>
          </cell>
          <cell r="AL1179">
            <v>6</v>
          </cell>
          <cell r="AM1179">
            <v>22.5</v>
          </cell>
          <cell r="AN1179">
            <v>0</v>
          </cell>
          <cell r="AO1179">
            <v>130</v>
          </cell>
          <cell r="AP1179">
            <v>22.5</v>
          </cell>
          <cell r="AQ1179">
            <v>132.75555555555556</v>
          </cell>
          <cell r="AR1179">
            <v>3</v>
          </cell>
          <cell r="AT1179">
            <v>5</v>
          </cell>
          <cell r="AV1179">
            <v>10</v>
          </cell>
          <cell r="AW1179">
            <v>3</v>
          </cell>
          <cell r="AX1179">
            <v>5</v>
          </cell>
          <cell r="AY1179">
            <v>8</v>
          </cell>
          <cell r="AZ1179">
            <v>26</v>
          </cell>
          <cell r="BA1179">
            <v>0</v>
          </cell>
          <cell r="BB1179">
            <v>120</v>
          </cell>
          <cell r="BC1179">
            <v>26</v>
          </cell>
          <cell r="BD1179">
            <v>113.61538461538461</v>
          </cell>
          <cell r="BE1179">
            <v>1</v>
          </cell>
          <cell r="BF1179">
            <v>1.5</v>
          </cell>
          <cell r="BG1179">
            <v>1.5</v>
          </cell>
          <cell r="BH1179" t="str">
            <v/>
          </cell>
          <cell r="BI1179">
            <v>2</v>
          </cell>
          <cell r="BJ1179">
            <v>0</v>
          </cell>
          <cell r="BK1179">
            <v>6</v>
          </cell>
          <cell r="BL1179">
            <v>6</v>
          </cell>
          <cell r="BM1179">
            <v>6</v>
          </cell>
          <cell r="BN1179">
            <v>3</v>
          </cell>
          <cell r="BO1179">
            <v>1</v>
          </cell>
          <cell r="BP1179">
            <v>1</v>
          </cell>
          <cell r="BQ1179">
            <v>0</v>
          </cell>
          <cell r="BR1179">
            <v>3.5</v>
          </cell>
          <cell r="BS1179" t="str">
            <v/>
          </cell>
          <cell r="BT1179">
            <v>1.5</v>
          </cell>
          <cell r="BU1179">
            <v>2</v>
          </cell>
          <cell r="BV1179">
            <v>0</v>
          </cell>
          <cell r="BW1179">
            <v>12</v>
          </cell>
          <cell r="BX1179">
            <v>12</v>
          </cell>
          <cell r="BY1179">
            <v>12</v>
          </cell>
          <cell r="BZ1179">
            <v>103</v>
          </cell>
          <cell r="CA1179">
            <v>0</v>
          </cell>
          <cell r="CB1179">
            <v>103</v>
          </cell>
        </row>
        <row r="1180">
          <cell r="H1180" t="str">
            <v>US-304-WOV011</v>
          </cell>
          <cell r="I1180">
            <v>6</v>
          </cell>
          <cell r="J1180" t="str">
            <v>Jun</v>
          </cell>
          <cell r="K1180">
            <v>2019</v>
          </cell>
          <cell r="L1180" t="str">
            <v>US-304-WOV01143612.375</v>
          </cell>
          <cell r="M1180" t="str">
            <v>BIRS #28</v>
          </cell>
          <cell r="N1180" t="str">
            <v>Other</v>
          </cell>
          <cell r="O1180" t="str">
            <v>Other</v>
          </cell>
          <cell r="P1180">
            <v>0</v>
          </cell>
          <cell r="Q1180">
            <v>3</v>
          </cell>
          <cell r="R1180" t="str">
            <v/>
          </cell>
          <cell r="S1180">
            <v>2</v>
          </cell>
          <cell r="T1180" t="str">
            <v/>
          </cell>
          <cell r="U1180">
            <v>0.5</v>
          </cell>
          <cell r="V1180">
            <v>0</v>
          </cell>
          <cell r="W1180">
            <v>9</v>
          </cell>
          <cell r="X1180">
            <v>5.5</v>
          </cell>
          <cell r="Y1180">
            <v>5.5</v>
          </cell>
          <cell r="Z1180">
            <v>9</v>
          </cell>
          <cell r="AB1180">
            <v>11</v>
          </cell>
          <cell r="AC1180">
            <v>9</v>
          </cell>
          <cell r="AD1180">
            <v>1.5</v>
          </cell>
          <cell r="AE1180">
            <v>1</v>
          </cell>
          <cell r="AF1180">
            <v>1</v>
          </cell>
          <cell r="AG1180" t="str">
            <v/>
          </cell>
          <cell r="AH1180">
            <v>1.5</v>
          </cell>
          <cell r="AI1180">
            <v>0</v>
          </cell>
          <cell r="AJ1180">
            <v>6</v>
          </cell>
          <cell r="AK1180">
            <v>5</v>
          </cell>
          <cell r="AL1180">
            <v>5</v>
          </cell>
          <cell r="AM1180">
            <v>17.5</v>
          </cell>
          <cell r="AN1180">
            <v>0</v>
          </cell>
          <cell r="AO1180">
            <v>130</v>
          </cell>
          <cell r="AP1180">
            <v>17.5</v>
          </cell>
          <cell r="AQ1180">
            <v>135.37142857142857</v>
          </cell>
          <cell r="AR1180">
            <v>4</v>
          </cell>
          <cell r="AT1180" t="str">
            <v/>
          </cell>
          <cell r="AV1180">
            <v>10</v>
          </cell>
          <cell r="AW1180">
            <v>4</v>
          </cell>
          <cell r="AX1180" t="str">
            <v/>
          </cell>
          <cell r="AY1180" t="str">
            <v/>
          </cell>
          <cell r="AZ1180" t="str">
            <v/>
          </cell>
          <cell r="BA1180" t="str">
            <v/>
          </cell>
          <cell r="BB1180">
            <v>120</v>
          </cell>
          <cell r="BC1180" t="str">
            <v/>
          </cell>
          <cell r="BD1180" t="str">
            <v/>
          </cell>
          <cell r="BE1180" t="str">
            <v/>
          </cell>
          <cell r="BF1180" t="str">
            <v/>
          </cell>
          <cell r="BG1180" t="str">
            <v/>
          </cell>
          <cell r="BH1180" t="str">
            <v/>
          </cell>
          <cell r="BI1180" t="str">
            <v/>
          </cell>
          <cell r="BJ1180" t="str">
            <v/>
          </cell>
          <cell r="BK1180">
            <v>6</v>
          </cell>
          <cell r="BL1180" t="str">
            <v/>
          </cell>
          <cell r="BM1180" t="str">
            <v/>
          </cell>
          <cell r="BN1180">
            <v>3</v>
          </cell>
          <cell r="BO1180">
            <v>1</v>
          </cell>
          <cell r="BP1180">
            <v>1</v>
          </cell>
          <cell r="BQ1180">
            <v>0</v>
          </cell>
          <cell r="BR1180" t="str">
            <v/>
          </cell>
          <cell r="BS1180" t="str">
            <v/>
          </cell>
          <cell r="BT1180" t="str">
            <v/>
          </cell>
          <cell r="BU1180" t="str">
            <v/>
          </cell>
          <cell r="BV1180" t="str">
            <v/>
          </cell>
          <cell r="BW1180">
            <v>12</v>
          </cell>
          <cell r="BX1180" t="str">
            <v/>
          </cell>
          <cell r="BY1180">
            <v>5</v>
          </cell>
          <cell r="BZ1180" t="str">
            <v/>
          </cell>
          <cell r="CA1180" t="str">
            <v/>
          </cell>
          <cell r="CB1180" t="str">
            <v/>
          </cell>
        </row>
        <row r="1181">
          <cell r="H1181" t="str">
            <v>US-304-WOV011</v>
          </cell>
          <cell r="I1181">
            <v>6</v>
          </cell>
          <cell r="J1181" t="str">
            <v>Jun</v>
          </cell>
          <cell r="K1181">
            <v>2019</v>
          </cell>
          <cell r="L1181" t="str">
            <v>US-304-WOV01143621.8333333333</v>
          </cell>
          <cell r="M1181" t="str">
            <v>BIRS #30</v>
          </cell>
          <cell r="N1181" t="str">
            <v>Other</v>
          </cell>
          <cell r="O1181" t="str">
            <v>Other</v>
          </cell>
          <cell r="P1181">
            <v>0</v>
          </cell>
          <cell r="Q1181" t="str">
            <v/>
          </cell>
          <cell r="R1181" t="str">
            <v/>
          </cell>
          <cell r="S1181" t="str">
            <v/>
          </cell>
          <cell r="T1181" t="str">
            <v/>
          </cell>
          <cell r="U1181" t="str">
            <v/>
          </cell>
          <cell r="V1181" t="str">
            <v/>
          </cell>
          <cell r="W1181">
            <v>9</v>
          </cell>
          <cell r="X1181" t="str">
            <v/>
          </cell>
          <cell r="Y1181" t="str">
            <v/>
          </cell>
          <cell r="Z1181" t="str">
            <v/>
          </cell>
          <cell r="AB1181">
            <v>11</v>
          </cell>
          <cell r="AC1181" t="str">
            <v/>
          </cell>
          <cell r="AD1181" t="str">
            <v/>
          </cell>
          <cell r="AE1181" t="str">
            <v/>
          </cell>
          <cell r="AF1181" t="str">
            <v/>
          </cell>
          <cell r="AG1181" t="str">
            <v/>
          </cell>
          <cell r="AH1181" t="str">
            <v/>
          </cell>
          <cell r="AI1181" t="str">
            <v/>
          </cell>
          <cell r="AJ1181">
            <v>6</v>
          </cell>
          <cell r="AK1181" t="str">
            <v/>
          </cell>
          <cell r="AL1181" t="str">
            <v/>
          </cell>
          <cell r="AM1181" t="str">
            <v/>
          </cell>
          <cell r="AN1181" t="str">
            <v/>
          </cell>
          <cell r="AO1181">
            <v>130</v>
          </cell>
          <cell r="AP1181" t="str">
            <v/>
          </cell>
          <cell r="AQ1181" t="str">
            <v/>
          </cell>
          <cell r="AR1181" t="str">
            <v/>
          </cell>
          <cell r="AT1181">
            <v>4</v>
          </cell>
          <cell r="AV1181">
            <v>10</v>
          </cell>
          <cell r="AW1181" t="str">
            <v/>
          </cell>
          <cell r="AX1181">
            <v>4</v>
          </cell>
          <cell r="AY1181" t="str">
            <v/>
          </cell>
          <cell r="AZ1181">
            <v>20</v>
          </cell>
          <cell r="BA1181">
            <v>0</v>
          </cell>
          <cell r="BB1181">
            <v>120</v>
          </cell>
          <cell r="BC1181">
            <v>20</v>
          </cell>
          <cell r="BD1181">
            <v>116.8</v>
          </cell>
          <cell r="BE1181">
            <v>1</v>
          </cell>
          <cell r="BF1181">
            <v>1.5</v>
          </cell>
          <cell r="BG1181">
            <v>1</v>
          </cell>
          <cell r="BH1181" t="str">
            <v/>
          </cell>
          <cell r="BI1181">
            <v>2</v>
          </cell>
          <cell r="BJ1181">
            <v>0</v>
          </cell>
          <cell r="BK1181">
            <v>6</v>
          </cell>
          <cell r="BL1181">
            <v>5.5</v>
          </cell>
          <cell r="BM1181">
            <v>5.5</v>
          </cell>
          <cell r="BN1181" t="str">
            <v/>
          </cell>
          <cell r="BO1181" t="str">
            <v/>
          </cell>
          <cell r="BP1181" t="str">
            <v/>
          </cell>
          <cell r="BQ1181" t="str">
            <v/>
          </cell>
          <cell r="BR1181">
            <v>2.5</v>
          </cell>
          <cell r="BS1181" t="str">
            <v/>
          </cell>
          <cell r="BT1181">
            <v>1</v>
          </cell>
          <cell r="BU1181">
            <v>2</v>
          </cell>
          <cell r="BV1181" t="str">
            <v/>
          </cell>
          <cell r="BW1181">
            <v>12</v>
          </cell>
          <cell r="BX1181" t="str">
            <v/>
          </cell>
          <cell r="BY1181">
            <v>5.5</v>
          </cell>
          <cell r="BZ1181" t="str">
            <v/>
          </cell>
          <cell r="CA1181" t="str">
            <v/>
          </cell>
          <cell r="CB1181" t="str">
            <v/>
          </cell>
        </row>
        <row r="1182">
          <cell r="H1182" t="str">
            <v>SVA-55349-WOV002</v>
          </cell>
          <cell r="I1182">
            <v>6</v>
          </cell>
          <cell r="J1182" t="str">
            <v>Jun</v>
          </cell>
          <cell r="K1182">
            <v>2019</v>
          </cell>
          <cell r="L1182" t="str">
            <v>SVA-55349-WOV00243622.2291666667</v>
          </cell>
          <cell r="M1182" t="str">
            <v>BIRS #29</v>
          </cell>
          <cell r="N1182" t="str">
            <v>Simple ESP c/o</v>
          </cell>
          <cell r="O1182" t="str">
            <v>ESP change</v>
          </cell>
          <cell r="P1182">
            <v>0</v>
          </cell>
          <cell r="Q1182">
            <v>3</v>
          </cell>
          <cell r="R1182">
            <v>3.5</v>
          </cell>
          <cell r="S1182">
            <v>1</v>
          </cell>
          <cell r="T1182" t="str">
            <v/>
          </cell>
          <cell r="U1182">
            <v>0.5</v>
          </cell>
          <cell r="V1182">
            <v>0</v>
          </cell>
          <cell r="W1182">
            <v>9</v>
          </cell>
          <cell r="X1182">
            <v>8</v>
          </cell>
          <cell r="Y1182">
            <v>8</v>
          </cell>
          <cell r="Z1182">
            <v>15</v>
          </cell>
          <cell r="AB1182">
            <v>11</v>
          </cell>
          <cell r="AC1182">
            <v>15</v>
          </cell>
          <cell r="AD1182">
            <v>2</v>
          </cell>
          <cell r="AE1182">
            <v>1</v>
          </cell>
          <cell r="AF1182">
            <v>1</v>
          </cell>
          <cell r="AG1182" t="str">
            <v/>
          </cell>
          <cell r="AH1182">
            <v>2</v>
          </cell>
          <cell r="AI1182">
            <v>0</v>
          </cell>
          <cell r="AJ1182">
            <v>6</v>
          </cell>
          <cell r="AK1182">
            <v>6</v>
          </cell>
          <cell r="AL1182">
            <v>6</v>
          </cell>
          <cell r="AM1182">
            <v>19</v>
          </cell>
          <cell r="AN1182">
            <v>0</v>
          </cell>
          <cell r="AO1182">
            <v>130</v>
          </cell>
          <cell r="AP1182">
            <v>19</v>
          </cell>
          <cell r="AQ1182">
            <v>137.63157894736841</v>
          </cell>
          <cell r="AR1182">
            <v>4</v>
          </cell>
          <cell r="AT1182">
            <v>2.5</v>
          </cell>
          <cell r="AV1182">
            <v>10</v>
          </cell>
          <cell r="AW1182">
            <v>4</v>
          </cell>
          <cell r="AX1182">
            <v>2.5</v>
          </cell>
          <cell r="AY1182">
            <v>6.5</v>
          </cell>
          <cell r="AZ1182">
            <v>20.5</v>
          </cell>
          <cell r="BA1182">
            <v>1.5</v>
          </cell>
          <cell r="BB1182">
            <v>120</v>
          </cell>
          <cell r="BC1182">
            <v>22</v>
          </cell>
          <cell r="BD1182">
            <v>127.80487804878049</v>
          </cell>
          <cell r="BE1182">
            <v>1</v>
          </cell>
          <cell r="BF1182">
            <v>1</v>
          </cell>
          <cell r="BG1182">
            <v>2</v>
          </cell>
          <cell r="BH1182" t="str">
            <v/>
          </cell>
          <cell r="BI1182">
            <v>2</v>
          </cell>
          <cell r="BJ1182">
            <v>0</v>
          </cell>
          <cell r="BK1182">
            <v>6</v>
          </cell>
          <cell r="BL1182">
            <v>6</v>
          </cell>
          <cell r="BM1182">
            <v>6</v>
          </cell>
          <cell r="BN1182">
            <v>2.5</v>
          </cell>
          <cell r="BO1182">
            <v>1</v>
          </cell>
          <cell r="BP1182">
            <v>1</v>
          </cell>
          <cell r="BQ1182">
            <v>0</v>
          </cell>
          <cell r="BR1182">
            <v>3</v>
          </cell>
          <cell r="BS1182" t="str">
            <v/>
          </cell>
          <cell r="BT1182">
            <v>1.5</v>
          </cell>
          <cell r="BU1182">
            <v>2</v>
          </cell>
          <cell r="BV1182">
            <v>0</v>
          </cell>
          <cell r="BW1182">
            <v>12</v>
          </cell>
          <cell r="BX1182">
            <v>11</v>
          </cell>
          <cell r="BY1182">
            <v>11</v>
          </cell>
          <cell r="BZ1182">
            <v>92</v>
          </cell>
          <cell r="CA1182">
            <v>1.5</v>
          </cell>
          <cell r="CB1182">
            <v>93.5</v>
          </cell>
        </row>
        <row r="1183">
          <cell r="H1183" t="str">
            <v>WS-7444-WOV012</v>
          </cell>
          <cell r="I1183">
            <v>6</v>
          </cell>
          <cell r="J1183" t="str">
            <v>Jun</v>
          </cell>
          <cell r="K1183">
            <v>2019</v>
          </cell>
          <cell r="L1183" t="str">
            <v>WS-7444-WOV01243622.75</v>
          </cell>
          <cell r="M1183" t="str">
            <v>ONR #25</v>
          </cell>
          <cell r="N1183" t="str">
            <v>Other</v>
          </cell>
          <cell r="O1183" t="str">
            <v>ESP change</v>
          </cell>
          <cell r="P1183">
            <v>0</v>
          </cell>
          <cell r="Q1183">
            <v>3</v>
          </cell>
          <cell r="R1183">
            <v>5</v>
          </cell>
          <cell r="S1183">
            <v>2.5</v>
          </cell>
          <cell r="T1183" t="str">
            <v/>
          </cell>
          <cell r="U1183">
            <v>1</v>
          </cell>
          <cell r="V1183">
            <v>0</v>
          </cell>
          <cell r="W1183">
            <v>9</v>
          </cell>
          <cell r="X1183">
            <v>11.5</v>
          </cell>
          <cell r="Y1183">
            <v>11.5</v>
          </cell>
          <cell r="Z1183">
            <v>6.5</v>
          </cell>
          <cell r="AB1183">
            <v>11</v>
          </cell>
          <cell r="AC1183">
            <v>6.5</v>
          </cell>
          <cell r="AD1183">
            <v>2</v>
          </cell>
          <cell r="AE1183">
            <v>1</v>
          </cell>
          <cell r="AF1183">
            <v>1</v>
          </cell>
          <cell r="AG1183" t="str">
            <v/>
          </cell>
          <cell r="AH1183">
            <v>2</v>
          </cell>
          <cell r="AI1183">
            <v>0</v>
          </cell>
          <cell r="AJ1183">
            <v>6</v>
          </cell>
          <cell r="AK1183">
            <v>6</v>
          </cell>
          <cell r="AL1183">
            <v>6</v>
          </cell>
          <cell r="AM1183">
            <v>17</v>
          </cell>
          <cell r="AN1183">
            <v>0</v>
          </cell>
          <cell r="AO1183">
            <v>130</v>
          </cell>
          <cell r="AP1183">
            <v>17</v>
          </cell>
          <cell r="AQ1183">
            <v>140.8235294117647</v>
          </cell>
          <cell r="AR1183">
            <v>4</v>
          </cell>
          <cell r="AT1183">
            <v>5</v>
          </cell>
          <cell r="AV1183">
            <v>10</v>
          </cell>
          <cell r="AW1183">
            <v>4</v>
          </cell>
          <cell r="AX1183">
            <v>5</v>
          </cell>
          <cell r="AY1183">
            <v>9</v>
          </cell>
          <cell r="AZ1183">
            <v>21.5</v>
          </cell>
          <cell r="BA1183">
            <v>1</v>
          </cell>
          <cell r="BB1183">
            <v>120</v>
          </cell>
          <cell r="BC1183">
            <v>22.5</v>
          </cell>
          <cell r="BD1183">
            <v>111.34883720930233</v>
          </cell>
          <cell r="BE1183">
            <v>1</v>
          </cell>
          <cell r="BF1183">
            <v>1</v>
          </cell>
          <cell r="BG1183">
            <v>1.5</v>
          </cell>
          <cell r="BH1183" t="str">
            <v/>
          </cell>
          <cell r="BI1183">
            <v>2</v>
          </cell>
          <cell r="BJ1183">
            <v>0</v>
          </cell>
          <cell r="BK1183">
            <v>6</v>
          </cell>
          <cell r="BL1183">
            <v>5.5</v>
          </cell>
          <cell r="BM1183">
            <v>5.5</v>
          </cell>
          <cell r="BN1183">
            <v>3</v>
          </cell>
          <cell r="BO1183">
            <v>1</v>
          </cell>
          <cell r="BP1183">
            <v>1</v>
          </cell>
          <cell r="BQ1183">
            <v>0</v>
          </cell>
          <cell r="BR1183">
            <v>3</v>
          </cell>
          <cell r="BS1183" t="str">
            <v/>
          </cell>
          <cell r="BT1183">
            <v>1</v>
          </cell>
          <cell r="BU1183">
            <v>2</v>
          </cell>
          <cell r="BV1183">
            <v>0</v>
          </cell>
          <cell r="BW1183">
            <v>12</v>
          </cell>
          <cell r="BX1183">
            <v>11</v>
          </cell>
          <cell r="BY1183">
            <v>11</v>
          </cell>
          <cell r="BZ1183">
            <v>88</v>
          </cell>
          <cell r="CA1183">
            <v>1</v>
          </cell>
          <cell r="CB1183">
            <v>89</v>
          </cell>
        </row>
        <row r="1184">
          <cell r="H1184" t="str">
            <v>SVA-1049-WOV012</v>
          </cell>
          <cell r="I1184">
            <v>6</v>
          </cell>
          <cell r="J1184" t="str">
            <v>Jun</v>
          </cell>
          <cell r="K1184">
            <v>2019</v>
          </cell>
          <cell r="L1184" t="str">
            <v>SVA-1049-WOV01243624.2916666667</v>
          </cell>
          <cell r="M1184" t="str">
            <v>BIRS #23</v>
          </cell>
          <cell r="N1184" t="str">
            <v>Other</v>
          </cell>
          <cell r="O1184" t="str">
            <v>Other</v>
          </cell>
          <cell r="P1184">
            <v>0</v>
          </cell>
          <cell r="Q1184">
            <v>3</v>
          </cell>
          <cell r="R1184">
            <v>5</v>
          </cell>
          <cell r="S1184">
            <v>1</v>
          </cell>
          <cell r="T1184" t="str">
            <v/>
          </cell>
          <cell r="U1184">
            <v>1</v>
          </cell>
          <cell r="V1184">
            <v>0</v>
          </cell>
          <cell r="W1184">
            <v>9</v>
          </cell>
          <cell r="X1184">
            <v>10</v>
          </cell>
          <cell r="Y1184">
            <v>10</v>
          </cell>
          <cell r="Z1184">
            <v>9.5</v>
          </cell>
          <cell r="AB1184">
            <v>11</v>
          </cell>
          <cell r="AC1184">
            <v>9.5</v>
          </cell>
          <cell r="AD1184">
            <v>2</v>
          </cell>
          <cell r="AE1184">
            <v>1</v>
          </cell>
          <cell r="AF1184">
            <v>1</v>
          </cell>
          <cell r="AG1184" t="str">
            <v/>
          </cell>
          <cell r="AH1184">
            <v>2</v>
          </cell>
          <cell r="AI1184">
            <v>0</v>
          </cell>
          <cell r="AJ1184">
            <v>6</v>
          </cell>
          <cell r="AK1184">
            <v>6</v>
          </cell>
          <cell r="AL1184">
            <v>6</v>
          </cell>
          <cell r="AM1184">
            <v>20</v>
          </cell>
          <cell r="AN1184">
            <v>0</v>
          </cell>
          <cell r="AO1184">
            <v>130</v>
          </cell>
          <cell r="AP1184">
            <v>20</v>
          </cell>
          <cell r="AQ1184">
            <v>132.1</v>
          </cell>
          <cell r="AR1184">
            <v>2</v>
          </cell>
          <cell r="AT1184">
            <v>11</v>
          </cell>
          <cell r="AV1184">
            <v>10</v>
          </cell>
          <cell r="AW1184">
            <v>2</v>
          </cell>
          <cell r="AX1184">
            <v>11</v>
          </cell>
          <cell r="AY1184">
            <v>13</v>
          </cell>
          <cell r="AZ1184">
            <v>19</v>
          </cell>
          <cell r="BA1184">
            <v>0</v>
          </cell>
          <cell r="BB1184">
            <v>120</v>
          </cell>
          <cell r="BC1184">
            <v>19</v>
          </cell>
          <cell r="BD1184">
            <v>132.10526315789474</v>
          </cell>
          <cell r="BE1184">
            <v>1</v>
          </cell>
          <cell r="BF1184">
            <v>1.5</v>
          </cell>
          <cell r="BG1184">
            <v>1.5</v>
          </cell>
          <cell r="BH1184" t="str">
            <v/>
          </cell>
          <cell r="BI1184">
            <v>2</v>
          </cell>
          <cell r="BJ1184">
            <v>0</v>
          </cell>
          <cell r="BK1184">
            <v>6</v>
          </cell>
          <cell r="BL1184">
            <v>6</v>
          </cell>
          <cell r="BM1184">
            <v>6</v>
          </cell>
          <cell r="BN1184">
            <v>3</v>
          </cell>
          <cell r="BO1184">
            <v>1</v>
          </cell>
          <cell r="BP1184">
            <v>1</v>
          </cell>
          <cell r="BQ1184">
            <v>0</v>
          </cell>
          <cell r="BR1184">
            <v>2.5</v>
          </cell>
          <cell r="BS1184" t="str">
            <v/>
          </cell>
          <cell r="BT1184">
            <v>1.5</v>
          </cell>
          <cell r="BU1184">
            <v>2</v>
          </cell>
          <cell r="BV1184">
            <v>0</v>
          </cell>
          <cell r="BW1184">
            <v>12</v>
          </cell>
          <cell r="BX1184">
            <v>11</v>
          </cell>
          <cell r="BY1184">
            <v>11</v>
          </cell>
          <cell r="BZ1184" t="str">
            <v/>
          </cell>
          <cell r="CA1184" t="str">
            <v/>
          </cell>
          <cell r="CB1184" t="str">
            <v/>
          </cell>
        </row>
        <row r="1185">
          <cell r="H1185" t="str">
            <v>US-22018-WOV002</v>
          </cell>
          <cell r="I1185">
            <v>6</v>
          </cell>
          <cell r="J1185" t="str">
            <v>Jun</v>
          </cell>
          <cell r="K1185">
            <v>2019</v>
          </cell>
          <cell r="L1185" t="str">
            <v>US-22018-WOV00243624.3333333333</v>
          </cell>
          <cell r="M1185" t="str">
            <v>BIRS #28</v>
          </cell>
          <cell r="N1185" t="str">
            <v>Other</v>
          </cell>
          <cell r="O1185" t="str">
            <v>ESP change</v>
          </cell>
          <cell r="P1185">
            <v>0</v>
          </cell>
          <cell r="Q1185">
            <v>3</v>
          </cell>
          <cell r="R1185">
            <v>5</v>
          </cell>
          <cell r="S1185">
            <v>2</v>
          </cell>
          <cell r="T1185" t="str">
            <v/>
          </cell>
          <cell r="U1185">
            <v>1</v>
          </cell>
          <cell r="V1185">
            <v>0</v>
          </cell>
          <cell r="W1185">
            <v>9</v>
          </cell>
          <cell r="X1185">
            <v>11</v>
          </cell>
          <cell r="Y1185">
            <v>11</v>
          </cell>
          <cell r="Z1185">
            <v>8.5</v>
          </cell>
          <cell r="AB1185">
            <v>11</v>
          </cell>
          <cell r="AC1185">
            <v>8.5</v>
          </cell>
          <cell r="AD1185">
            <v>2</v>
          </cell>
          <cell r="AE1185">
            <v>1</v>
          </cell>
          <cell r="AF1185">
            <v>1</v>
          </cell>
          <cell r="AG1185" t="str">
            <v/>
          </cell>
          <cell r="AH1185">
            <v>2</v>
          </cell>
          <cell r="AI1185">
            <v>0</v>
          </cell>
          <cell r="AJ1185">
            <v>6</v>
          </cell>
          <cell r="AK1185">
            <v>6</v>
          </cell>
          <cell r="AL1185">
            <v>6</v>
          </cell>
          <cell r="AM1185">
            <v>23</v>
          </cell>
          <cell r="AN1185">
            <v>0</v>
          </cell>
          <cell r="AO1185">
            <v>130</v>
          </cell>
          <cell r="AP1185">
            <v>23</v>
          </cell>
          <cell r="AQ1185">
            <v>123.1304347826087</v>
          </cell>
          <cell r="AR1185">
            <v>3</v>
          </cell>
          <cell r="AT1185">
            <v>3</v>
          </cell>
          <cell r="AV1185">
            <v>10</v>
          </cell>
          <cell r="AW1185">
            <v>3</v>
          </cell>
          <cell r="AX1185">
            <v>3</v>
          </cell>
          <cell r="AY1185">
            <v>6</v>
          </cell>
          <cell r="AZ1185">
            <v>26.5</v>
          </cell>
          <cell r="BA1185">
            <v>0</v>
          </cell>
          <cell r="BB1185">
            <v>120</v>
          </cell>
          <cell r="BC1185">
            <v>26.5</v>
          </cell>
          <cell r="BD1185">
            <v>103.88679245283019</v>
          </cell>
          <cell r="BE1185">
            <v>1</v>
          </cell>
          <cell r="BF1185">
            <v>1</v>
          </cell>
          <cell r="BG1185">
            <v>1</v>
          </cell>
          <cell r="BH1185" t="str">
            <v/>
          </cell>
          <cell r="BI1185">
            <v>2</v>
          </cell>
          <cell r="BJ1185">
            <v>0</v>
          </cell>
          <cell r="BK1185">
            <v>6</v>
          </cell>
          <cell r="BL1185">
            <v>5</v>
          </cell>
          <cell r="BM1185">
            <v>5</v>
          </cell>
          <cell r="BN1185">
            <v>3</v>
          </cell>
          <cell r="BO1185">
            <v>1</v>
          </cell>
          <cell r="BP1185">
            <v>0.5</v>
          </cell>
          <cell r="BQ1185">
            <v>0</v>
          </cell>
          <cell r="BR1185">
            <v>3</v>
          </cell>
          <cell r="BS1185" t="str">
            <v/>
          </cell>
          <cell r="BT1185">
            <v>0.5</v>
          </cell>
          <cell r="BU1185">
            <v>2</v>
          </cell>
          <cell r="BV1185">
            <v>0</v>
          </cell>
          <cell r="BW1185">
            <v>12</v>
          </cell>
          <cell r="BX1185">
            <v>10</v>
          </cell>
          <cell r="BY1185">
            <v>10</v>
          </cell>
          <cell r="BZ1185">
            <v>96</v>
          </cell>
          <cell r="CA1185">
            <v>0</v>
          </cell>
          <cell r="CB1185">
            <v>96</v>
          </cell>
        </row>
        <row r="1186">
          <cell r="H1186" t="str">
            <v>US-104-WOV012</v>
          </cell>
          <cell r="I1186">
            <v>6</v>
          </cell>
          <cell r="J1186" t="str">
            <v>Jun</v>
          </cell>
          <cell r="K1186">
            <v>2019</v>
          </cell>
          <cell r="L1186" t="str">
            <v>US-104-WOV01243606.3333333333</v>
          </cell>
          <cell r="M1186" t="str">
            <v>BIRS #28</v>
          </cell>
          <cell r="N1186" t="str">
            <v>Other</v>
          </cell>
          <cell r="O1186" t="str">
            <v>Other</v>
          </cell>
          <cell r="P1186">
            <v>0</v>
          </cell>
          <cell r="Q1186">
            <v>3</v>
          </cell>
          <cell r="R1186">
            <v>5</v>
          </cell>
          <cell r="S1186" t="str">
            <v/>
          </cell>
          <cell r="T1186" t="str">
            <v/>
          </cell>
          <cell r="U1186">
            <v>1</v>
          </cell>
          <cell r="V1186">
            <v>0</v>
          </cell>
          <cell r="W1186">
            <v>9</v>
          </cell>
          <cell r="X1186">
            <v>9</v>
          </cell>
          <cell r="Y1186">
            <v>9</v>
          </cell>
          <cell r="Z1186">
            <v>8.5</v>
          </cell>
          <cell r="AB1186">
            <v>11</v>
          </cell>
          <cell r="AC1186">
            <v>8.5</v>
          </cell>
          <cell r="AD1186">
            <v>2</v>
          </cell>
          <cell r="AE1186">
            <v>1</v>
          </cell>
          <cell r="AF1186">
            <v>1</v>
          </cell>
          <cell r="AG1186" t="str">
            <v/>
          </cell>
          <cell r="AH1186">
            <v>2</v>
          </cell>
          <cell r="AI1186">
            <v>0</v>
          </cell>
          <cell r="AJ1186">
            <v>6</v>
          </cell>
          <cell r="AK1186">
            <v>6</v>
          </cell>
          <cell r="AL1186">
            <v>6</v>
          </cell>
          <cell r="AM1186">
            <v>15</v>
          </cell>
          <cell r="AN1186">
            <v>0</v>
          </cell>
          <cell r="AO1186">
            <v>130</v>
          </cell>
          <cell r="AP1186">
            <v>15</v>
          </cell>
          <cell r="AQ1186">
            <v>144.6</v>
          </cell>
          <cell r="AR1186">
            <v>4</v>
          </cell>
          <cell r="AT1186" t="str">
            <v/>
          </cell>
          <cell r="AV1186">
            <v>10</v>
          </cell>
          <cell r="AW1186">
            <v>4</v>
          </cell>
          <cell r="AX1186" t="str">
            <v/>
          </cell>
          <cell r="AY1186" t="str">
            <v/>
          </cell>
          <cell r="AZ1186" t="str">
            <v/>
          </cell>
          <cell r="BA1186" t="str">
            <v/>
          </cell>
          <cell r="BB1186">
            <v>120</v>
          </cell>
          <cell r="BC1186" t="str">
            <v/>
          </cell>
          <cell r="BD1186" t="str">
            <v/>
          </cell>
          <cell r="BE1186" t="str">
            <v/>
          </cell>
          <cell r="BF1186" t="str">
            <v/>
          </cell>
          <cell r="BG1186" t="str">
            <v/>
          </cell>
          <cell r="BH1186" t="str">
            <v/>
          </cell>
          <cell r="BI1186" t="str">
            <v/>
          </cell>
          <cell r="BJ1186" t="str">
            <v/>
          </cell>
          <cell r="BK1186">
            <v>6</v>
          </cell>
          <cell r="BL1186" t="str">
            <v/>
          </cell>
          <cell r="BM1186" t="str">
            <v/>
          </cell>
          <cell r="BN1186">
            <v>3</v>
          </cell>
          <cell r="BO1186">
            <v>1</v>
          </cell>
          <cell r="BP1186">
            <v>1</v>
          </cell>
          <cell r="BQ1186">
            <v>0</v>
          </cell>
          <cell r="BR1186" t="str">
            <v/>
          </cell>
          <cell r="BS1186" t="str">
            <v/>
          </cell>
          <cell r="BT1186" t="str">
            <v/>
          </cell>
          <cell r="BU1186" t="str">
            <v/>
          </cell>
          <cell r="BV1186" t="str">
            <v/>
          </cell>
          <cell r="BW1186">
            <v>12</v>
          </cell>
          <cell r="BX1186" t="str">
            <v/>
          </cell>
          <cell r="BY1186">
            <v>5</v>
          </cell>
          <cell r="BZ1186" t="str">
            <v/>
          </cell>
          <cell r="CA1186" t="str">
            <v/>
          </cell>
          <cell r="CB1186" t="str">
            <v/>
          </cell>
        </row>
        <row r="1187">
          <cell r="H1187" t="str">
            <v>US-104-WOV012</v>
          </cell>
          <cell r="I1187">
            <v>6</v>
          </cell>
          <cell r="J1187" t="str">
            <v>Jun</v>
          </cell>
          <cell r="K1187">
            <v>2019</v>
          </cell>
          <cell r="L1187" t="str">
            <v>US-104-WOV01243625.875</v>
          </cell>
          <cell r="M1187" t="str">
            <v>BIRS #30</v>
          </cell>
          <cell r="N1187" t="str">
            <v>Other</v>
          </cell>
          <cell r="O1187" t="str">
            <v>Other</v>
          </cell>
          <cell r="P1187">
            <v>0</v>
          </cell>
          <cell r="Q1187" t="str">
            <v/>
          </cell>
          <cell r="R1187" t="str">
            <v/>
          </cell>
          <cell r="S1187" t="str">
            <v/>
          </cell>
          <cell r="T1187" t="str">
            <v/>
          </cell>
          <cell r="U1187" t="str">
            <v/>
          </cell>
          <cell r="V1187" t="str">
            <v/>
          </cell>
          <cell r="W1187">
            <v>9</v>
          </cell>
          <cell r="X1187" t="str">
            <v/>
          </cell>
          <cell r="Y1187" t="str">
            <v/>
          </cell>
          <cell r="Z1187" t="str">
            <v/>
          </cell>
          <cell r="AB1187">
            <v>11</v>
          </cell>
          <cell r="AC1187" t="str">
            <v/>
          </cell>
          <cell r="AD1187" t="str">
            <v/>
          </cell>
          <cell r="AE1187" t="str">
            <v/>
          </cell>
          <cell r="AF1187" t="str">
            <v/>
          </cell>
          <cell r="AG1187" t="str">
            <v/>
          </cell>
          <cell r="AH1187" t="str">
            <v/>
          </cell>
          <cell r="AI1187" t="str">
            <v/>
          </cell>
          <cell r="AJ1187">
            <v>6</v>
          </cell>
          <cell r="AK1187" t="str">
            <v/>
          </cell>
          <cell r="AL1187" t="str">
            <v/>
          </cell>
          <cell r="AM1187" t="str">
            <v/>
          </cell>
          <cell r="AN1187" t="str">
            <v/>
          </cell>
          <cell r="AO1187">
            <v>130</v>
          </cell>
          <cell r="AP1187" t="str">
            <v/>
          </cell>
          <cell r="AQ1187" t="str">
            <v/>
          </cell>
          <cell r="AR1187" t="str">
            <v/>
          </cell>
          <cell r="AT1187">
            <v>4</v>
          </cell>
          <cell r="AV1187">
            <v>10</v>
          </cell>
          <cell r="AW1187" t="str">
            <v/>
          </cell>
          <cell r="AX1187">
            <v>4</v>
          </cell>
          <cell r="AY1187" t="str">
            <v/>
          </cell>
          <cell r="AZ1187">
            <v>21</v>
          </cell>
          <cell r="BA1187">
            <v>0</v>
          </cell>
          <cell r="BB1187">
            <v>120</v>
          </cell>
          <cell r="BC1187">
            <v>21</v>
          </cell>
          <cell r="BD1187">
            <v>100.28571428571429</v>
          </cell>
          <cell r="BE1187">
            <v>1</v>
          </cell>
          <cell r="BF1187">
            <v>1</v>
          </cell>
          <cell r="BG1187">
            <v>1</v>
          </cell>
          <cell r="BH1187" t="str">
            <v/>
          </cell>
          <cell r="BI1187">
            <v>2</v>
          </cell>
          <cell r="BJ1187">
            <v>0</v>
          </cell>
          <cell r="BK1187">
            <v>6</v>
          </cell>
          <cell r="BL1187">
            <v>5</v>
          </cell>
          <cell r="BM1187">
            <v>5</v>
          </cell>
          <cell r="BN1187" t="str">
            <v/>
          </cell>
          <cell r="BO1187" t="str">
            <v/>
          </cell>
          <cell r="BP1187" t="str">
            <v/>
          </cell>
          <cell r="BQ1187" t="str">
            <v/>
          </cell>
          <cell r="BR1187">
            <v>2.5</v>
          </cell>
          <cell r="BS1187" t="str">
            <v/>
          </cell>
          <cell r="BT1187">
            <v>1</v>
          </cell>
          <cell r="BU1187">
            <v>2</v>
          </cell>
          <cell r="BV1187" t="str">
            <v/>
          </cell>
          <cell r="BW1187">
            <v>12</v>
          </cell>
          <cell r="BX1187" t="str">
            <v/>
          </cell>
          <cell r="BY1187">
            <v>5.5</v>
          </cell>
          <cell r="BZ1187" t="str">
            <v/>
          </cell>
          <cell r="CA1187" t="str">
            <v/>
          </cell>
          <cell r="CB1187" t="str">
            <v/>
          </cell>
        </row>
        <row r="1188">
          <cell r="H1188" t="str">
            <v>WS-7442-WOV001</v>
          </cell>
          <cell r="I1188">
            <v>6</v>
          </cell>
          <cell r="J1188" t="str">
            <v>Jun</v>
          </cell>
          <cell r="K1188">
            <v>2019</v>
          </cell>
          <cell r="L1188" t="str">
            <v>WS-7442-WOV00143626.3333333333</v>
          </cell>
          <cell r="M1188" t="str">
            <v>ONR #27</v>
          </cell>
          <cell r="N1188" t="str">
            <v>Other</v>
          </cell>
          <cell r="O1188" t="str">
            <v>ESP change</v>
          </cell>
          <cell r="P1188">
            <v>0</v>
          </cell>
          <cell r="Q1188">
            <v>3</v>
          </cell>
          <cell r="R1188">
            <v>5</v>
          </cell>
          <cell r="S1188">
            <v>1.5</v>
          </cell>
          <cell r="T1188" t="str">
            <v/>
          </cell>
          <cell r="U1188">
            <v>1.5</v>
          </cell>
          <cell r="V1188">
            <v>0</v>
          </cell>
          <cell r="W1188">
            <v>9</v>
          </cell>
          <cell r="X1188">
            <v>11</v>
          </cell>
          <cell r="Y1188">
            <v>11</v>
          </cell>
          <cell r="Z1188">
            <v>10</v>
          </cell>
          <cell r="AB1188">
            <v>11</v>
          </cell>
          <cell r="AC1188">
            <v>10</v>
          </cell>
          <cell r="AD1188">
            <v>3</v>
          </cell>
          <cell r="AE1188">
            <v>1</v>
          </cell>
          <cell r="AF1188">
            <v>1</v>
          </cell>
          <cell r="AG1188" t="str">
            <v/>
          </cell>
          <cell r="AH1188">
            <v>2</v>
          </cell>
          <cell r="AI1188">
            <v>0</v>
          </cell>
          <cell r="AJ1188">
            <v>6</v>
          </cell>
          <cell r="AK1188">
            <v>7</v>
          </cell>
          <cell r="AL1188">
            <v>7</v>
          </cell>
          <cell r="AM1188">
            <v>24</v>
          </cell>
          <cell r="AN1188">
            <v>3</v>
          </cell>
          <cell r="AO1188">
            <v>130</v>
          </cell>
          <cell r="AP1188">
            <v>27</v>
          </cell>
          <cell r="AQ1188">
            <v>98.958333333333329</v>
          </cell>
          <cell r="AR1188">
            <v>3.5</v>
          </cell>
          <cell r="AT1188">
            <v>5</v>
          </cell>
          <cell r="AV1188">
            <v>10</v>
          </cell>
          <cell r="AW1188">
            <v>3.5</v>
          </cell>
          <cell r="AX1188">
            <v>5</v>
          </cell>
          <cell r="AY1188">
            <v>8.5</v>
          </cell>
          <cell r="AZ1188">
            <v>18</v>
          </cell>
          <cell r="BA1188">
            <v>0</v>
          </cell>
          <cell r="BB1188">
            <v>120</v>
          </cell>
          <cell r="BC1188">
            <v>18</v>
          </cell>
          <cell r="BD1188">
            <v>129.83333333333334</v>
          </cell>
          <cell r="BE1188">
            <v>1</v>
          </cell>
          <cell r="BF1188">
            <v>1.5</v>
          </cell>
          <cell r="BG1188">
            <v>1.5</v>
          </cell>
          <cell r="BH1188" t="str">
            <v/>
          </cell>
          <cell r="BI1188">
            <v>2</v>
          </cell>
          <cell r="BJ1188">
            <v>0</v>
          </cell>
          <cell r="BK1188">
            <v>6</v>
          </cell>
          <cell r="BL1188">
            <v>6</v>
          </cell>
          <cell r="BM1188">
            <v>6</v>
          </cell>
          <cell r="BN1188">
            <v>3</v>
          </cell>
          <cell r="BO1188">
            <v>1</v>
          </cell>
          <cell r="BP1188">
            <v>1</v>
          </cell>
          <cell r="BQ1188">
            <v>0</v>
          </cell>
          <cell r="BR1188">
            <v>3.5</v>
          </cell>
          <cell r="BS1188" t="str">
            <v/>
          </cell>
          <cell r="BT1188">
            <v>1.5</v>
          </cell>
          <cell r="BU1188">
            <v>2</v>
          </cell>
          <cell r="BV1188">
            <v>0</v>
          </cell>
          <cell r="BW1188">
            <v>12</v>
          </cell>
          <cell r="BX1188">
            <v>12</v>
          </cell>
          <cell r="BY1188">
            <v>12</v>
          </cell>
          <cell r="BZ1188">
            <v>96.5</v>
          </cell>
          <cell r="CA1188">
            <v>3</v>
          </cell>
          <cell r="CB1188">
            <v>99.5</v>
          </cell>
        </row>
        <row r="1189">
          <cell r="H1189" t="str">
            <v>SVA-1065-WOV005</v>
          </cell>
          <cell r="I1189">
            <v>6</v>
          </cell>
          <cell r="J1189" t="str">
            <v>Jun</v>
          </cell>
          <cell r="K1189">
            <v>2019</v>
          </cell>
          <cell r="L1189" t="str">
            <v>SVA-1065-WOV00543626.8333333333</v>
          </cell>
          <cell r="M1189" t="str">
            <v>ONR #6</v>
          </cell>
          <cell r="N1189" t="str">
            <v>Other</v>
          </cell>
          <cell r="O1189" t="str">
            <v>Other</v>
          </cell>
          <cell r="P1189">
            <v>0</v>
          </cell>
          <cell r="Q1189">
            <v>5</v>
          </cell>
          <cell r="R1189">
            <v>5</v>
          </cell>
          <cell r="S1189">
            <v>5</v>
          </cell>
          <cell r="T1189" t="str">
            <v/>
          </cell>
          <cell r="U1189" t="str">
            <v/>
          </cell>
          <cell r="V1189">
            <v>0</v>
          </cell>
          <cell r="W1189">
            <v>9</v>
          </cell>
          <cell r="X1189">
            <v>15</v>
          </cell>
          <cell r="Y1189">
            <v>15</v>
          </cell>
          <cell r="Z1189">
            <v>3</v>
          </cell>
          <cell r="AB1189">
            <v>11</v>
          </cell>
          <cell r="AC1189">
            <v>3</v>
          </cell>
          <cell r="AD1189">
            <v>2</v>
          </cell>
          <cell r="AE1189">
            <v>1</v>
          </cell>
          <cell r="AF1189">
            <v>1</v>
          </cell>
          <cell r="AG1189" t="str">
            <v/>
          </cell>
          <cell r="AH1189">
            <v>2</v>
          </cell>
          <cell r="AI1189">
            <v>0</v>
          </cell>
          <cell r="AJ1189">
            <v>6</v>
          </cell>
          <cell r="AK1189">
            <v>6</v>
          </cell>
          <cell r="AL1189">
            <v>6</v>
          </cell>
          <cell r="AM1189">
            <v>6</v>
          </cell>
          <cell r="AN1189">
            <v>0</v>
          </cell>
          <cell r="AO1189">
            <v>130</v>
          </cell>
          <cell r="AP1189">
            <v>6</v>
          </cell>
          <cell r="AQ1189">
            <v>170</v>
          </cell>
          <cell r="AR1189">
            <v>5.5</v>
          </cell>
          <cell r="AT1189">
            <v>10</v>
          </cell>
          <cell r="AV1189">
            <v>10</v>
          </cell>
          <cell r="AW1189">
            <v>5.5</v>
          </cell>
          <cell r="AX1189">
            <v>10</v>
          </cell>
          <cell r="AY1189">
            <v>15.5</v>
          </cell>
          <cell r="AZ1189">
            <v>10</v>
          </cell>
          <cell r="BA1189">
            <v>0</v>
          </cell>
          <cell r="BB1189">
            <v>120</v>
          </cell>
          <cell r="BC1189">
            <v>10</v>
          </cell>
          <cell r="BD1189">
            <v>103.3</v>
          </cell>
          <cell r="BE1189">
            <v>1</v>
          </cell>
          <cell r="BF1189">
            <v>1</v>
          </cell>
          <cell r="BG1189">
            <v>2</v>
          </cell>
          <cell r="BH1189" t="str">
            <v/>
          </cell>
          <cell r="BI1189">
            <v>2</v>
          </cell>
          <cell r="BJ1189">
            <v>0</v>
          </cell>
          <cell r="BK1189">
            <v>6</v>
          </cell>
          <cell r="BL1189">
            <v>6</v>
          </cell>
          <cell r="BM1189">
            <v>6</v>
          </cell>
          <cell r="BN1189">
            <v>3</v>
          </cell>
          <cell r="BO1189">
            <v>1</v>
          </cell>
          <cell r="BP1189">
            <v>1</v>
          </cell>
          <cell r="BQ1189">
            <v>0</v>
          </cell>
          <cell r="BR1189">
            <v>2</v>
          </cell>
          <cell r="BS1189" t="str">
            <v/>
          </cell>
          <cell r="BT1189">
            <v>1</v>
          </cell>
          <cell r="BU1189">
            <v>2</v>
          </cell>
          <cell r="BV1189">
            <v>0</v>
          </cell>
          <cell r="BW1189">
            <v>12</v>
          </cell>
          <cell r="BX1189">
            <v>10</v>
          </cell>
          <cell r="BY1189">
            <v>10</v>
          </cell>
          <cell r="BZ1189" t="str">
            <v/>
          </cell>
          <cell r="CA1189" t="str">
            <v/>
          </cell>
          <cell r="CB1189" t="str">
            <v/>
          </cell>
        </row>
        <row r="1190">
          <cell r="H1190" t="str">
            <v>SVA-51031-WOV001</v>
          </cell>
          <cell r="I1190">
            <v>6</v>
          </cell>
          <cell r="J1190" t="str">
            <v>Jun</v>
          </cell>
          <cell r="K1190">
            <v>2019</v>
          </cell>
          <cell r="L1190" t="str">
            <v>SVA-51031-WOV00143629.1666666667</v>
          </cell>
          <cell r="M1190" t="str">
            <v>BIRS #28</v>
          </cell>
          <cell r="N1190" t="str">
            <v>Simple ESP c/o</v>
          </cell>
          <cell r="O1190" t="str">
            <v>ESP change</v>
          </cell>
          <cell r="P1190">
            <v>1</v>
          </cell>
          <cell r="Q1190">
            <v>3</v>
          </cell>
          <cell r="R1190">
            <v>5</v>
          </cell>
          <cell r="S1190" t="str">
            <v/>
          </cell>
          <cell r="T1190" t="str">
            <v/>
          </cell>
          <cell r="U1190" t="str">
            <v/>
          </cell>
          <cell r="V1190">
            <v>0</v>
          </cell>
          <cell r="W1190">
            <v>9</v>
          </cell>
          <cell r="X1190">
            <v>8</v>
          </cell>
          <cell r="Y1190">
            <v>8</v>
          </cell>
          <cell r="Z1190" t="str">
            <v/>
          </cell>
          <cell r="AB1190">
            <v>11</v>
          </cell>
          <cell r="AC1190" t="str">
            <v/>
          </cell>
          <cell r="AD1190">
            <v>2</v>
          </cell>
          <cell r="AE1190">
            <v>1</v>
          </cell>
          <cell r="AF1190">
            <v>1</v>
          </cell>
          <cell r="AG1190" t="str">
            <v/>
          </cell>
          <cell r="AH1190">
            <v>2</v>
          </cell>
          <cell r="AI1190">
            <v>0</v>
          </cell>
          <cell r="AJ1190">
            <v>6</v>
          </cell>
          <cell r="AK1190">
            <v>6</v>
          </cell>
          <cell r="AL1190">
            <v>6</v>
          </cell>
          <cell r="AM1190">
            <v>24</v>
          </cell>
          <cell r="AN1190">
            <v>0</v>
          </cell>
          <cell r="AO1190">
            <v>130</v>
          </cell>
          <cell r="AP1190">
            <v>24</v>
          </cell>
          <cell r="AQ1190">
            <v>122.20833333333333</v>
          </cell>
          <cell r="AR1190">
            <v>3</v>
          </cell>
          <cell r="AT1190">
            <v>9</v>
          </cell>
          <cell r="AV1190">
            <v>10</v>
          </cell>
          <cell r="AW1190">
            <v>3</v>
          </cell>
          <cell r="AX1190">
            <v>9</v>
          </cell>
          <cell r="AY1190">
            <v>12</v>
          </cell>
          <cell r="AZ1190">
            <v>24.5</v>
          </cell>
          <cell r="BA1190">
            <v>0</v>
          </cell>
          <cell r="BB1190">
            <v>120</v>
          </cell>
          <cell r="BC1190">
            <v>24.5</v>
          </cell>
          <cell r="BD1190">
            <v>119.67346938775511</v>
          </cell>
          <cell r="BE1190">
            <v>1</v>
          </cell>
          <cell r="BF1190">
            <v>1</v>
          </cell>
          <cell r="BG1190">
            <v>2</v>
          </cell>
          <cell r="BH1190" t="str">
            <v/>
          </cell>
          <cell r="BI1190">
            <v>2</v>
          </cell>
          <cell r="BJ1190">
            <v>0</v>
          </cell>
          <cell r="BK1190">
            <v>6</v>
          </cell>
          <cell r="BL1190">
            <v>6</v>
          </cell>
          <cell r="BM1190">
            <v>6</v>
          </cell>
          <cell r="BN1190">
            <v>3</v>
          </cell>
          <cell r="BO1190">
            <v>1</v>
          </cell>
          <cell r="BP1190">
            <v>1</v>
          </cell>
          <cell r="BQ1190">
            <v>0</v>
          </cell>
          <cell r="BR1190">
            <v>3</v>
          </cell>
          <cell r="BS1190" t="str">
            <v/>
          </cell>
          <cell r="BT1190">
            <v>0.5</v>
          </cell>
          <cell r="BU1190">
            <v>2</v>
          </cell>
          <cell r="BV1190">
            <v>0</v>
          </cell>
          <cell r="BW1190">
            <v>12</v>
          </cell>
          <cell r="BX1190">
            <v>10.5</v>
          </cell>
          <cell r="BY1190">
            <v>10.5</v>
          </cell>
          <cell r="BZ1190">
            <v>91</v>
          </cell>
          <cell r="CA1190">
            <v>0</v>
          </cell>
          <cell r="CB1190">
            <v>91</v>
          </cell>
        </row>
        <row r="1191">
          <cell r="H1191" t="str">
            <v>WS-1307-WOV006</v>
          </cell>
          <cell r="I1191">
            <v>6</v>
          </cell>
          <cell r="J1191" t="str">
            <v>Jun</v>
          </cell>
          <cell r="K1191">
            <v>2019</v>
          </cell>
          <cell r="L1191" t="str">
            <v>WS-1307-WOV00643630.2916666667</v>
          </cell>
          <cell r="M1191" t="str">
            <v>ONR #9</v>
          </cell>
          <cell r="N1191" t="str">
            <v>Other</v>
          </cell>
          <cell r="O1191" t="str">
            <v>ESP change</v>
          </cell>
          <cell r="P1191">
            <v>1</v>
          </cell>
          <cell r="Q1191">
            <v>3</v>
          </cell>
          <cell r="R1191">
            <v>5</v>
          </cell>
          <cell r="S1191" t="str">
            <v/>
          </cell>
          <cell r="T1191" t="str">
            <v/>
          </cell>
          <cell r="U1191" t="str">
            <v/>
          </cell>
          <cell r="V1191">
            <v>0</v>
          </cell>
          <cell r="W1191">
            <v>9</v>
          </cell>
          <cell r="X1191">
            <v>8</v>
          </cell>
          <cell r="Y1191">
            <v>8</v>
          </cell>
          <cell r="Z1191">
            <v>2</v>
          </cell>
          <cell r="AB1191">
            <v>11</v>
          </cell>
          <cell r="AC1191">
            <v>2</v>
          </cell>
          <cell r="AD1191">
            <v>2</v>
          </cell>
          <cell r="AE1191">
            <v>1</v>
          </cell>
          <cell r="AF1191">
            <v>1</v>
          </cell>
          <cell r="AG1191" t="str">
            <v/>
          </cell>
          <cell r="AH1191">
            <v>2</v>
          </cell>
          <cell r="AI1191">
            <v>2</v>
          </cell>
          <cell r="AJ1191">
            <v>6</v>
          </cell>
          <cell r="AK1191">
            <v>6</v>
          </cell>
          <cell r="AL1191">
            <v>8</v>
          </cell>
          <cell r="AM1191">
            <v>16</v>
          </cell>
          <cell r="AN1191">
            <v>0</v>
          </cell>
          <cell r="AO1191">
            <v>130</v>
          </cell>
          <cell r="AP1191">
            <v>16</v>
          </cell>
          <cell r="AQ1191">
            <v>139.875</v>
          </cell>
          <cell r="AR1191">
            <v>3</v>
          </cell>
          <cell r="AT1191">
            <v>6</v>
          </cell>
          <cell r="AV1191">
            <v>10</v>
          </cell>
          <cell r="AW1191">
            <v>3</v>
          </cell>
          <cell r="AX1191">
            <v>6</v>
          </cell>
          <cell r="AY1191">
            <v>9</v>
          </cell>
          <cell r="AZ1191">
            <v>17</v>
          </cell>
          <cell r="BA1191">
            <v>0</v>
          </cell>
          <cell r="BB1191">
            <v>120</v>
          </cell>
          <cell r="BC1191">
            <v>17</v>
          </cell>
          <cell r="BD1191">
            <v>132</v>
          </cell>
          <cell r="BE1191">
            <v>1</v>
          </cell>
          <cell r="BF1191">
            <v>1</v>
          </cell>
          <cell r="BG1191">
            <v>1</v>
          </cell>
          <cell r="BH1191" t="str">
            <v/>
          </cell>
          <cell r="BI1191">
            <v>2</v>
          </cell>
          <cell r="BJ1191">
            <v>0</v>
          </cell>
          <cell r="BK1191">
            <v>6</v>
          </cell>
          <cell r="BL1191">
            <v>5</v>
          </cell>
          <cell r="BM1191">
            <v>5</v>
          </cell>
          <cell r="BN1191">
            <v>3</v>
          </cell>
          <cell r="BO1191">
            <v>1</v>
          </cell>
          <cell r="BP1191">
            <v>1</v>
          </cell>
          <cell r="BQ1191">
            <v>0</v>
          </cell>
          <cell r="BR1191">
            <v>3</v>
          </cell>
          <cell r="BS1191" t="str">
            <v/>
          </cell>
          <cell r="BT1191">
            <v>1</v>
          </cell>
          <cell r="BU1191">
            <v>2</v>
          </cell>
          <cell r="BV1191">
            <v>0</v>
          </cell>
          <cell r="BW1191">
            <v>12</v>
          </cell>
          <cell r="BX1191">
            <v>11</v>
          </cell>
          <cell r="BY1191">
            <v>11</v>
          </cell>
          <cell r="BZ1191">
            <v>74</v>
          </cell>
          <cell r="CA1191">
            <v>2</v>
          </cell>
          <cell r="CB1191">
            <v>76</v>
          </cell>
        </row>
        <row r="1192">
          <cell r="H1192" t="str">
            <v>WS-1056-WOV006</v>
          </cell>
          <cell r="I1192">
            <v>6</v>
          </cell>
          <cell r="J1192" t="str">
            <v>Jun</v>
          </cell>
          <cell r="K1192">
            <v>2019</v>
          </cell>
          <cell r="L1192" t="str">
            <v>WS-1056-WOV00643632.375</v>
          </cell>
          <cell r="M1192" t="str">
            <v>BIRS #30</v>
          </cell>
          <cell r="N1192" t="str">
            <v>Other</v>
          </cell>
          <cell r="O1192" t="str">
            <v>ESP change</v>
          </cell>
          <cell r="P1192">
            <v>1</v>
          </cell>
          <cell r="Q1192">
            <v>3</v>
          </cell>
          <cell r="R1192">
            <v>5</v>
          </cell>
          <cell r="S1192" t="str">
            <v/>
          </cell>
          <cell r="T1192" t="str">
            <v/>
          </cell>
          <cell r="U1192" t="str">
            <v/>
          </cell>
          <cell r="V1192">
            <v>0</v>
          </cell>
          <cell r="W1192">
            <v>9</v>
          </cell>
          <cell r="X1192">
            <v>8</v>
          </cell>
          <cell r="Y1192">
            <v>8</v>
          </cell>
          <cell r="Z1192" t="str">
            <v/>
          </cell>
          <cell r="AB1192">
            <v>11</v>
          </cell>
          <cell r="AC1192" t="str">
            <v/>
          </cell>
          <cell r="AD1192">
            <v>2</v>
          </cell>
          <cell r="AE1192">
            <v>1</v>
          </cell>
          <cell r="AF1192">
            <v>1</v>
          </cell>
          <cell r="AG1192" t="str">
            <v/>
          </cell>
          <cell r="AH1192">
            <v>2</v>
          </cell>
          <cell r="AI1192">
            <v>0</v>
          </cell>
          <cell r="AJ1192">
            <v>6</v>
          </cell>
          <cell r="AK1192">
            <v>6</v>
          </cell>
          <cell r="AL1192">
            <v>6</v>
          </cell>
          <cell r="AM1192">
            <v>18.5</v>
          </cell>
          <cell r="AN1192">
            <v>0</v>
          </cell>
          <cell r="AO1192">
            <v>130</v>
          </cell>
          <cell r="AP1192">
            <v>18.5</v>
          </cell>
          <cell r="AQ1192">
            <v>123.89189189189189</v>
          </cell>
          <cell r="AR1192">
            <v>4</v>
          </cell>
          <cell r="AT1192">
            <v>4</v>
          </cell>
          <cell r="AV1192">
            <v>10</v>
          </cell>
          <cell r="AW1192">
            <v>4</v>
          </cell>
          <cell r="AX1192">
            <v>4</v>
          </cell>
          <cell r="AY1192">
            <v>8</v>
          </cell>
          <cell r="AZ1192">
            <v>23</v>
          </cell>
          <cell r="BA1192">
            <v>1</v>
          </cell>
          <cell r="BB1192">
            <v>120</v>
          </cell>
          <cell r="BC1192">
            <v>24</v>
          </cell>
          <cell r="BD1192">
            <v>100.17391304347827</v>
          </cell>
          <cell r="BE1192">
            <v>1</v>
          </cell>
          <cell r="BF1192">
            <v>1</v>
          </cell>
          <cell r="BG1192">
            <v>1</v>
          </cell>
          <cell r="BH1192" t="str">
            <v/>
          </cell>
          <cell r="BI1192">
            <v>1</v>
          </cell>
          <cell r="BJ1192">
            <v>0</v>
          </cell>
          <cell r="BK1192">
            <v>6</v>
          </cell>
          <cell r="BL1192">
            <v>4</v>
          </cell>
          <cell r="BM1192">
            <v>4</v>
          </cell>
          <cell r="BN1192">
            <v>3</v>
          </cell>
          <cell r="BO1192">
            <v>1</v>
          </cell>
          <cell r="BP1192">
            <v>1</v>
          </cell>
          <cell r="BQ1192">
            <v>0</v>
          </cell>
          <cell r="BR1192">
            <v>2.5</v>
          </cell>
          <cell r="BS1192" t="str">
            <v/>
          </cell>
          <cell r="BT1192">
            <v>1</v>
          </cell>
          <cell r="BU1192">
            <v>2</v>
          </cell>
          <cell r="BV1192">
            <v>0</v>
          </cell>
          <cell r="BW1192">
            <v>12</v>
          </cell>
          <cell r="BX1192">
            <v>10.5</v>
          </cell>
          <cell r="BY1192">
            <v>10.5</v>
          </cell>
          <cell r="BZ1192">
            <v>78</v>
          </cell>
          <cell r="CA1192">
            <v>1</v>
          </cell>
          <cell r="CB1192">
            <v>79</v>
          </cell>
        </row>
        <row r="1193">
          <cell r="H1193" t="str">
            <v>US-744-WOV001</v>
          </cell>
          <cell r="I1193">
            <v>6</v>
          </cell>
          <cell r="J1193" t="str">
            <v>Jun</v>
          </cell>
          <cell r="K1193">
            <v>2019</v>
          </cell>
          <cell r="L1193" t="str">
            <v>US-744-WOV00143632.6666666667</v>
          </cell>
          <cell r="M1193" t="str">
            <v>ONR #8</v>
          </cell>
          <cell r="N1193" t="str">
            <v>Other</v>
          </cell>
          <cell r="O1193" t="str">
            <v>Other</v>
          </cell>
          <cell r="P1193">
            <v>0</v>
          </cell>
          <cell r="Q1193">
            <v>7.5</v>
          </cell>
          <cell r="R1193" t="str">
            <v/>
          </cell>
          <cell r="S1193">
            <v>2.5</v>
          </cell>
          <cell r="T1193" t="str">
            <v/>
          </cell>
          <cell r="U1193">
            <v>1</v>
          </cell>
          <cell r="V1193">
            <v>0</v>
          </cell>
          <cell r="W1193">
            <v>9</v>
          </cell>
          <cell r="X1193">
            <v>11</v>
          </cell>
          <cell r="Y1193">
            <v>11</v>
          </cell>
          <cell r="Z1193">
            <v>27</v>
          </cell>
          <cell r="AB1193">
            <v>11</v>
          </cell>
          <cell r="AC1193">
            <v>27</v>
          </cell>
          <cell r="AD1193">
            <v>2</v>
          </cell>
          <cell r="AE1193">
            <v>1</v>
          </cell>
          <cell r="AF1193">
            <v>1</v>
          </cell>
          <cell r="AG1193" t="str">
            <v/>
          </cell>
          <cell r="AH1193">
            <v>2</v>
          </cell>
          <cell r="AI1193">
            <v>0</v>
          </cell>
          <cell r="AJ1193">
            <v>6</v>
          </cell>
          <cell r="AK1193">
            <v>6</v>
          </cell>
          <cell r="AL1193">
            <v>6</v>
          </cell>
          <cell r="AM1193">
            <v>37</v>
          </cell>
          <cell r="AN1193">
            <v>0</v>
          </cell>
          <cell r="AO1193">
            <v>130</v>
          </cell>
          <cell r="AP1193">
            <v>37</v>
          </cell>
          <cell r="AQ1193">
            <v>113.16216216216216</v>
          </cell>
          <cell r="AR1193">
            <v>3</v>
          </cell>
          <cell r="AT1193">
            <v>5</v>
          </cell>
          <cell r="AV1193">
            <v>10</v>
          </cell>
          <cell r="AW1193">
            <v>3</v>
          </cell>
          <cell r="AX1193">
            <v>5</v>
          </cell>
          <cell r="AY1193">
            <v>8</v>
          </cell>
          <cell r="AZ1193">
            <v>36.5</v>
          </cell>
          <cell r="BA1193">
            <v>0</v>
          </cell>
          <cell r="BB1193">
            <v>120</v>
          </cell>
          <cell r="BC1193">
            <v>36.5</v>
          </cell>
          <cell r="BD1193">
            <v>109.78082191780823</v>
          </cell>
          <cell r="BE1193">
            <v>1</v>
          </cell>
          <cell r="BF1193">
            <v>1</v>
          </cell>
          <cell r="BG1193">
            <v>2</v>
          </cell>
          <cell r="BH1193" t="str">
            <v/>
          </cell>
          <cell r="BI1193">
            <v>2</v>
          </cell>
          <cell r="BJ1193">
            <v>0</v>
          </cell>
          <cell r="BK1193">
            <v>6</v>
          </cell>
          <cell r="BL1193">
            <v>6</v>
          </cell>
          <cell r="BM1193">
            <v>6</v>
          </cell>
          <cell r="BN1193">
            <v>3</v>
          </cell>
          <cell r="BO1193">
            <v>1</v>
          </cell>
          <cell r="BP1193">
            <v>1</v>
          </cell>
          <cell r="BQ1193">
            <v>5</v>
          </cell>
          <cell r="BR1193">
            <v>3</v>
          </cell>
          <cell r="BS1193" t="str">
            <v/>
          </cell>
          <cell r="BT1193">
            <v>1.5</v>
          </cell>
          <cell r="BU1193">
            <v>2</v>
          </cell>
          <cell r="BV1193">
            <v>0</v>
          </cell>
          <cell r="BW1193">
            <v>12</v>
          </cell>
          <cell r="BX1193">
            <v>11.5</v>
          </cell>
          <cell r="BY1193">
            <v>16.5</v>
          </cell>
          <cell r="BZ1193" t="str">
            <v/>
          </cell>
          <cell r="CA1193" t="str">
            <v/>
          </cell>
          <cell r="CB1193" t="str">
            <v/>
          </cell>
        </row>
        <row r="1194">
          <cell r="H1194" t="str">
            <v>US-22023-WOV001</v>
          </cell>
          <cell r="I1194">
            <v>6</v>
          </cell>
          <cell r="J1194" t="str">
            <v>Jun</v>
          </cell>
          <cell r="K1194">
            <v>2019</v>
          </cell>
          <cell r="L1194" t="str">
            <v>US-22023-WOV00143632.9583333333</v>
          </cell>
          <cell r="M1194" t="str">
            <v>BIRS #28</v>
          </cell>
          <cell r="N1194" t="str">
            <v>Simple ESP c/o</v>
          </cell>
          <cell r="O1194" t="str">
            <v>ESP change</v>
          </cell>
          <cell r="P1194">
            <v>1</v>
          </cell>
          <cell r="Q1194">
            <v>3</v>
          </cell>
          <cell r="R1194">
            <v>5</v>
          </cell>
          <cell r="S1194" t="str">
            <v/>
          </cell>
          <cell r="T1194" t="str">
            <v/>
          </cell>
          <cell r="U1194" t="str">
            <v/>
          </cell>
          <cell r="V1194">
            <v>0</v>
          </cell>
          <cell r="W1194">
            <v>9</v>
          </cell>
          <cell r="X1194">
            <v>8</v>
          </cell>
          <cell r="Y1194">
            <v>8</v>
          </cell>
          <cell r="Z1194" t="str">
            <v/>
          </cell>
          <cell r="AB1194">
            <v>11</v>
          </cell>
          <cell r="AC1194" t="str">
            <v/>
          </cell>
          <cell r="AD1194">
            <v>2</v>
          </cell>
          <cell r="AE1194">
            <v>1</v>
          </cell>
          <cell r="AF1194">
            <v>1</v>
          </cell>
          <cell r="AG1194" t="str">
            <v/>
          </cell>
          <cell r="AH1194">
            <v>2</v>
          </cell>
          <cell r="AI1194">
            <v>0</v>
          </cell>
          <cell r="AJ1194">
            <v>6</v>
          </cell>
          <cell r="AK1194">
            <v>6</v>
          </cell>
          <cell r="AL1194">
            <v>6</v>
          </cell>
          <cell r="AM1194">
            <v>17.5</v>
          </cell>
          <cell r="AN1194">
            <v>0</v>
          </cell>
          <cell r="AO1194">
            <v>130</v>
          </cell>
          <cell r="AP1194">
            <v>17.5</v>
          </cell>
          <cell r="AQ1194">
            <v>132.4</v>
          </cell>
          <cell r="AR1194">
            <v>3</v>
          </cell>
          <cell r="AT1194">
            <v>4</v>
          </cell>
          <cell r="AV1194">
            <v>10</v>
          </cell>
          <cell r="AW1194">
            <v>3</v>
          </cell>
          <cell r="AX1194">
            <v>4</v>
          </cell>
          <cell r="AY1194">
            <v>7</v>
          </cell>
          <cell r="AZ1194">
            <v>19.5</v>
          </cell>
          <cell r="BA1194">
            <v>0</v>
          </cell>
          <cell r="BB1194">
            <v>120</v>
          </cell>
          <cell r="BC1194">
            <v>19.5</v>
          </cell>
          <cell r="BD1194">
            <v>120.92307692307692</v>
          </cell>
          <cell r="BE1194">
            <v>1</v>
          </cell>
          <cell r="BF1194">
            <v>1</v>
          </cell>
          <cell r="BG1194">
            <v>1</v>
          </cell>
          <cell r="BH1194" t="str">
            <v/>
          </cell>
          <cell r="BI1194">
            <v>2</v>
          </cell>
          <cell r="BJ1194">
            <v>0</v>
          </cell>
          <cell r="BK1194">
            <v>6</v>
          </cell>
          <cell r="BL1194">
            <v>5</v>
          </cell>
          <cell r="BM1194">
            <v>5</v>
          </cell>
          <cell r="BN1194">
            <v>3</v>
          </cell>
          <cell r="BO1194">
            <v>1</v>
          </cell>
          <cell r="BP1194">
            <v>1</v>
          </cell>
          <cell r="BQ1194">
            <v>0</v>
          </cell>
          <cell r="BR1194">
            <v>2.5</v>
          </cell>
          <cell r="BS1194" t="str">
            <v/>
          </cell>
          <cell r="BT1194">
            <v>0.5</v>
          </cell>
          <cell r="BU1194">
            <v>2</v>
          </cell>
          <cell r="BV1194">
            <v>0</v>
          </cell>
          <cell r="BW1194">
            <v>12</v>
          </cell>
          <cell r="BX1194">
            <v>10</v>
          </cell>
          <cell r="BY1194">
            <v>10</v>
          </cell>
          <cell r="BZ1194">
            <v>73</v>
          </cell>
          <cell r="CA1194">
            <v>0</v>
          </cell>
          <cell r="CB1194">
            <v>73</v>
          </cell>
        </row>
        <row r="1195">
          <cell r="H1195" t="str">
            <v>US-199-WOV002</v>
          </cell>
          <cell r="I1195">
            <v>6</v>
          </cell>
          <cell r="J1195" t="str">
            <v>Jun</v>
          </cell>
          <cell r="K1195">
            <v>2019</v>
          </cell>
          <cell r="L1195" t="str">
            <v>US-199-WOV00243633.9791666667</v>
          </cell>
          <cell r="M1195" t="str">
            <v>ONR #4</v>
          </cell>
          <cell r="N1195" t="str">
            <v>Other</v>
          </cell>
          <cell r="O1195" t="str">
            <v>Other</v>
          </cell>
          <cell r="P1195">
            <v>1</v>
          </cell>
          <cell r="Q1195">
            <v>4</v>
          </cell>
          <cell r="R1195">
            <v>5</v>
          </cell>
          <cell r="S1195" t="str">
            <v/>
          </cell>
          <cell r="T1195" t="str">
            <v/>
          </cell>
          <cell r="U1195" t="str">
            <v/>
          </cell>
          <cell r="V1195">
            <v>0</v>
          </cell>
          <cell r="W1195">
            <v>9</v>
          </cell>
          <cell r="X1195">
            <v>9</v>
          </cell>
          <cell r="Y1195">
            <v>9</v>
          </cell>
          <cell r="Z1195" t="str">
            <v/>
          </cell>
          <cell r="AB1195">
            <v>11</v>
          </cell>
          <cell r="AC1195" t="str">
            <v/>
          </cell>
          <cell r="AD1195">
            <v>2</v>
          </cell>
          <cell r="AE1195">
            <v>1</v>
          </cell>
          <cell r="AF1195">
            <v>1</v>
          </cell>
          <cell r="AG1195" t="str">
            <v/>
          </cell>
          <cell r="AH1195">
            <v>2</v>
          </cell>
          <cell r="AI1195">
            <v>0</v>
          </cell>
          <cell r="AJ1195">
            <v>6</v>
          </cell>
          <cell r="AK1195">
            <v>6</v>
          </cell>
          <cell r="AL1195">
            <v>6</v>
          </cell>
          <cell r="AM1195">
            <v>19</v>
          </cell>
          <cell r="AN1195">
            <v>0</v>
          </cell>
          <cell r="AO1195">
            <v>130</v>
          </cell>
          <cell r="AP1195">
            <v>19</v>
          </cell>
          <cell r="AQ1195">
            <v>128.78947368421052</v>
          </cell>
          <cell r="AR1195">
            <v>2</v>
          </cell>
          <cell r="AT1195">
            <v>10</v>
          </cell>
          <cell r="AV1195">
            <v>10</v>
          </cell>
          <cell r="AW1195">
            <v>2</v>
          </cell>
          <cell r="AX1195">
            <v>10</v>
          </cell>
          <cell r="AY1195">
            <v>12</v>
          </cell>
          <cell r="AZ1195">
            <v>20</v>
          </cell>
          <cell r="BA1195">
            <v>0</v>
          </cell>
          <cell r="BB1195">
            <v>120</v>
          </cell>
          <cell r="BC1195">
            <v>20</v>
          </cell>
          <cell r="BD1195">
            <v>100</v>
          </cell>
          <cell r="BE1195">
            <v>1</v>
          </cell>
          <cell r="BF1195">
            <v>1.5</v>
          </cell>
          <cell r="BG1195">
            <v>1</v>
          </cell>
          <cell r="BH1195" t="str">
            <v/>
          </cell>
          <cell r="BI1195">
            <v>2</v>
          </cell>
          <cell r="BJ1195">
            <v>0</v>
          </cell>
          <cell r="BK1195">
            <v>6</v>
          </cell>
          <cell r="BL1195">
            <v>5.5</v>
          </cell>
          <cell r="BM1195">
            <v>5.5</v>
          </cell>
          <cell r="BN1195">
            <v>3</v>
          </cell>
          <cell r="BO1195">
            <v>1</v>
          </cell>
          <cell r="BP1195">
            <v>1</v>
          </cell>
          <cell r="BQ1195">
            <v>0</v>
          </cell>
          <cell r="BR1195">
            <v>2.5</v>
          </cell>
          <cell r="BS1195" t="str">
            <v/>
          </cell>
          <cell r="BT1195">
            <v>1</v>
          </cell>
          <cell r="BU1195">
            <v>2</v>
          </cell>
          <cell r="BV1195">
            <v>0</v>
          </cell>
          <cell r="BW1195">
            <v>12</v>
          </cell>
          <cell r="BX1195">
            <v>10.5</v>
          </cell>
          <cell r="BY1195">
            <v>10.5</v>
          </cell>
          <cell r="BZ1195" t="str">
            <v/>
          </cell>
          <cell r="CA1195" t="str">
            <v/>
          </cell>
          <cell r="CB1195" t="str">
            <v/>
          </cell>
        </row>
        <row r="1196">
          <cell r="H1196" t="str">
            <v>WS-1354-WOV008</v>
          </cell>
          <cell r="I1196">
            <v>6</v>
          </cell>
          <cell r="J1196" t="str">
            <v>Jun</v>
          </cell>
          <cell r="K1196">
            <v>2019</v>
          </cell>
          <cell r="L1196" t="str">
            <v>WS-1354-WOV00843634.125</v>
          </cell>
          <cell r="M1196" t="str">
            <v>ONR #9</v>
          </cell>
          <cell r="N1196" t="str">
            <v>Simple ESP c/o</v>
          </cell>
          <cell r="O1196" t="str">
            <v>ESP change</v>
          </cell>
          <cell r="P1196">
            <v>1</v>
          </cell>
          <cell r="Q1196">
            <v>5</v>
          </cell>
          <cell r="R1196" t="str">
            <v/>
          </cell>
          <cell r="S1196" t="str">
            <v/>
          </cell>
          <cell r="T1196" t="str">
            <v/>
          </cell>
          <cell r="U1196" t="str">
            <v/>
          </cell>
          <cell r="V1196">
            <v>0</v>
          </cell>
          <cell r="W1196">
            <v>9</v>
          </cell>
          <cell r="X1196">
            <v>5</v>
          </cell>
          <cell r="Y1196">
            <v>5</v>
          </cell>
          <cell r="Z1196" t="str">
            <v/>
          </cell>
          <cell r="AB1196">
            <v>11</v>
          </cell>
          <cell r="AC1196" t="str">
            <v/>
          </cell>
          <cell r="AD1196">
            <v>2</v>
          </cell>
          <cell r="AE1196">
            <v>1</v>
          </cell>
          <cell r="AF1196">
            <v>1</v>
          </cell>
          <cell r="AG1196" t="str">
            <v/>
          </cell>
          <cell r="AH1196">
            <v>2</v>
          </cell>
          <cell r="AI1196">
            <v>0</v>
          </cell>
          <cell r="AJ1196">
            <v>6</v>
          </cell>
          <cell r="AK1196">
            <v>6</v>
          </cell>
          <cell r="AL1196">
            <v>6</v>
          </cell>
          <cell r="AM1196">
            <v>20</v>
          </cell>
          <cell r="AN1196">
            <v>0</v>
          </cell>
          <cell r="AO1196">
            <v>130</v>
          </cell>
          <cell r="AP1196">
            <v>20</v>
          </cell>
          <cell r="AQ1196">
            <v>116.1</v>
          </cell>
          <cell r="AR1196">
            <v>3</v>
          </cell>
          <cell r="AT1196">
            <v>9</v>
          </cell>
          <cell r="AV1196">
            <v>10</v>
          </cell>
          <cell r="AW1196">
            <v>3</v>
          </cell>
          <cell r="AX1196">
            <v>9</v>
          </cell>
          <cell r="AY1196">
            <v>12</v>
          </cell>
          <cell r="AZ1196">
            <v>19</v>
          </cell>
          <cell r="BA1196">
            <v>0</v>
          </cell>
          <cell r="BB1196">
            <v>120</v>
          </cell>
          <cell r="BC1196">
            <v>19</v>
          </cell>
          <cell r="BD1196">
            <v>122.26315789473684</v>
          </cell>
          <cell r="BE1196">
            <v>1</v>
          </cell>
          <cell r="BF1196">
            <v>1</v>
          </cell>
          <cell r="BG1196">
            <v>1</v>
          </cell>
          <cell r="BH1196" t="str">
            <v/>
          </cell>
          <cell r="BI1196">
            <v>2</v>
          </cell>
          <cell r="BJ1196">
            <v>0</v>
          </cell>
          <cell r="BK1196">
            <v>6</v>
          </cell>
          <cell r="BL1196">
            <v>5</v>
          </cell>
          <cell r="BM1196">
            <v>5</v>
          </cell>
          <cell r="BN1196">
            <v>3</v>
          </cell>
          <cell r="BO1196">
            <v>1</v>
          </cell>
          <cell r="BP1196">
            <v>1</v>
          </cell>
          <cell r="BQ1196">
            <v>0</v>
          </cell>
          <cell r="BR1196">
            <v>2.5</v>
          </cell>
          <cell r="BS1196" t="str">
            <v/>
          </cell>
          <cell r="BT1196">
            <v>1.5</v>
          </cell>
          <cell r="BU1196">
            <v>2</v>
          </cell>
          <cell r="BV1196">
            <v>0</v>
          </cell>
          <cell r="BW1196">
            <v>12</v>
          </cell>
          <cell r="BX1196">
            <v>11</v>
          </cell>
          <cell r="BY1196">
            <v>11</v>
          </cell>
          <cell r="BZ1196">
            <v>78</v>
          </cell>
          <cell r="CA1196">
            <v>0</v>
          </cell>
          <cell r="CB1196">
            <v>78</v>
          </cell>
        </row>
        <row r="1197">
          <cell r="H1197" t="str">
            <v>WS-1450-WOV006</v>
          </cell>
          <cell r="I1197">
            <v>6</v>
          </cell>
          <cell r="J1197" t="str">
            <v>Jun</v>
          </cell>
          <cell r="K1197">
            <v>2019</v>
          </cell>
          <cell r="L1197" t="str">
            <v>WS-1450-WOV00643636.4583333333</v>
          </cell>
          <cell r="M1197" t="str">
            <v>ONR #25</v>
          </cell>
          <cell r="N1197" t="str">
            <v>Simple ESP c/o</v>
          </cell>
          <cell r="O1197" t="str">
            <v>ESP change</v>
          </cell>
          <cell r="P1197">
            <v>1</v>
          </cell>
          <cell r="Q1197">
            <v>3</v>
          </cell>
          <cell r="R1197">
            <v>4</v>
          </cell>
          <cell r="S1197" t="str">
            <v/>
          </cell>
          <cell r="T1197" t="str">
            <v/>
          </cell>
          <cell r="U1197" t="str">
            <v/>
          </cell>
          <cell r="V1197">
            <v>0</v>
          </cell>
          <cell r="W1197">
            <v>9</v>
          </cell>
          <cell r="X1197">
            <v>7</v>
          </cell>
          <cell r="Y1197">
            <v>7</v>
          </cell>
          <cell r="Z1197" t="str">
            <v/>
          </cell>
          <cell r="AB1197">
            <v>11</v>
          </cell>
          <cell r="AC1197" t="str">
            <v/>
          </cell>
          <cell r="AD1197">
            <v>2.5</v>
          </cell>
          <cell r="AE1197">
            <v>1.5</v>
          </cell>
          <cell r="AF1197">
            <v>1</v>
          </cell>
          <cell r="AG1197" t="str">
            <v/>
          </cell>
          <cell r="AH1197">
            <v>2</v>
          </cell>
          <cell r="AI1197">
            <v>0</v>
          </cell>
          <cell r="AJ1197">
            <v>6</v>
          </cell>
          <cell r="AK1197">
            <v>7</v>
          </cell>
          <cell r="AL1197">
            <v>7</v>
          </cell>
          <cell r="AM1197">
            <v>18.5</v>
          </cell>
          <cell r="AN1197">
            <v>0</v>
          </cell>
          <cell r="AO1197">
            <v>130</v>
          </cell>
          <cell r="AP1197">
            <v>18.5</v>
          </cell>
          <cell r="AQ1197">
            <v>131.24324324324326</v>
          </cell>
          <cell r="AR1197">
            <v>3</v>
          </cell>
          <cell r="AT1197">
            <v>4</v>
          </cell>
          <cell r="AV1197">
            <v>10</v>
          </cell>
          <cell r="AW1197">
            <v>3</v>
          </cell>
          <cell r="AX1197">
            <v>4</v>
          </cell>
          <cell r="AY1197">
            <v>7</v>
          </cell>
          <cell r="AZ1197">
            <v>23.5</v>
          </cell>
          <cell r="BA1197">
            <v>0</v>
          </cell>
          <cell r="BB1197">
            <v>120</v>
          </cell>
          <cell r="BC1197">
            <v>23.5</v>
          </cell>
          <cell r="BD1197">
            <v>102.46808510638297</v>
          </cell>
          <cell r="BE1197">
            <v>1</v>
          </cell>
          <cell r="BF1197">
            <v>1</v>
          </cell>
          <cell r="BG1197">
            <v>1.5</v>
          </cell>
          <cell r="BH1197" t="str">
            <v/>
          </cell>
          <cell r="BI1197">
            <v>2</v>
          </cell>
          <cell r="BJ1197">
            <v>0</v>
          </cell>
          <cell r="BK1197">
            <v>6</v>
          </cell>
          <cell r="BL1197">
            <v>5.5</v>
          </cell>
          <cell r="BM1197">
            <v>5.5</v>
          </cell>
          <cell r="BN1197">
            <v>3</v>
          </cell>
          <cell r="BO1197">
            <v>1</v>
          </cell>
          <cell r="BP1197">
            <v>1.5</v>
          </cell>
          <cell r="BQ1197">
            <v>0</v>
          </cell>
          <cell r="BR1197">
            <v>3</v>
          </cell>
          <cell r="BS1197" t="str">
            <v/>
          </cell>
          <cell r="BT1197">
            <v>2</v>
          </cell>
          <cell r="BU1197">
            <v>2</v>
          </cell>
          <cell r="BV1197">
            <v>0</v>
          </cell>
          <cell r="BW1197">
            <v>12</v>
          </cell>
          <cell r="BX1197">
            <v>12.5</v>
          </cell>
          <cell r="BY1197">
            <v>12.5</v>
          </cell>
          <cell r="BZ1197">
            <v>81</v>
          </cell>
          <cell r="CA1197">
            <v>0</v>
          </cell>
          <cell r="CB1197">
            <v>81</v>
          </cell>
        </row>
        <row r="1198">
          <cell r="H1198" t="str">
            <v>SVA-1073-WOV007</v>
          </cell>
          <cell r="I1198">
            <v>6</v>
          </cell>
          <cell r="J1198" t="str">
            <v>Jun</v>
          </cell>
          <cell r="K1198">
            <v>2019</v>
          </cell>
          <cell r="L1198" t="str">
            <v>SVA-1073-WOV00743637.1666666667</v>
          </cell>
          <cell r="M1198" t="str">
            <v>BIRS #28</v>
          </cell>
          <cell r="N1198" t="str">
            <v>Simple ESP c/o</v>
          </cell>
          <cell r="O1198" t="str">
            <v>ESP change</v>
          </cell>
          <cell r="P1198">
            <v>1</v>
          </cell>
          <cell r="Q1198">
            <v>3</v>
          </cell>
          <cell r="R1198">
            <v>7</v>
          </cell>
          <cell r="S1198" t="str">
            <v/>
          </cell>
          <cell r="T1198" t="str">
            <v/>
          </cell>
          <cell r="U1198" t="str">
            <v/>
          </cell>
          <cell r="V1198">
            <v>0</v>
          </cell>
          <cell r="W1198">
            <v>9</v>
          </cell>
          <cell r="X1198">
            <v>10</v>
          </cell>
          <cell r="Y1198">
            <v>10</v>
          </cell>
          <cell r="Z1198" t="str">
            <v/>
          </cell>
          <cell r="AB1198">
            <v>11</v>
          </cell>
          <cell r="AC1198" t="str">
            <v/>
          </cell>
          <cell r="AD1198">
            <v>2</v>
          </cell>
          <cell r="AE1198">
            <v>1</v>
          </cell>
          <cell r="AF1198">
            <v>1</v>
          </cell>
          <cell r="AG1198" t="str">
            <v/>
          </cell>
          <cell r="AH1198">
            <v>2</v>
          </cell>
          <cell r="AI1198">
            <v>0</v>
          </cell>
          <cell r="AJ1198">
            <v>6</v>
          </cell>
          <cell r="AK1198">
            <v>6</v>
          </cell>
          <cell r="AL1198">
            <v>6</v>
          </cell>
          <cell r="AM1198">
            <v>22</v>
          </cell>
          <cell r="AN1198">
            <v>0</v>
          </cell>
          <cell r="AO1198">
            <v>130</v>
          </cell>
          <cell r="AP1198">
            <v>22</v>
          </cell>
          <cell r="AQ1198">
            <v>127.40909090909091</v>
          </cell>
          <cell r="AR1198">
            <v>3</v>
          </cell>
          <cell r="AT1198">
            <v>4</v>
          </cell>
          <cell r="AV1198">
            <v>10</v>
          </cell>
          <cell r="AW1198">
            <v>3</v>
          </cell>
          <cell r="AX1198">
            <v>4</v>
          </cell>
          <cell r="AY1198">
            <v>7</v>
          </cell>
          <cell r="AZ1198">
            <v>22.5</v>
          </cell>
          <cell r="BA1198">
            <v>0</v>
          </cell>
          <cell r="BB1198">
            <v>120</v>
          </cell>
          <cell r="BC1198">
            <v>22.5</v>
          </cell>
          <cell r="BD1198">
            <v>124.62222222222222</v>
          </cell>
          <cell r="BE1198">
            <v>1</v>
          </cell>
          <cell r="BF1198">
            <v>1</v>
          </cell>
          <cell r="BG1198">
            <v>1</v>
          </cell>
          <cell r="BH1198" t="str">
            <v/>
          </cell>
          <cell r="BI1198">
            <v>2</v>
          </cell>
          <cell r="BJ1198">
            <v>0</v>
          </cell>
          <cell r="BK1198">
            <v>6</v>
          </cell>
          <cell r="BL1198">
            <v>5</v>
          </cell>
          <cell r="BM1198">
            <v>5</v>
          </cell>
          <cell r="BN1198">
            <v>3</v>
          </cell>
          <cell r="BO1198">
            <v>1</v>
          </cell>
          <cell r="BP1198">
            <v>1</v>
          </cell>
          <cell r="BQ1198">
            <v>0</v>
          </cell>
          <cell r="BR1198">
            <v>3</v>
          </cell>
          <cell r="BS1198" t="str">
            <v/>
          </cell>
          <cell r="BT1198">
            <v>0.5</v>
          </cell>
          <cell r="BU1198">
            <v>2</v>
          </cell>
          <cell r="BV1198">
            <v>0</v>
          </cell>
          <cell r="BW1198">
            <v>12</v>
          </cell>
          <cell r="BX1198">
            <v>10.5</v>
          </cell>
          <cell r="BY1198">
            <v>10.5</v>
          </cell>
          <cell r="BZ1198">
            <v>83</v>
          </cell>
          <cell r="CA1198">
            <v>0</v>
          </cell>
          <cell r="CB1198">
            <v>83</v>
          </cell>
        </row>
        <row r="1199">
          <cell r="H1199" t="str">
            <v>US-158-WOV007</v>
          </cell>
          <cell r="I1199">
            <v>6</v>
          </cell>
          <cell r="J1199" t="str">
            <v>Jun</v>
          </cell>
          <cell r="K1199">
            <v>2019</v>
          </cell>
          <cell r="L1199" t="str">
            <v>US-158-WOV00743631.25</v>
          </cell>
          <cell r="M1199" t="str">
            <v>ONR #25</v>
          </cell>
          <cell r="N1199" t="str">
            <v>Other</v>
          </cell>
          <cell r="O1199" t="str">
            <v>Other</v>
          </cell>
          <cell r="P1199">
            <v>0</v>
          </cell>
          <cell r="Q1199">
            <v>3</v>
          </cell>
          <cell r="R1199">
            <v>5</v>
          </cell>
          <cell r="S1199">
            <v>2</v>
          </cell>
          <cell r="T1199" t="str">
            <v/>
          </cell>
          <cell r="U1199">
            <v>2</v>
          </cell>
          <cell r="V1199">
            <v>0</v>
          </cell>
          <cell r="W1199">
            <v>9</v>
          </cell>
          <cell r="X1199">
            <v>12</v>
          </cell>
          <cell r="Y1199">
            <v>12</v>
          </cell>
          <cell r="Z1199">
            <v>7</v>
          </cell>
          <cell r="AB1199">
            <v>11</v>
          </cell>
          <cell r="AC1199">
            <v>7</v>
          </cell>
          <cell r="AD1199">
            <v>2</v>
          </cell>
          <cell r="AE1199">
            <v>1</v>
          </cell>
          <cell r="AF1199">
            <v>2</v>
          </cell>
          <cell r="AG1199" t="str">
            <v/>
          </cell>
          <cell r="AH1199">
            <v>2</v>
          </cell>
          <cell r="AI1199">
            <v>0</v>
          </cell>
          <cell r="AJ1199">
            <v>6</v>
          </cell>
          <cell r="AK1199">
            <v>7</v>
          </cell>
          <cell r="AL1199">
            <v>7</v>
          </cell>
          <cell r="AM1199">
            <v>21</v>
          </cell>
          <cell r="AN1199">
            <v>0</v>
          </cell>
          <cell r="AO1199">
            <v>130</v>
          </cell>
          <cell r="AP1199">
            <v>21</v>
          </cell>
          <cell r="AQ1199">
            <v>121.42857142857143</v>
          </cell>
          <cell r="AR1199">
            <v>4</v>
          </cell>
          <cell r="AT1199" t="str">
            <v/>
          </cell>
          <cell r="AV1199">
            <v>10</v>
          </cell>
          <cell r="AW1199">
            <v>4</v>
          </cell>
          <cell r="AX1199" t="str">
            <v/>
          </cell>
          <cell r="AY1199" t="str">
            <v/>
          </cell>
          <cell r="AZ1199" t="str">
            <v/>
          </cell>
          <cell r="BA1199" t="str">
            <v/>
          </cell>
          <cell r="BB1199">
            <v>120</v>
          </cell>
          <cell r="BC1199" t="str">
            <v/>
          </cell>
          <cell r="BD1199" t="str">
            <v/>
          </cell>
          <cell r="BE1199" t="str">
            <v/>
          </cell>
          <cell r="BF1199" t="str">
            <v/>
          </cell>
          <cell r="BG1199" t="str">
            <v/>
          </cell>
          <cell r="BH1199" t="str">
            <v/>
          </cell>
          <cell r="BI1199" t="str">
            <v/>
          </cell>
          <cell r="BJ1199" t="str">
            <v/>
          </cell>
          <cell r="BK1199">
            <v>6</v>
          </cell>
          <cell r="BL1199" t="str">
            <v/>
          </cell>
          <cell r="BM1199" t="str">
            <v/>
          </cell>
          <cell r="BN1199">
            <v>3</v>
          </cell>
          <cell r="BO1199">
            <v>1</v>
          </cell>
          <cell r="BP1199">
            <v>1</v>
          </cell>
          <cell r="BQ1199">
            <v>0</v>
          </cell>
          <cell r="BR1199" t="str">
            <v/>
          </cell>
          <cell r="BS1199" t="str">
            <v/>
          </cell>
          <cell r="BT1199" t="str">
            <v/>
          </cell>
          <cell r="BU1199" t="str">
            <v/>
          </cell>
          <cell r="BV1199" t="str">
            <v/>
          </cell>
          <cell r="BW1199">
            <v>12</v>
          </cell>
          <cell r="BX1199" t="str">
            <v/>
          </cell>
          <cell r="BY1199">
            <v>5</v>
          </cell>
          <cell r="BZ1199" t="str">
            <v/>
          </cell>
          <cell r="CA1199" t="str">
            <v/>
          </cell>
          <cell r="CB1199" t="str">
            <v/>
          </cell>
        </row>
        <row r="1200">
          <cell r="H1200" t="str">
            <v>US-158-WOV007</v>
          </cell>
          <cell r="I1200">
            <v>6</v>
          </cell>
          <cell r="J1200" t="str">
            <v>Jun</v>
          </cell>
          <cell r="K1200">
            <v>2019</v>
          </cell>
          <cell r="L1200" t="str">
            <v>US-158-WOV00743639.8333333333</v>
          </cell>
          <cell r="M1200" t="str">
            <v>ONR #4</v>
          </cell>
          <cell r="N1200" t="str">
            <v>Other</v>
          </cell>
          <cell r="O1200" t="str">
            <v>Other</v>
          </cell>
          <cell r="P1200">
            <v>0</v>
          </cell>
          <cell r="Q1200" t="str">
            <v/>
          </cell>
          <cell r="R1200" t="str">
            <v/>
          </cell>
          <cell r="S1200" t="str">
            <v/>
          </cell>
          <cell r="T1200" t="str">
            <v/>
          </cell>
          <cell r="U1200" t="str">
            <v/>
          </cell>
          <cell r="V1200" t="str">
            <v/>
          </cell>
          <cell r="W1200">
            <v>9</v>
          </cell>
          <cell r="X1200" t="str">
            <v/>
          </cell>
          <cell r="Y1200" t="str">
            <v/>
          </cell>
          <cell r="Z1200" t="str">
            <v/>
          </cell>
          <cell r="AB1200">
            <v>11</v>
          </cell>
          <cell r="AC1200" t="str">
            <v/>
          </cell>
          <cell r="AD1200" t="str">
            <v/>
          </cell>
          <cell r="AE1200" t="str">
            <v/>
          </cell>
          <cell r="AF1200" t="str">
            <v/>
          </cell>
          <cell r="AG1200" t="str">
            <v/>
          </cell>
          <cell r="AH1200" t="str">
            <v/>
          </cell>
          <cell r="AI1200" t="str">
            <v/>
          </cell>
          <cell r="AJ1200">
            <v>6</v>
          </cell>
          <cell r="AK1200" t="str">
            <v/>
          </cell>
          <cell r="AL1200" t="str">
            <v/>
          </cell>
          <cell r="AM1200" t="str">
            <v/>
          </cell>
          <cell r="AN1200" t="str">
            <v/>
          </cell>
          <cell r="AO1200">
            <v>130</v>
          </cell>
          <cell r="AP1200" t="str">
            <v/>
          </cell>
          <cell r="AQ1200" t="str">
            <v/>
          </cell>
          <cell r="AR1200" t="str">
            <v/>
          </cell>
          <cell r="AT1200">
            <v>9</v>
          </cell>
          <cell r="AV1200">
            <v>10</v>
          </cell>
          <cell r="AW1200" t="str">
            <v/>
          </cell>
          <cell r="AX1200">
            <v>9</v>
          </cell>
          <cell r="AY1200" t="str">
            <v/>
          </cell>
          <cell r="AZ1200">
            <v>20.5</v>
          </cell>
          <cell r="BA1200">
            <v>0</v>
          </cell>
          <cell r="BB1200">
            <v>120</v>
          </cell>
          <cell r="BC1200">
            <v>20.5</v>
          </cell>
          <cell r="BD1200">
            <v>122.4390243902439</v>
          </cell>
          <cell r="BE1200">
            <v>1</v>
          </cell>
          <cell r="BF1200">
            <v>1</v>
          </cell>
          <cell r="BG1200">
            <v>2</v>
          </cell>
          <cell r="BH1200" t="str">
            <v/>
          </cell>
          <cell r="BI1200">
            <v>2</v>
          </cell>
          <cell r="BJ1200">
            <v>0</v>
          </cell>
          <cell r="BK1200">
            <v>6</v>
          </cell>
          <cell r="BL1200">
            <v>6</v>
          </cell>
          <cell r="BM1200">
            <v>6</v>
          </cell>
          <cell r="BN1200" t="str">
            <v/>
          </cell>
          <cell r="BO1200" t="str">
            <v/>
          </cell>
          <cell r="BP1200" t="str">
            <v/>
          </cell>
          <cell r="BQ1200" t="str">
            <v/>
          </cell>
          <cell r="BR1200">
            <v>2.5</v>
          </cell>
          <cell r="BS1200" t="str">
            <v/>
          </cell>
          <cell r="BT1200">
            <v>1</v>
          </cell>
          <cell r="BU1200">
            <v>2</v>
          </cell>
          <cell r="BV1200" t="str">
            <v/>
          </cell>
          <cell r="BW1200">
            <v>12</v>
          </cell>
          <cell r="BX1200" t="str">
            <v/>
          </cell>
          <cell r="BY1200">
            <v>5.5</v>
          </cell>
          <cell r="BZ1200" t="str">
            <v/>
          </cell>
          <cell r="CA1200" t="str">
            <v/>
          </cell>
          <cell r="CB1200" t="str">
            <v/>
          </cell>
        </row>
        <row r="1201">
          <cell r="H1201" t="str">
            <v>WS-7374-WOV010</v>
          </cell>
          <cell r="I1201">
            <v>6</v>
          </cell>
          <cell r="J1201" t="str">
            <v>Jun</v>
          </cell>
          <cell r="K1201">
            <v>2019</v>
          </cell>
          <cell r="L1201" t="str">
            <v>WS-7374-WOV01043639.9375</v>
          </cell>
          <cell r="M1201" t="str">
            <v>BIRS #14</v>
          </cell>
          <cell r="N1201" t="str">
            <v>Other</v>
          </cell>
          <cell r="O1201" t="str">
            <v>ESP change</v>
          </cell>
          <cell r="P1201">
            <v>1</v>
          </cell>
          <cell r="Q1201">
            <v>3</v>
          </cell>
          <cell r="R1201">
            <v>5</v>
          </cell>
          <cell r="S1201" t="str">
            <v/>
          </cell>
          <cell r="T1201" t="str">
            <v/>
          </cell>
          <cell r="U1201" t="str">
            <v/>
          </cell>
          <cell r="V1201">
            <v>0</v>
          </cell>
          <cell r="W1201">
            <v>9</v>
          </cell>
          <cell r="X1201">
            <v>8</v>
          </cell>
          <cell r="Y1201">
            <v>8</v>
          </cell>
          <cell r="Z1201" t="str">
            <v/>
          </cell>
          <cell r="AB1201">
            <v>11</v>
          </cell>
          <cell r="AC1201" t="str">
            <v/>
          </cell>
          <cell r="AD1201">
            <v>2</v>
          </cell>
          <cell r="AE1201">
            <v>1</v>
          </cell>
          <cell r="AF1201">
            <v>1</v>
          </cell>
          <cell r="AG1201" t="str">
            <v/>
          </cell>
          <cell r="AH1201">
            <v>2</v>
          </cell>
          <cell r="AI1201">
            <v>0</v>
          </cell>
          <cell r="AJ1201">
            <v>6</v>
          </cell>
          <cell r="AK1201">
            <v>6</v>
          </cell>
          <cell r="AL1201">
            <v>6</v>
          </cell>
          <cell r="AM1201">
            <v>25</v>
          </cell>
          <cell r="AN1201">
            <v>0</v>
          </cell>
          <cell r="AO1201">
            <v>130</v>
          </cell>
          <cell r="AP1201">
            <v>25</v>
          </cell>
          <cell r="AQ1201">
            <v>116.72</v>
          </cell>
          <cell r="AR1201">
            <v>4</v>
          </cell>
          <cell r="AT1201">
            <v>4</v>
          </cell>
          <cell r="AV1201">
            <v>10</v>
          </cell>
          <cell r="AW1201">
            <v>4</v>
          </cell>
          <cell r="AX1201">
            <v>4</v>
          </cell>
          <cell r="AY1201">
            <v>8</v>
          </cell>
          <cell r="AZ1201">
            <v>26.5</v>
          </cell>
          <cell r="BA1201">
            <v>0</v>
          </cell>
          <cell r="BB1201">
            <v>120</v>
          </cell>
          <cell r="BC1201">
            <v>26.5</v>
          </cell>
          <cell r="BD1201">
            <v>110.0754716981132</v>
          </cell>
          <cell r="BE1201">
            <v>1</v>
          </cell>
          <cell r="BF1201">
            <v>1.5</v>
          </cell>
          <cell r="BG1201">
            <v>1.5</v>
          </cell>
          <cell r="BH1201" t="str">
            <v/>
          </cell>
          <cell r="BI1201">
            <v>2</v>
          </cell>
          <cell r="BJ1201">
            <v>0</v>
          </cell>
          <cell r="BK1201">
            <v>6</v>
          </cell>
          <cell r="BL1201">
            <v>6</v>
          </cell>
          <cell r="BM1201">
            <v>6</v>
          </cell>
          <cell r="BN1201">
            <v>3</v>
          </cell>
          <cell r="BO1201">
            <v>1</v>
          </cell>
          <cell r="BP1201">
            <v>0.5</v>
          </cell>
          <cell r="BQ1201">
            <v>0</v>
          </cell>
          <cell r="BR1201">
            <v>3.5</v>
          </cell>
          <cell r="BS1201" t="str">
            <v/>
          </cell>
          <cell r="BT1201">
            <v>1</v>
          </cell>
          <cell r="BU1201">
            <v>1.5</v>
          </cell>
          <cell r="BV1201">
            <v>0</v>
          </cell>
          <cell r="BW1201">
            <v>12</v>
          </cell>
          <cell r="BX1201">
            <v>10.5</v>
          </cell>
          <cell r="BY1201">
            <v>10.5</v>
          </cell>
          <cell r="BZ1201">
            <v>90</v>
          </cell>
          <cell r="CA1201">
            <v>0</v>
          </cell>
          <cell r="CB1201">
            <v>90</v>
          </cell>
        </row>
        <row r="1202">
          <cell r="H1202" t="str">
            <v>US-8350-WOV003</v>
          </cell>
          <cell r="I1202">
            <v>6</v>
          </cell>
          <cell r="J1202" t="str">
            <v>Jun</v>
          </cell>
          <cell r="K1202">
            <v>2019</v>
          </cell>
          <cell r="L1202" t="str">
            <v>US-8350-WOV00343643.0833333333</v>
          </cell>
          <cell r="M1202" t="str">
            <v>ONR #9</v>
          </cell>
          <cell r="N1202" t="str">
            <v>Other</v>
          </cell>
          <cell r="O1202" t="str">
            <v>ESP change</v>
          </cell>
          <cell r="P1202">
            <v>1</v>
          </cell>
          <cell r="Q1202" t="str">
            <v/>
          </cell>
          <cell r="R1202">
            <v>8</v>
          </cell>
          <cell r="S1202" t="str">
            <v/>
          </cell>
          <cell r="T1202" t="str">
            <v/>
          </cell>
          <cell r="U1202" t="str">
            <v/>
          </cell>
          <cell r="V1202">
            <v>0</v>
          </cell>
          <cell r="W1202">
            <v>9</v>
          </cell>
          <cell r="X1202">
            <v>8</v>
          </cell>
          <cell r="Y1202">
            <v>8</v>
          </cell>
          <cell r="Z1202" t="str">
            <v/>
          </cell>
          <cell r="AB1202">
            <v>11</v>
          </cell>
          <cell r="AC1202" t="str">
            <v/>
          </cell>
          <cell r="AD1202">
            <v>2</v>
          </cell>
          <cell r="AE1202">
            <v>1</v>
          </cell>
          <cell r="AF1202">
            <v>1</v>
          </cell>
          <cell r="AG1202" t="str">
            <v/>
          </cell>
          <cell r="AH1202">
            <v>2</v>
          </cell>
          <cell r="AI1202">
            <v>0</v>
          </cell>
          <cell r="AJ1202">
            <v>6</v>
          </cell>
          <cell r="AK1202">
            <v>6</v>
          </cell>
          <cell r="AL1202">
            <v>6</v>
          </cell>
          <cell r="AM1202">
            <v>24</v>
          </cell>
          <cell r="AN1202">
            <v>0</v>
          </cell>
          <cell r="AO1202">
            <v>130</v>
          </cell>
          <cell r="AP1202">
            <v>24</v>
          </cell>
          <cell r="AQ1202">
            <v>142.75</v>
          </cell>
          <cell r="AR1202">
            <v>3</v>
          </cell>
          <cell r="AT1202">
            <v>5</v>
          </cell>
          <cell r="AV1202">
            <v>10</v>
          </cell>
          <cell r="AW1202">
            <v>3</v>
          </cell>
          <cell r="AX1202">
            <v>5</v>
          </cell>
          <cell r="AY1202">
            <v>8</v>
          </cell>
          <cell r="AZ1202">
            <v>29</v>
          </cell>
          <cell r="BA1202">
            <v>0</v>
          </cell>
          <cell r="BB1202">
            <v>120</v>
          </cell>
          <cell r="BC1202">
            <v>29</v>
          </cell>
          <cell r="BD1202">
            <v>118.27586206896552</v>
          </cell>
          <cell r="BE1202">
            <v>1</v>
          </cell>
          <cell r="BF1202">
            <v>1</v>
          </cell>
          <cell r="BG1202">
            <v>1.5</v>
          </cell>
          <cell r="BH1202" t="str">
            <v/>
          </cell>
          <cell r="BI1202">
            <v>2</v>
          </cell>
          <cell r="BJ1202">
            <v>0</v>
          </cell>
          <cell r="BK1202">
            <v>6</v>
          </cell>
          <cell r="BL1202">
            <v>5.5</v>
          </cell>
          <cell r="BM1202">
            <v>5.5</v>
          </cell>
          <cell r="BN1202">
            <v>3</v>
          </cell>
          <cell r="BO1202">
            <v>1</v>
          </cell>
          <cell r="BP1202">
            <v>1</v>
          </cell>
          <cell r="BQ1202">
            <v>0</v>
          </cell>
          <cell r="BR1202">
            <v>2.5</v>
          </cell>
          <cell r="BS1202" t="str">
            <v/>
          </cell>
          <cell r="BT1202">
            <v>1.5</v>
          </cell>
          <cell r="BU1202">
            <v>2</v>
          </cell>
          <cell r="BV1202">
            <v>0</v>
          </cell>
          <cell r="BW1202">
            <v>12</v>
          </cell>
          <cell r="BX1202">
            <v>11</v>
          </cell>
          <cell r="BY1202">
            <v>11</v>
          </cell>
          <cell r="BZ1202">
            <v>91.5</v>
          </cell>
          <cell r="CA1202">
            <v>0</v>
          </cell>
          <cell r="CB1202">
            <v>91.5</v>
          </cell>
        </row>
        <row r="1203">
          <cell r="H1203" t="str">
            <v>WS-7640-WOV005</v>
          </cell>
          <cell r="I1203">
            <v>6</v>
          </cell>
          <cell r="J1203" t="str">
            <v>Jun</v>
          </cell>
          <cell r="K1203">
            <v>2019</v>
          </cell>
          <cell r="L1203" t="str">
            <v>WS-7640-WOV00543643.1666666667</v>
          </cell>
          <cell r="M1203" t="str">
            <v>ONR #25</v>
          </cell>
          <cell r="N1203" t="str">
            <v>Other</v>
          </cell>
          <cell r="O1203" t="str">
            <v>ESP change</v>
          </cell>
          <cell r="P1203">
            <v>1</v>
          </cell>
          <cell r="Q1203">
            <v>3</v>
          </cell>
          <cell r="R1203">
            <v>5</v>
          </cell>
          <cell r="S1203" t="str">
            <v/>
          </cell>
          <cell r="T1203" t="str">
            <v/>
          </cell>
          <cell r="U1203" t="str">
            <v/>
          </cell>
          <cell r="V1203">
            <v>0</v>
          </cell>
          <cell r="W1203">
            <v>9</v>
          </cell>
          <cell r="X1203">
            <v>8</v>
          </cell>
          <cell r="Y1203">
            <v>8</v>
          </cell>
          <cell r="Z1203" t="str">
            <v/>
          </cell>
          <cell r="AB1203">
            <v>11</v>
          </cell>
          <cell r="AC1203" t="str">
            <v/>
          </cell>
          <cell r="AD1203">
            <v>2</v>
          </cell>
          <cell r="AE1203">
            <v>1</v>
          </cell>
          <cell r="AF1203">
            <v>1</v>
          </cell>
          <cell r="AG1203" t="str">
            <v/>
          </cell>
          <cell r="AH1203">
            <v>2</v>
          </cell>
          <cell r="AI1203">
            <v>0</v>
          </cell>
          <cell r="AJ1203">
            <v>6</v>
          </cell>
          <cell r="AK1203">
            <v>6</v>
          </cell>
          <cell r="AL1203">
            <v>6</v>
          </cell>
          <cell r="AM1203">
            <v>24</v>
          </cell>
          <cell r="AN1203">
            <v>0</v>
          </cell>
          <cell r="AO1203">
            <v>130</v>
          </cell>
          <cell r="AP1203">
            <v>24</v>
          </cell>
          <cell r="AQ1203">
            <v>131.08333333333334</v>
          </cell>
          <cell r="AR1203">
            <v>3</v>
          </cell>
          <cell r="AT1203">
            <v>5</v>
          </cell>
          <cell r="AV1203">
            <v>10</v>
          </cell>
          <cell r="AW1203">
            <v>3</v>
          </cell>
          <cell r="AX1203">
            <v>5</v>
          </cell>
          <cell r="AY1203">
            <v>8</v>
          </cell>
          <cell r="AZ1203">
            <v>29</v>
          </cell>
          <cell r="BA1203">
            <v>0.5</v>
          </cell>
          <cell r="BB1203">
            <v>120</v>
          </cell>
          <cell r="BC1203">
            <v>29.5</v>
          </cell>
          <cell r="BD1203">
            <v>107.89655172413794</v>
          </cell>
          <cell r="BE1203">
            <v>1</v>
          </cell>
          <cell r="BF1203">
            <v>1</v>
          </cell>
          <cell r="BG1203">
            <v>1.5</v>
          </cell>
          <cell r="BH1203" t="str">
            <v/>
          </cell>
          <cell r="BI1203">
            <v>2</v>
          </cell>
          <cell r="BJ1203">
            <v>0</v>
          </cell>
          <cell r="BK1203">
            <v>6</v>
          </cell>
          <cell r="BL1203">
            <v>5.5</v>
          </cell>
          <cell r="BM1203">
            <v>5.5</v>
          </cell>
          <cell r="BN1203">
            <v>3</v>
          </cell>
          <cell r="BO1203">
            <v>1</v>
          </cell>
          <cell r="BP1203">
            <v>1</v>
          </cell>
          <cell r="BQ1203">
            <v>0</v>
          </cell>
          <cell r="BR1203">
            <v>3</v>
          </cell>
          <cell r="BS1203" t="str">
            <v/>
          </cell>
          <cell r="BT1203">
            <v>2</v>
          </cell>
          <cell r="BU1203">
            <v>2</v>
          </cell>
          <cell r="BV1203">
            <v>0</v>
          </cell>
          <cell r="BW1203">
            <v>12</v>
          </cell>
          <cell r="BX1203">
            <v>12</v>
          </cell>
          <cell r="BY1203">
            <v>12</v>
          </cell>
          <cell r="BZ1203">
            <v>92.5</v>
          </cell>
          <cell r="CA1203">
            <v>0.5</v>
          </cell>
          <cell r="CB1203">
            <v>93</v>
          </cell>
        </row>
        <row r="1204">
          <cell r="H1204" t="str">
            <v>WS-7436-WOV003</v>
          </cell>
          <cell r="I1204">
            <v>6</v>
          </cell>
          <cell r="J1204" t="str">
            <v>Jun</v>
          </cell>
          <cell r="K1204">
            <v>2019</v>
          </cell>
          <cell r="L1204" t="str">
            <v>WS-7436-WOV00343644</v>
          </cell>
          <cell r="M1204" t="str">
            <v>BIRS #14</v>
          </cell>
          <cell r="N1204" t="str">
            <v>Simple ESP c/o</v>
          </cell>
          <cell r="O1204" t="str">
            <v>ESP change</v>
          </cell>
          <cell r="P1204">
            <v>1</v>
          </cell>
          <cell r="Q1204">
            <v>3</v>
          </cell>
          <cell r="R1204">
            <v>5</v>
          </cell>
          <cell r="S1204" t="str">
            <v/>
          </cell>
          <cell r="T1204" t="str">
            <v/>
          </cell>
          <cell r="U1204" t="str">
            <v/>
          </cell>
          <cell r="V1204">
            <v>0</v>
          </cell>
          <cell r="W1204">
            <v>9</v>
          </cell>
          <cell r="X1204">
            <v>8</v>
          </cell>
          <cell r="Y1204">
            <v>8</v>
          </cell>
          <cell r="Z1204" t="str">
            <v/>
          </cell>
          <cell r="AB1204">
            <v>11</v>
          </cell>
          <cell r="AC1204" t="str">
            <v/>
          </cell>
          <cell r="AD1204">
            <v>2</v>
          </cell>
          <cell r="AE1204">
            <v>1</v>
          </cell>
          <cell r="AF1204">
            <v>1</v>
          </cell>
          <cell r="AG1204" t="str">
            <v/>
          </cell>
          <cell r="AH1204">
            <v>2</v>
          </cell>
          <cell r="AI1204">
            <v>0</v>
          </cell>
          <cell r="AJ1204">
            <v>6</v>
          </cell>
          <cell r="AK1204">
            <v>6</v>
          </cell>
          <cell r="AL1204">
            <v>6</v>
          </cell>
          <cell r="AM1204">
            <v>20</v>
          </cell>
          <cell r="AN1204">
            <v>0</v>
          </cell>
          <cell r="AO1204">
            <v>130</v>
          </cell>
          <cell r="AP1204">
            <v>20</v>
          </cell>
          <cell r="AQ1204">
            <v>130</v>
          </cell>
          <cell r="AR1204">
            <v>3</v>
          </cell>
          <cell r="AT1204">
            <v>6</v>
          </cell>
          <cell r="AV1204">
            <v>10</v>
          </cell>
          <cell r="AW1204">
            <v>3</v>
          </cell>
          <cell r="AX1204">
            <v>6</v>
          </cell>
          <cell r="AY1204">
            <v>9</v>
          </cell>
          <cell r="AZ1204">
            <v>22</v>
          </cell>
          <cell r="BA1204">
            <v>0</v>
          </cell>
          <cell r="BB1204">
            <v>120</v>
          </cell>
          <cell r="BC1204">
            <v>22</v>
          </cell>
          <cell r="BD1204">
            <v>118.18181818181819</v>
          </cell>
          <cell r="BE1204">
            <v>1</v>
          </cell>
          <cell r="BF1204">
            <v>1</v>
          </cell>
          <cell r="BG1204">
            <v>1.5</v>
          </cell>
          <cell r="BH1204" t="str">
            <v/>
          </cell>
          <cell r="BI1204">
            <v>2</v>
          </cell>
          <cell r="BJ1204">
            <v>0</v>
          </cell>
          <cell r="BK1204">
            <v>6</v>
          </cell>
          <cell r="BL1204">
            <v>5.5</v>
          </cell>
          <cell r="BM1204">
            <v>5.5</v>
          </cell>
          <cell r="BN1204">
            <v>3</v>
          </cell>
          <cell r="BO1204">
            <v>1</v>
          </cell>
          <cell r="BP1204">
            <v>1</v>
          </cell>
          <cell r="BQ1204">
            <v>0</v>
          </cell>
          <cell r="BR1204">
            <v>3.5</v>
          </cell>
          <cell r="BS1204" t="str">
            <v/>
          </cell>
          <cell r="BT1204">
            <v>0.5</v>
          </cell>
          <cell r="BU1204">
            <v>2</v>
          </cell>
          <cell r="BV1204">
            <v>0</v>
          </cell>
          <cell r="BW1204">
            <v>12</v>
          </cell>
          <cell r="BX1204">
            <v>11</v>
          </cell>
          <cell r="BY1204">
            <v>11</v>
          </cell>
          <cell r="BZ1204">
            <v>81.5</v>
          </cell>
          <cell r="CA1204">
            <v>0</v>
          </cell>
          <cell r="CB1204">
            <v>81.5</v>
          </cell>
        </row>
        <row r="1205">
          <cell r="H1205" t="str">
            <v>WS-7794-WOV004</v>
          </cell>
          <cell r="I1205">
            <v>6</v>
          </cell>
          <cell r="J1205" t="str">
            <v>Jun</v>
          </cell>
          <cell r="K1205">
            <v>2019</v>
          </cell>
          <cell r="L1205" t="str">
            <v>WS-7794-WOV00443644.625</v>
          </cell>
          <cell r="M1205" t="str">
            <v>BIRS #30</v>
          </cell>
          <cell r="N1205" t="str">
            <v>Simple ESP c/o</v>
          </cell>
          <cell r="O1205" t="str">
            <v>ESP change</v>
          </cell>
          <cell r="P1205">
            <v>1</v>
          </cell>
          <cell r="Q1205">
            <v>3</v>
          </cell>
          <cell r="R1205">
            <v>5</v>
          </cell>
          <cell r="S1205" t="str">
            <v/>
          </cell>
          <cell r="T1205" t="str">
            <v/>
          </cell>
          <cell r="U1205" t="str">
            <v/>
          </cell>
          <cell r="V1205">
            <v>0</v>
          </cell>
          <cell r="W1205">
            <v>9</v>
          </cell>
          <cell r="X1205">
            <v>8</v>
          </cell>
          <cell r="Y1205">
            <v>8</v>
          </cell>
          <cell r="Z1205" t="str">
            <v/>
          </cell>
          <cell r="AB1205">
            <v>11</v>
          </cell>
          <cell r="AC1205" t="str">
            <v/>
          </cell>
          <cell r="AD1205">
            <v>2</v>
          </cell>
          <cell r="AE1205">
            <v>1</v>
          </cell>
          <cell r="AF1205">
            <v>1</v>
          </cell>
          <cell r="AG1205" t="str">
            <v/>
          </cell>
          <cell r="AH1205">
            <v>2</v>
          </cell>
          <cell r="AI1205">
            <v>0</v>
          </cell>
          <cell r="AJ1205">
            <v>6</v>
          </cell>
          <cell r="AK1205">
            <v>6</v>
          </cell>
          <cell r="AL1205">
            <v>6</v>
          </cell>
          <cell r="AM1205">
            <v>22</v>
          </cell>
          <cell r="AN1205">
            <v>0</v>
          </cell>
          <cell r="AO1205">
            <v>130</v>
          </cell>
          <cell r="AP1205">
            <v>22</v>
          </cell>
          <cell r="AQ1205">
            <v>134.54545454545453</v>
          </cell>
          <cell r="AR1205">
            <v>4</v>
          </cell>
          <cell r="AT1205">
            <v>5</v>
          </cell>
          <cell r="AV1205">
            <v>10</v>
          </cell>
          <cell r="AW1205">
            <v>4</v>
          </cell>
          <cell r="AX1205">
            <v>5</v>
          </cell>
          <cell r="AY1205">
            <v>9</v>
          </cell>
          <cell r="AZ1205">
            <v>24.5</v>
          </cell>
          <cell r="BA1205">
            <v>0</v>
          </cell>
          <cell r="BB1205">
            <v>120</v>
          </cell>
          <cell r="BC1205">
            <v>24.5</v>
          </cell>
          <cell r="BD1205">
            <v>120.85714285714286</v>
          </cell>
          <cell r="BE1205">
            <v>1</v>
          </cell>
          <cell r="BF1205">
            <v>1</v>
          </cell>
          <cell r="BG1205">
            <v>1</v>
          </cell>
          <cell r="BH1205" t="str">
            <v/>
          </cell>
          <cell r="BI1205">
            <v>2</v>
          </cell>
          <cell r="BJ1205">
            <v>0</v>
          </cell>
          <cell r="BK1205">
            <v>6</v>
          </cell>
          <cell r="BL1205">
            <v>5</v>
          </cell>
          <cell r="BM1205">
            <v>5</v>
          </cell>
          <cell r="BN1205">
            <v>3</v>
          </cell>
          <cell r="BO1205">
            <v>1</v>
          </cell>
          <cell r="BP1205">
            <v>1</v>
          </cell>
          <cell r="BQ1205">
            <v>0</v>
          </cell>
          <cell r="BR1205">
            <v>3.5</v>
          </cell>
          <cell r="BS1205" t="str">
            <v/>
          </cell>
          <cell r="BT1205">
            <v>1.5</v>
          </cell>
          <cell r="BU1205">
            <v>2</v>
          </cell>
          <cell r="BV1205">
            <v>0</v>
          </cell>
          <cell r="BW1205">
            <v>12</v>
          </cell>
          <cell r="BX1205">
            <v>12</v>
          </cell>
          <cell r="BY1205">
            <v>12</v>
          </cell>
          <cell r="BZ1205">
            <v>86.5</v>
          </cell>
          <cell r="CA1205">
            <v>0</v>
          </cell>
          <cell r="CB1205">
            <v>86.5</v>
          </cell>
        </row>
        <row r="1206">
          <cell r="H1206" t="str">
            <v>SVA-51087-WOV005</v>
          </cell>
          <cell r="I1206">
            <v>6</v>
          </cell>
          <cell r="J1206" t="str">
            <v>Jun</v>
          </cell>
          <cell r="K1206">
            <v>2019</v>
          </cell>
          <cell r="L1206" t="str">
            <v>SVA-51087-WOV00543631.125</v>
          </cell>
          <cell r="M1206" t="str">
            <v>BIRS #24</v>
          </cell>
          <cell r="N1206" t="str">
            <v>Other</v>
          </cell>
          <cell r="O1206" t="str">
            <v>Other</v>
          </cell>
          <cell r="P1206">
            <v>0</v>
          </cell>
          <cell r="Q1206">
            <v>8</v>
          </cell>
          <cell r="R1206" t="str">
            <v/>
          </cell>
          <cell r="S1206">
            <v>5.5</v>
          </cell>
          <cell r="T1206" t="str">
            <v/>
          </cell>
          <cell r="U1206">
            <v>1.5</v>
          </cell>
          <cell r="V1206">
            <v>0</v>
          </cell>
          <cell r="W1206">
            <v>9</v>
          </cell>
          <cell r="X1206">
            <v>15</v>
          </cell>
          <cell r="Y1206">
            <v>15</v>
          </cell>
          <cell r="Z1206">
            <v>18.5</v>
          </cell>
          <cell r="AB1206">
            <v>11</v>
          </cell>
          <cell r="AC1206">
            <v>18.5</v>
          </cell>
          <cell r="AD1206">
            <v>2</v>
          </cell>
          <cell r="AE1206">
            <v>1</v>
          </cell>
          <cell r="AF1206">
            <v>1</v>
          </cell>
          <cell r="AG1206" t="str">
            <v/>
          </cell>
          <cell r="AH1206">
            <v>2</v>
          </cell>
          <cell r="AI1206">
            <v>0</v>
          </cell>
          <cell r="AJ1206">
            <v>6</v>
          </cell>
          <cell r="AK1206">
            <v>6</v>
          </cell>
          <cell r="AL1206">
            <v>6</v>
          </cell>
          <cell r="AM1206">
            <v>22</v>
          </cell>
          <cell r="AN1206">
            <v>0</v>
          </cell>
          <cell r="AO1206">
            <v>130</v>
          </cell>
          <cell r="AP1206">
            <v>22</v>
          </cell>
          <cell r="AQ1206">
            <v>136.31818181818181</v>
          </cell>
          <cell r="AR1206">
            <v>3</v>
          </cell>
          <cell r="AT1206" t="str">
            <v/>
          </cell>
          <cell r="AV1206">
            <v>10</v>
          </cell>
          <cell r="AW1206">
            <v>3</v>
          </cell>
          <cell r="AX1206" t="str">
            <v/>
          </cell>
          <cell r="AY1206" t="str">
            <v/>
          </cell>
          <cell r="AZ1206" t="str">
            <v/>
          </cell>
          <cell r="BA1206" t="str">
            <v/>
          </cell>
          <cell r="BB1206">
            <v>120</v>
          </cell>
          <cell r="BC1206" t="str">
            <v/>
          </cell>
          <cell r="BD1206" t="str">
            <v/>
          </cell>
          <cell r="BE1206" t="str">
            <v/>
          </cell>
          <cell r="BF1206" t="str">
            <v/>
          </cell>
          <cell r="BG1206" t="str">
            <v/>
          </cell>
          <cell r="BH1206" t="str">
            <v/>
          </cell>
          <cell r="BI1206" t="str">
            <v/>
          </cell>
          <cell r="BJ1206" t="str">
            <v/>
          </cell>
          <cell r="BK1206">
            <v>6</v>
          </cell>
          <cell r="BL1206" t="str">
            <v/>
          </cell>
          <cell r="BM1206" t="str">
            <v/>
          </cell>
          <cell r="BN1206">
            <v>3</v>
          </cell>
          <cell r="BO1206">
            <v>1</v>
          </cell>
          <cell r="BP1206">
            <v>1</v>
          </cell>
          <cell r="BQ1206">
            <v>0</v>
          </cell>
          <cell r="BR1206" t="str">
            <v/>
          </cell>
          <cell r="BS1206" t="str">
            <v/>
          </cell>
          <cell r="BT1206" t="str">
            <v/>
          </cell>
          <cell r="BU1206" t="str">
            <v/>
          </cell>
          <cell r="BV1206" t="str">
            <v/>
          </cell>
          <cell r="BW1206">
            <v>12</v>
          </cell>
          <cell r="BX1206" t="str">
            <v/>
          </cell>
          <cell r="BY1206">
            <v>5</v>
          </cell>
          <cell r="BZ1206" t="str">
            <v/>
          </cell>
          <cell r="CA1206" t="str">
            <v/>
          </cell>
          <cell r="CB1206" t="str">
            <v/>
          </cell>
        </row>
        <row r="1207">
          <cell r="H1207" t="str">
            <v>SVA-51087-WOV005</v>
          </cell>
          <cell r="I1207">
            <v>6</v>
          </cell>
          <cell r="J1207" t="str">
            <v>Jun</v>
          </cell>
          <cell r="K1207">
            <v>2019</v>
          </cell>
          <cell r="L1207" t="str">
            <v>SVA-51087-WOV00543644.9583333333</v>
          </cell>
          <cell r="M1207" t="str">
            <v>ONR #4</v>
          </cell>
          <cell r="N1207" t="str">
            <v>Other</v>
          </cell>
          <cell r="O1207" t="str">
            <v>Other</v>
          </cell>
          <cell r="P1207">
            <v>0</v>
          </cell>
          <cell r="Q1207" t="str">
            <v/>
          </cell>
          <cell r="R1207" t="str">
            <v/>
          </cell>
          <cell r="S1207" t="str">
            <v/>
          </cell>
          <cell r="T1207" t="str">
            <v/>
          </cell>
          <cell r="U1207" t="str">
            <v/>
          </cell>
          <cell r="V1207" t="str">
            <v/>
          </cell>
          <cell r="W1207">
            <v>9</v>
          </cell>
          <cell r="X1207" t="str">
            <v/>
          </cell>
          <cell r="Y1207" t="str">
            <v/>
          </cell>
          <cell r="Z1207" t="str">
            <v/>
          </cell>
          <cell r="AB1207">
            <v>11</v>
          </cell>
          <cell r="AC1207" t="str">
            <v/>
          </cell>
          <cell r="AD1207" t="str">
            <v/>
          </cell>
          <cell r="AE1207" t="str">
            <v/>
          </cell>
          <cell r="AF1207" t="str">
            <v/>
          </cell>
          <cell r="AG1207" t="str">
            <v/>
          </cell>
          <cell r="AH1207" t="str">
            <v/>
          </cell>
          <cell r="AI1207" t="str">
            <v/>
          </cell>
          <cell r="AJ1207">
            <v>6</v>
          </cell>
          <cell r="AK1207" t="str">
            <v/>
          </cell>
          <cell r="AL1207" t="str">
            <v/>
          </cell>
          <cell r="AM1207" t="str">
            <v/>
          </cell>
          <cell r="AN1207" t="str">
            <v/>
          </cell>
          <cell r="AO1207">
            <v>130</v>
          </cell>
          <cell r="AP1207" t="str">
            <v/>
          </cell>
          <cell r="AQ1207" t="str">
            <v/>
          </cell>
          <cell r="AR1207" t="str">
            <v/>
          </cell>
          <cell r="AT1207">
            <v>5</v>
          </cell>
          <cell r="AV1207">
            <v>10</v>
          </cell>
          <cell r="AW1207" t="str">
            <v/>
          </cell>
          <cell r="AX1207">
            <v>5</v>
          </cell>
          <cell r="AY1207" t="str">
            <v/>
          </cell>
          <cell r="AZ1207">
            <v>24</v>
          </cell>
          <cell r="BA1207">
            <v>0</v>
          </cell>
          <cell r="BB1207">
            <v>120</v>
          </cell>
          <cell r="BC1207">
            <v>24</v>
          </cell>
          <cell r="BD1207">
            <v>126.16666666666667</v>
          </cell>
          <cell r="BE1207">
            <v>1</v>
          </cell>
          <cell r="BF1207">
            <v>1</v>
          </cell>
          <cell r="BG1207">
            <v>2</v>
          </cell>
          <cell r="BH1207" t="str">
            <v/>
          </cell>
          <cell r="BI1207">
            <v>1</v>
          </cell>
          <cell r="BJ1207">
            <v>0</v>
          </cell>
          <cell r="BK1207">
            <v>6</v>
          </cell>
          <cell r="BL1207">
            <v>5</v>
          </cell>
          <cell r="BM1207">
            <v>5</v>
          </cell>
          <cell r="BN1207" t="str">
            <v/>
          </cell>
          <cell r="BO1207" t="str">
            <v/>
          </cell>
          <cell r="BP1207" t="str">
            <v/>
          </cell>
          <cell r="BQ1207" t="str">
            <v/>
          </cell>
          <cell r="BR1207">
            <v>4</v>
          </cell>
          <cell r="BS1207" t="str">
            <v/>
          </cell>
          <cell r="BT1207">
            <v>1</v>
          </cell>
          <cell r="BU1207">
            <v>2</v>
          </cell>
          <cell r="BV1207" t="str">
            <v/>
          </cell>
          <cell r="BW1207">
            <v>12</v>
          </cell>
          <cell r="BX1207" t="str">
            <v/>
          </cell>
          <cell r="BY1207">
            <v>7</v>
          </cell>
          <cell r="BZ1207" t="str">
            <v/>
          </cell>
          <cell r="CA1207" t="str">
            <v/>
          </cell>
          <cell r="CB1207" t="str">
            <v/>
          </cell>
        </row>
        <row r="1208">
          <cell r="H1208" t="str">
            <v>WS-7424-WOV010</v>
          </cell>
          <cell r="I1208">
            <v>6</v>
          </cell>
          <cell r="J1208" t="str">
            <v>Jun</v>
          </cell>
          <cell r="K1208">
            <v>2019</v>
          </cell>
          <cell r="L1208" t="str">
            <v>WS-7424-WOV01043645.3333333333</v>
          </cell>
          <cell r="M1208" t="str">
            <v>ONR #6</v>
          </cell>
          <cell r="N1208" t="str">
            <v>Other</v>
          </cell>
          <cell r="O1208" t="str">
            <v>ESP change</v>
          </cell>
          <cell r="P1208">
            <v>0</v>
          </cell>
          <cell r="Q1208">
            <v>3</v>
          </cell>
          <cell r="R1208">
            <v>5</v>
          </cell>
          <cell r="S1208">
            <v>1</v>
          </cell>
          <cell r="T1208" t="str">
            <v/>
          </cell>
          <cell r="U1208" t="str">
            <v/>
          </cell>
          <cell r="V1208">
            <v>0</v>
          </cell>
          <cell r="W1208">
            <v>9</v>
          </cell>
          <cell r="X1208">
            <v>9</v>
          </cell>
          <cell r="Y1208">
            <v>9</v>
          </cell>
          <cell r="Z1208">
            <v>9.5</v>
          </cell>
          <cell r="AB1208">
            <v>11</v>
          </cell>
          <cell r="AC1208">
            <v>9.5</v>
          </cell>
          <cell r="AD1208">
            <v>2</v>
          </cell>
          <cell r="AE1208">
            <v>1</v>
          </cell>
          <cell r="AF1208">
            <v>1</v>
          </cell>
          <cell r="AG1208" t="str">
            <v/>
          </cell>
          <cell r="AH1208">
            <v>2</v>
          </cell>
          <cell r="AI1208">
            <v>0</v>
          </cell>
          <cell r="AJ1208">
            <v>6</v>
          </cell>
          <cell r="AK1208">
            <v>6</v>
          </cell>
          <cell r="AL1208">
            <v>6</v>
          </cell>
          <cell r="AM1208">
            <v>21.5</v>
          </cell>
          <cell r="AN1208">
            <v>0</v>
          </cell>
          <cell r="AO1208">
            <v>130</v>
          </cell>
          <cell r="AP1208">
            <v>21.5</v>
          </cell>
          <cell r="AQ1208">
            <v>133.81395348837211</v>
          </cell>
          <cell r="AR1208">
            <v>4</v>
          </cell>
          <cell r="AT1208">
            <v>4</v>
          </cell>
          <cell r="AV1208">
            <v>10</v>
          </cell>
          <cell r="AW1208">
            <v>4</v>
          </cell>
          <cell r="AX1208">
            <v>4</v>
          </cell>
          <cell r="AY1208">
            <v>8</v>
          </cell>
          <cell r="AZ1208">
            <v>22</v>
          </cell>
          <cell r="BA1208">
            <v>0</v>
          </cell>
          <cell r="BB1208">
            <v>120</v>
          </cell>
          <cell r="BC1208">
            <v>22</v>
          </cell>
          <cell r="BD1208">
            <v>130.90909090909091</v>
          </cell>
          <cell r="BE1208">
            <v>1</v>
          </cell>
          <cell r="BF1208">
            <v>1.5</v>
          </cell>
          <cell r="BG1208">
            <v>1.5</v>
          </cell>
          <cell r="BH1208" t="str">
            <v/>
          </cell>
          <cell r="BI1208">
            <v>2</v>
          </cell>
          <cell r="BJ1208">
            <v>0</v>
          </cell>
          <cell r="BK1208">
            <v>6</v>
          </cell>
          <cell r="BL1208">
            <v>6</v>
          </cell>
          <cell r="BM1208">
            <v>6</v>
          </cell>
          <cell r="BN1208">
            <v>3</v>
          </cell>
          <cell r="BO1208">
            <v>1</v>
          </cell>
          <cell r="BP1208">
            <v>1</v>
          </cell>
          <cell r="BQ1208">
            <v>0</v>
          </cell>
          <cell r="BR1208">
            <v>3.5</v>
          </cell>
          <cell r="BS1208" t="str">
            <v/>
          </cell>
          <cell r="BT1208">
            <v>1.5</v>
          </cell>
          <cell r="BU1208">
            <v>2</v>
          </cell>
          <cell r="BV1208">
            <v>0</v>
          </cell>
          <cell r="BW1208">
            <v>12</v>
          </cell>
          <cell r="BX1208">
            <v>12</v>
          </cell>
          <cell r="BY1208">
            <v>12</v>
          </cell>
          <cell r="BZ1208">
            <v>94</v>
          </cell>
          <cell r="CA1208">
            <v>0</v>
          </cell>
          <cell r="CB1208">
            <v>94</v>
          </cell>
        </row>
        <row r="1209">
          <cell r="H1209" t="str">
            <v>WS-1317-WOV014</v>
          </cell>
          <cell r="I1209">
            <v>7</v>
          </cell>
          <cell r="J1209" t="str">
            <v>Jul</v>
          </cell>
          <cell r="K1209">
            <v>2019</v>
          </cell>
          <cell r="L1209" t="str">
            <v>WS-1317-WOV01443648.1666666667</v>
          </cell>
          <cell r="M1209" t="str">
            <v>ONR #25</v>
          </cell>
          <cell r="N1209" t="str">
            <v>Other</v>
          </cell>
          <cell r="O1209" t="str">
            <v>Other</v>
          </cell>
          <cell r="P1209">
            <v>1</v>
          </cell>
          <cell r="Q1209">
            <v>3</v>
          </cell>
          <cell r="R1209">
            <v>5</v>
          </cell>
          <cell r="S1209" t="str">
            <v/>
          </cell>
          <cell r="T1209" t="str">
            <v/>
          </cell>
          <cell r="U1209" t="str">
            <v/>
          </cell>
          <cell r="V1209">
            <v>0</v>
          </cell>
          <cell r="W1209">
            <v>9</v>
          </cell>
          <cell r="X1209">
            <v>8</v>
          </cell>
          <cell r="Y1209">
            <v>8</v>
          </cell>
          <cell r="Z1209" t="str">
            <v/>
          </cell>
          <cell r="AB1209">
            <v>11</v>
          </cell>
          <cell r="AC1209" t="str">
            <v/>
          </cell>
          <cell r="AD1209">
            <v>2</v>
          </cell>
          <cell r="AE1209">
            <v>1</v>
          </cell>
          <cell r="AF1209">
            <v>1</v>
          </cell>
          <cell r="AG1209" t="str">
            <v/>
          </cell>
          <cell r="AH1209">
            <v>2</v>
          </cell>
          <cell r="AI1209">
            <v>0</v>
          </cell>
          <cell r="AJ1209">
            <v>6</v>
          </cell>
          <cell r="AK1209">
            <v>6</v>
          </cell>
          <cell r="AL1209">
            <v>6</v>
          </cell>
          <cell r="AM1209">
            <v>22.5</v>
          </cell>
          <cell r="AN1209">
            <v>5.5</v>
          </cell>
          <cell r="AO1209">
            <v>130</v>
          </cell>
          <cell r="AP1209">
            <v>28</v>
          </cell>
          <cell r="AQ1209">
            <v>118.66666666666667</v>
          </cell>
          <cell r="AR1209">
            <v>6</v>
          </cell>
          <cell r="AT1209">
            <v>9</v>
          </cell>
          <cell r="AV1209">
            <v>10</v>
          </cell>
          <cell r="AW1209">
            <v>6</v>
          </cell>
          <cell r="AX1209">
            <v>9</v>
          </cell>
          <cell r="AY1209">
            <v>15</v>
          </cell>
          <cell r="AZ1209">
            <v>27.5</v>
          </cell>
          <cell r="BA1209">
            <v>0</v>
          </cell>
          <cell r="BB1209">
            <v>120</v>
          </cell>
          <cell r="BC1209">
            <v>27.5</v>
          </cell>
          <cell r="BD1209">
            <v>97.090909090909093</v>
          </cell>
          <cell r="BE1209">
            <v>1</v>
          </cell>
          <cell r="BF1209">
            <v>2</v>
          </cell>
          <cell r="BG1209">
            <v>2.5</v>
          </cell>
          <cell r="BH1209" t="str">
            <v/>
          </cell>
          <cell r="BI1209">
            <v>2</v>
          </cell>
          <cell r="BJ1209">
            <v>0</v>
          </cell>
          <cell r="BK1209">
            <v>6</v>
          </cell>
          <cell r="BL1209">
            <v>7.5</v>
          </cell>
          <cell r="BM1209">
            <v>7.5</v>
          </cell>
          <cell r="BN1209">
            <v>3</v>
          </cell>
          <cell r="BO1209">
            <v>1</v>
          </cell>
          <cell r="BP1209">
            <v>1</v>
          </cell>
          <cell r="BQ1209">
            <v>0</v>
          </cell>
          <cell r="BR1209">
            <v>1</v>
          </cell>
          <cell r="BS1209" t="str">
            <v/>
          </cell>
          <cell r="BT1209">
            <v>1.5</v>
          </cell>
          <cell r="BU1209">
            <v>2</v>
          </cell>
          <cell r="BV1209">
            <v>0</v>
          </cell>
          <cell r="BW1209">
            <v>12</v>
          </cell>
          <cell r="BX1209">
            <v>9.5</v>
          </cell>
          <cell r="BY1209">
            <v>9.5</v>
          </cell>
          <cell r="BZ1209" t="str">
            <v/>
          </cell>
          <cell r="CA1209" t="str">
            <v/>
          </cell>
          <cell r="CB1209" t="str">
            <v/>
          </cell>
        </row>
        <row r="1210">
          <cell r="H1210" t="str">
            <v>WS-1397-WOV009</v>
          </cell>
          <cell r="I1210">
            <v>7</v>
          </cell>
          <cell r="J1210" t="str">
            <v>Jul</v>
          </cell>
          <cell r="K1210">
            <v>2019</v>
          </cell>
          <cell r="L1210" t="str">
            <v>WS-1397-WOV00943650.7083333333</v>
          </cell>
          <cell r="M1210" t="str">
            <v>ONR #6</v>
          </cell>
          <cell r="N1210" t="str">
            <v>Simple ESP c/o</v>
          </cell>
          <cell r="O1210" t="str">
            <v>ESP change</v>
          </cell>
          <cell r="P1210">
            <v>1</v>
          </cell>
          <cell r="Q1210">
            <v>3</v>
          </cell>
          <cell r="R1210">
            <v>4</v>
          </cell>
          <cell r="S1210" t="str">
            <v/>
          </cell>
          <cell r="T1210" t="str">
            <v/>
          </cell>
          <cell r="U1210" t="str">
            <v/>
          </cell>
          <cell r="V1210">
            <v>0</v>
          </cell>
          <cell r="W1210">
            <v>9</v>
          </cell>
          <cell r="X1210">
            <v>7</v>
          </cell>
          <cell r="Y1210">
            <v>7</v>
          </cell>
          <cell r="Z1210" t="str">
            <v/>
          </cell>
          <cell r="AB1210">
            <v>11</v>
          </cell>
          <cell r="AC1210" t="str">
            <v/>
          </cell>
          <cell r="AD1210">
            <v>2</v>
          </cell>
          <cell r="AE1210">
            <v>1</v>
          </cell>
          <cell r="AF1210">
            <v>1</v>
          </cell>
          <cell r="AG1210" t="str">
            <v/>
          </cell>
          <cell r="AH1210">
            <v>2</v>
          </cell>
          <cell r="AI1210">
            <v>0</v>
          </cell>
          <cell r="AJ1210">
            <v>6</v>
          </cell>
          <cell r="AK1210">
            <v>6</v>
          </cell>
          <cell r="AL1210">
            <v>6</v>
          </cell>
          <cell r="AM1210">
            <v>18</v>
          </cell>
          <cell r="AN1210">
            <v>0</v>
          </cell>
          <cell r="AO1210">
            <v>130</v>
          </cell>
          <cell r="AP1210">
            <v>18</v>
          </cell>
          <cell r="AQ1210">
            <v>149.55555555555554</v>
          </cell>
          <cell r="AR1210">
            <v>3</v>
          </cell>
          <cell r="AT1210">
            <v>6</v>
          </cell>
          <cell r="AV1210">
            <v>10</v>
          </cell>
          <cell r="AW1210">
            <v>3</v>
          </cell>
          <cell r="AX1210">
            <v>6</v>
          </cell>
          <cell r="AY1210">
            <v>9</v>
          </cell>
          <cell r="AZ1210">
            <v>21</v>
          </cell>
          <cell r="BA1210">
            <v>0</v>
          </cell>
          <cell r="BB1210">
            <v>120</v>
          </cell>
          <cell r="BC1210">
            <v>21</v>
          </cell>
          <cell r="BD1210">
            <v>128.47619047619048</v>
          </cell>
          <cell r="BE1210">
            <v>1</v>
          </cell>
          <cell r="BF1210">
            <v>1</v>
          </cell>
          <cell r="BG1210">
            <v>2</v>
          </cell>
          <cell r="BH1210" t="str">
            <v/>
          </cell>
          <cell r="BI1210">
            <v>2</v>
          </cell>
          <cell r="BJ1210">
            <v>0</v>
          </cell>
          <cell r="BK1210">
            <v>6</v>
          </cell>
          <cell r="BL1210">
            <v>6</v>
          </cell>
          <cell r="BM1210">
            <v>6</v>
          </cell>
          <cell r="BN1210">
            <v>3</v>
          </cell>
          <cell r="BO1210">
            <v>1</v>
          </cell>
          <cell r="BP1210">
            <v>1</v>
          </cell>
          <cell r="BQ1210">
            <v>0</v>
          </cell>
          <cell r="BR1210">
            <v>2.5</v>
          </cell>
          <cell r="BS1210" t="str">
            <v/>
          </cell>
          <cell r="BT1210">
            <v>1.5</v>
          </cell>
          <cell r="BU1210">
            <v>2</v>
          </cell>
          <cell r="BV1210">
            <v>0</v>
          </cell>
          <cell r="BW1210">
            <v>12</v>
          </cell>
          <cell r="BX1210">
            <v>11</v>
          </cell>
          <cell r="BY1210">
            <v>11</v>
          </cell>
          <cell r="BZ1210">
            <v>78</v>
          </cell>
          <cell r="CA1210">
            <v>0</v>
          </cell>
          <cell r="CB1210">
            <v>78</v>
          </cell>
        </row>
        <row r="1211">
          <cell r="H1211" t="str">
            <v>SVA-9070-WOV015</v>
          </cell>
          <cell r="I1211">
            <v>7</v>
          </cell>
          <cell r="J1211" t="str">
            <v>Jul</v>
          </cell>
          <cell r="K1211">
            <v>2019</v>
          </cell>
          <cell r="L1211" t="str">
            <v>SVA-9070-WOV01543653.8333333333</v>
          </cell>
          <cell r="M1211" t="str">
            <v>ONR #25</v>
          </cell>
          <cell r="N1211" t="str">
            <v>Other</v>
          </cell>
          <cell r="O1211" t="str">
            <v>Other</v>
          </cell>
          <cell r="P1211">
            <v>1</v>
          </cell>
          <cell r="Q1211">
            <v>4</v>
          </cell>
          <cell r="R1211">
            <v>7</v>
          </cell>
          <cell r="S1211" t="str">
            <v/>
          </cell>
          <cell r="T1211" t="str">
            <v/>
          </cell>
          <cell r="U1211" t="str">
            <v/>
          </cell>
          <cell r="V1211">
            <v>0</v>
          </cell>
          <cell r="W1211">
            <v>9</v>
          </cell>
          <cell r="X1211">
            <v>11</v>
          </cell>
          <cell r="Y1211">
            <v>11</v>
          </cell>
          <cell r="Z1211" t="str">
            <v/>
          </cell>
          <cell r="AB1211">
            <v>11</v>
          </cell>
          <cell r="AC1211" t="str">
            <v/>
          </cell>
          <cell r="AD1211">
            <v>2</v>
          </cell>
          <cell r="AE1211">
            <v>1</v>
          </cell>
          <cell r="AF1211">
            <v>1</v>
          </cell>
          <cell r="AG1211" t="str">
            <v/>
          </cell>
          <cell r="AH1211">
            <v>2</v>
          </cell>
          <cell r="AI1211">
            <v>0</v>
          </cell>
          <cell r="AJ1211">
            <v>6</v>
          </cell>
          <cell r="AK1211">
            <v>6</v>
          </cell>
          <cell r="AL1211">
            <v>6</v>
          </cell>
          <cell r="AM1211">
            <v>8.5</v>
          </cell>
          <cell r="AN1211">
            <v>0</v>
          </cell>
          <cell r="AO1211">
            <v>130</v>
          </cell>
          <cell r="AP1211">
            <v>8.5</v>
          </cell>
          <cell r="AQ1211">
            <v>113.41176470588235</v>
          </cell>
          <cell r="AR1211">
            <v>4.5</v>
          </cell>
          <cell r="AT1211">
            <v>6</v>
          </cell>
          <cell r="AV1211">
            <v>10</v>
          </cell>
          <cell r="AW1211">
            <v>4.5</v>
          </cell>
          <cell r="AX1211">
            <v>6</v>
          </cell>
          <cell r="AY1211">
            <v>10.5</v>
          </cell>
          <cell r="AZ1211">
            <v>11</v>
          </cell>
          <cell r="BA1211">
            <v>0</v>
          </cell>
          <cell r="BB1211">
            <v>120</v>
          </cell>
          <cell r="BC1211">
            <v>11</v>
          </cell>
          <cell r="BD1211">
            <v>111.27272727272727</v>
          </cell>
          <cell r="BE1211">
            <v>1</v>
          </cell>
          <cell r="BF1211">
            <v>1</v>
          </cell>
          <cell r="BG1211">
            <v>2</v>
          </cell>
          <cell r="BH1211" t="str">
            <v/>
          </cell>
          <cell r="BI1211">
            <v>2</v>
          </cell>
          <cell r="BJ1211">
            <v>0</v>
          </cell>
          <cell r="BK1211">
            <v>6</v>
          </cell>
          <cell r="BL1211">
            <v>6</v>
          </cell>
          <cell r="BM1211">
            <v>6</v>
          </cell>
          <cell r="BN1211">
            <v>3</v>
          </cell>
          <cell r="BO1211">
            <v>1</v>
          </cell>
          <cell r="BP1211">
            <v>1</v>
          </cell>
          <cell r="BQ1211">
            <v>0</v>
          </cell>
          <cell r="BR1211">
            <v>1.5</v>
          </cell>
          <cell r="BS1211" t="str">
            <v/>
          </cell>
          <cell r="BT1211">
            <v>1.5</v>
          </cell>
          <cell r="BU1211">
            <v>2</v>
          </cell>
          <cell r="BV1211">
            <v>0</v>
          </cell>
          <cell r="BW1211">
            <v>12</v>
          </cell>
          <cell r="BX1211">
            <v>10</v>
          </cell>
          <cell r="BY1211">
            <v>10</v>
          </cell>
          <cell r="BZ1211" t="str">
            <v/>
          </cell>
          <cell r="CA1211" t="str">
            <v/>
          </cell>
          <cell r="CB1211" t="str">
            <v/>
          </cell>
        </row>
        <row r="1212">
          <cell r="H1212" t="str">
            <v>WS-7548-WOV002</v>
          </cell>
          <cell r="I1212">
            <v>7</v>
          </cell>
          <cell r="J1212" t="str">
            <v>Jul</v>
          </cell>
          <cell r="K1212">
            <v>2019</v>
          </cell>
          <cell r="L1212" t="str">
            <v>WS-7548-WOV00243653.875</v>
          </cell>
          <cell r="M1212" t="str">
            <v>ONR #9</v>
          </cell>
          <cell r="N1212" t="str">
            <v>Other</v>
          </cell>
          <cell r="O1212" t="str">
            <v>ESP change</v>
          </cell>
          <cell r="P1212">
            <v>0</v>
          </cell>
          <cell r="Q1212" t="str">
            <v/>
          </cell>
          <cell r="R1212">
            <v>8</v>
          </cell>
          <cell r="S1212" t="str">
            <v/>
          </cell>
          <cell r="T1212" t="str">
            <v/>
          </cell>
          <cell r="U1212">
            <v>2</v>
          </cell>
          <cell r="V1212">
            <v>0</v>
          </cell>
          <cell r="W1212">
            <v>9</v>
          </cell>
          <cell r="X1212">
            <v>10</v>
          </cell>
          <cell r="Y1212">
            <v>10</v>
          </cell>
          <cell r="Z1212">
            <v>10</v>
          </cell>
          <cell r="AB1212">
            <v>11</v>
          </cell>
          <cell r="AC1212">
            <v>10</v>
          </cell>
          <cell r="AD1212">
            <v>2</v>
          </cell>
          <cell r="AE1212">
            <v>1</v>
          </cell>
          <cell r="AF1212">
            <v>1</v>
          </cell>
          <cell r="AG1212" t="str">
            <v/>
          </cell>
          <cell r="AH1212">
            <v>2</v>
          </cell>
          <cell r="AI1212">
            <v>0</v>
          </cell>
          <cell r="AJ1212">
            <v>6</v>
          </cell>
          <cell r="AK1212">
            <v>6</v>
          </cell>
          <cell r="AL1212">
            <v>6</v>
          </cell>
          <cell r="AM1212">
            <v>23</v>
          </cell>
          <cell r="AN1212">
            <v>0</v>
          </cell>
          <cell r="AO1212">
            <v>130</v>
          </cell>
          <cell r="AP1212">
            <v>23</v>
          </cell>
          <cell r="AQ1212">
            <v>125.26086956521739</v>
          </cell>
          <cell r="AR1212">
            <v>4</v>
          </cell>
          <cell r="AT1212">
            <v>5</v>
          </cell>
          <cell r="AV1212">
            <v>10</v>
          </cell>
          <cell r="AW1212">
            <v>4</v>
          </cell>
          <cell r="AX1212">
            <v>5</v>
          </cell>
          <cell r="AY1212">
            <v>9</v>
          </cell>
          <cell r="AZ1212">
            <v>22.5</v>
          </cell>
          <cell r="BA1212">
            <v>0</v>
          </cell>
          <cell r="BB1212">
            <v>120</v>
          </cell>
          <cell r="BC1212">
            <v>22.5</v>
          </cell>
          <cell r="BD1212">
            <v>126.53333333333333</v>
          </cell>
          <cell r="BE1212">
            <v>1</v>
          </cell>
          <cell r="BF1212">
            <v>1</v>
          </cell>
          <cell r="BG1212">
            <v>1</v>
          </cell>
          <cell r="BH1212" t="str">
            <v/>
          </cell>
          <cell r="BI1212">
            <v>1.5</v>
          </cell>
          <cell r="BJ1212">
            <v>0</v>
          </cell>
          <cell r="BK1212">
            <v>6</v>
          </cell>
          <cell r="BL1212">
            <v>4.5</v>
          </cell>
          <cell r="BM1212">
            <v>4.5</v>
          </cell>
          <cell r="BN1212">
            <v>3</v>
          </cell>
          <cell r="BO1212">
            <v>1</v>
          </cell>
          <cell r="BP1212">
            <v>1</v>
          </cell>
          <cell r="BQ1212">
            <v>0</v>
          </cell>
          <cell r="BR1212">
            <v>2.5</v>
          </cell>
          <cell r="BS1212" t="str">
            <v/>
          </cell>
          <cell r="BT1212">
            <v>1</v>
          </cell>
          <cell r="BU1212">
            <v>2</v>
          </cell>
          <cell r="BV1212">
            <v>0</v>
          </cell>
          <cell r="BW1212">
            <v>12</v>
          </cell>
          <cell r="BX1212">
            <v>10.5</v>
          </cell>
          <cell r="BY1212">
            <v>10.5</v>
          </cell>
          <cell r="BZ1212">
            <v>95.5</v>
          </cell>
          <cell r="CA1212">
            <v>0</v>
          </cell>
          <cell r="CB1212">
            <v>95.5</v>
          </cell>
        </row>
        <row r="1213">
          <cell r="H1213" t="str">
            <v>WS-1200-WOV007</v>
          </cell>
          <cell r="I1213">
            <v>7</v>
          </cell>
          <cell r="J1213" t="str">
            <v>Jul</v>
          </cell>
          <cell r="K1213">
            <v>2019</v>
          </cell>
          <cell r="L1213" t="str">
            <v>WS-1200-WOV00743655.3333333333</v>
          </cell>
          <cell r="M1213" t="str">
            <v>BIRS #30</v>
          </cell>
          <cell r="N1213" t="str">
            <v>Simple ESP c/o</v>
          </cell>
          <cell r="O1213" t="str">
            <v>ESP change</v>
          </cell>
          <cell r="P1213">
            <v>0</v>
          </cell>
          <cell r="Q1213">
            <v>3</v>
          </cell>
          <cell r="R1213">
            <v>5</v>
          </cell>
          <cell r="S1213">
            <v>1</v>
          </cell>
          <cell r="T1213" t="str">
            <v/>
          </cell>
          <cell r="U1213">
            <v>1</v>
          </cell>
          <cell r="V1213">
            <v>0</v>
          </cell>
          <cell r="W1213">
            <v>9</v>
          </cell>
          <cell r="X1213">
            <v>10</v>
          </cell>
          <cell r="Y1213">
            <v>10</v>
          </cell>
          <cell r="Z1213">
            <v>14.5</v>
          </cell>
          <cell r="AB1213">
            <v>11</v>
          </cell>
          <cell r="AC1213">
            <v>14.5</v>
          </cell>
          <cell r="AD1213">
            <v>3</v>
          </cell>
          <cell r="AE1213">
            <v>1.5</v>
          </cell>
          <cell r="AF1213">
            <v>1</v>
          </cell>
          <cell r="AG1213" t="str">
            <v/>
          </cell>
          <cell r="AH1213">
            <v>2</v>
          </cell>
          <cell r="AI1213">
            <v>0</v>
          </cell>
          <cell r="AJ1213">
            <v>6</v>
          </cell>
          <cell r="AK1213">
            <v>7.5</v>
          </cell>
          <cell r="AL1213">
            <v>7.5</v>
          </cell>
          <cell r="AM1213">
            <v>12.5</v>
          </cell>
          <cell r="AN1213">
            <v>0</v>
          </cell>
          <cell r="AO1213">
            <v>130</v>
          </cell>
          <cell r="AP1213">
            <v>12.5</v>
          </cell>
          <cell r="AQ1213">
            <v>145.76</v>
          </cell>
          <cell r="AR1213">
            <v>3.5</v>
          </cell>
          <cell r="AT1213">
            <v>4.5</v>
          </cell>
          <cell r="AV1213">
            <v>10</v>
          </cell>
          <cell r="AW1213">
            <v>3.5</v>
          </cell>
          <cell r="AX1213">
            <v>4.5</v>
          </cell>
          <cell r="AY1213">
            <v>8</v>
          </cell>
          <cell r="AZ1213">
            <v>15.5</v>
          </cell>
          <cell r="BA1213">
            <v>0</v>
          </cell>
          <cell r="BB1213">
            <v>120</v>
          </cell>
          <cell r="BC1213">
            <v>15.5</v>
          </cell>
          <cell r="BD1213">
            <v>117.2258064516129</v>
          </cell>
          <cell r="BE1213">
            <v>1</v>
          </cell>
          <cell r="BF1213">
            <v>1</v>
          </cell>
          <cell r="BG1213">
            <v>2</v>
          </cell>
          <cell r="BH1213" t="str">
            <v/>
          </cell>
          <cell r="BI1213">
            <v>2</v>
          </cell>
          <cell r="BJ1213">
            <v>0</v>
          </cell>
          <cell r="BK1213">
            <v>6</v>
          </cell>
          <cell r="BL1213">
            <v>6</v>
          </cell>
          <cell r="BM1213">
            <v>6</v>
          </cell>
          <cell r="BN1213">
            <v>3</v>
          </cell>
          <cell r="BO1213">
            <v>1</v>
          </cell>
          <cell r="BP1213">
            <v>1</v>
          </cell>
          <cell r="BQ1213">
            <v>0</v>
          </cell>
          <cell r="BR1213">
            <v>3</v>
          </cell>
          <cell r="BS1213" t="str">
            <v/>
          </cell>
          <cell r="BT1213">
            <v>1</v>
          </cell>
          <cell r="BU1213">
            <v>2</v>
          </cell>
          <cell r="BV1213">
            <v>0</v>
          </cell>
          <cell r="BW1213">
            <v>12</v>
          </cell>
          <cell r="BX1213">
            <v>11</v>
          </cell>
          <cell r="BY1213">
            <v>11</v>
          </cell>
          <cell r="BZ1213">
            <v>85</v>
          </cell>
          <cell r="CA1213">
            <v>0</v>
          </cell>
          <cell r="CB1213">
            <v>85</v>
          </cell>
        </row>
        <row r="1214">
          <cell r="H1214" t="str">
            <v>US-1451-WOV003</v>
          </cell>
          <cell r="I1214">
            <v>7</v>
          </cell>
          <cell r="J1214" t="str">
            <v>Jul</v>
          </cell>
          <cell r="K1214">
            <v>2019</v>
          </cell>
          <cell r="L1214" t="str">
            <v>US-1451-WOV00343655.5416666667</v>
          </cell>
          <cell r="M1214" t="str">
            <v>BIRS #14</v>
          </cell>
          <cell r="N1214" t="str">
            <v>Other</v>
          </cell>
          <cell r="O1214" t="str">
            <v>Other</v>
          </cell>
          <cell r="P1214">
            <v>1</v>
          </cell>
          <cell r="Q1214">
            <v>3</v>
          </cell>
          <cell r="R1214">
            <v>5</v>
          </cell>
          <cell r="S1214" t="str">
            <v/>
          </cell>
          <cell r="T1214" t="str">
            <v/>
          </cell>
          <cell r="U1214" t="str">
            <v/>
          </cell>
          <cell r="V1214">
            <v>0</v>
          </cell>
          <cell r="W1214">
            <v>9</v>
          </cell>
          <cell r="X1214">
            <v>8</v>
          </cell>
          <cell r="Y1214">
            <v>8</v>
          </cell>
          <cell r="Z1214" t="str">
            <v/>
          </cell>
          <cell r="AB1214">
            <v>11</v>
          </cell>
          <cell r="AC1214" t="str">
            <v/>
          </cell>
          <cell r="AD1214">
            <v>2</v>
          </cell>
          <cell r="AE1214">
            <v>1</v>
          </cell>
          <cell r="AF1214">
            <v>1</v>
          </cell>
          <cell r="AG1214" t="str">
            <v/>
          </cell>
          <cell r="AH1214">
            <v>2</v>
          </cell>
          <cell r="AI1214">
            <v>0</v>
          </cell>
          <cell r="AJ1214">
            <v>6</v>
          </cell>
          <cell r="AK1214">
            <v>6</v>
          </cell>
          <cell r="AL1214">
            <v>6</v>
          </cell>
          <cell r="AM1214">
            <v>11</v>
          </cell>
          <cell r="AN1214">
            <v>0</v>
          </cell>
          <cell r="AO1214">
            <v>130</v>
          </cell>
          <cell r="AP1214">
            <v>11</v>
          </cell>
          <cell r="AQ1214">
            <v>112.09090909090909</v>
          </cell>
          <cell r="AR1214">
            <v>6</v>
          </cell>
          <cell r="AT1214">
            <v>7</v>
          </cell>
          <cell r="AV1214">
            <v>10</v>
          </cell>
          <cell r="AW1214">
            <v>6</v>
          </cell>
          <cell r="AX1214">
            <v>7</v>
          </cell>
          <cell r="AY1214">
            <v>13</v>
          </cell>
          <cell r="AZ1214">
            <v>15</v>
          </cell>
          <cell r="BA1214">
            <v>0</v>
          </cell>
          <cell r="BB1214">
            <v>120</v>
          </cell>
          <cell r="BC1214">
            <v>15</v>
          </cell>
          <cell r="BD1214">
            <v>82.333333333333329</v>
          </cell>
          <cell r="BE1214">
            <v>1</v>
          </cell>
          <cell r="BF1214">
            <v>1</v>
          </cell>
          <cell r="BG1214">
            <v>2</v>
          </cell>
          <cell r="BH1214" t="str">
            <v/>
          </cell>
          <cell r="BI1214">
            <v>2</v>
          </cell>
          <cell r="BJ1214">
            <v>0</v>
          </cell>
          <cell r="BK1214">
            <v>6</v>
          </cell>
          <cell r="BL1214">
            <v>6</v>
          </cell>
          <cell r="BM1214">
            <v>6</v>
          </cell>
          <cell r="BN1214">
            <v>3</v>
          </cell>
          <cell r="BO1214">
            <v>1</v>
          </cell>
          <cell r="BP1214">
            <v>1</v>
          </cell>
          <cell r="BQ1214">
            <v>0</v>
          </cell>
          <cell r="BR1214">
            <v>1.5</v>
          </cell>
          <cell r="BS1214" t="str">
            <v/>
          </cell>
          <cell r="BT1214">
            <v>1</v>
          </cell>
          <cell r="BU1214">
            <v>2</v>
          </cell>
          <cell r="BV1214">
            <v>0</v>
          </cell>
          <cell r="BW1214">
            <v>12</v>
          </cell>
          <cell r="BX1214">
            <v>9.5</v>
          </cell>
          <cell r="BY1214">
            <v>9.5</v>
          </cell>
          <cell r="BZ1214" t="str">
            <v/>
          </cell>
          <cell r="CA1214" t="str">
            <v/>
          </cell>
          <cell r="CB1214" t="str">
            <v/>
          </cell>
        </row>
        <row r="1215">
          <cell r="H1215" t="str">
            <v>WS-1493-WOV007</v>
          </cell>
          <cell r="I1215">
            <v>7</v>
          </cell>
          <cell r="J1215" t="str">
            <v>Jul</v>
          </cell>
          <cell r="K1215">
            <v>2019</v>
          </cell>
          <cell r="L1215" t="str">
            <v>WS-1493-WOV00743659.5833333333</v>
          </cell>
          <cell r="M1215" t="str">
            <v>ONR #9</v>
          </cell>
          <cell r="N1215" t="str">
            <v>Simple ESP c/o</v>
          </cell>
          <cell r="O1215" t="str">
            <v>ESP change</v>
          </cell>
          <cell r="P1215">
            <v>0</v>
          </cell>
          <cell r="Q1215">
            <v>3</v>
          </cell>
          <cell r="R1215">
            <v>5</v>
          </cell>
          <cell r="S1215" t="str">
            <v/>
          </cell>
          <cell r="T1215" t="str">
            <v/>
          </cell>
          <cell r="U1215" t="str">
            <v/>
          </cell>
          <cell r="V1215">
            <v>0</v>
          </cell>
          <cell r="W1215">
            <v>9</v>
          </cell>
          <cell r="X1215">
            <v>8</v>
          </cell>
          <cell r="Y1215">
            <v>8</v>
          </cell>
          <cell r="Z1215">
            <v>11</v>
          </cell>
          <cell r="AB1215">
            <v>11</v>
          </cell>
          <cell r="AC1215">
            <v>11</v>
          </cell>
          <cell r="AD1215">
            <v>2</v>
          </cell>
          <cell r="AE1215">
            <v>1</v>
          </cell>
          <cell r="AF1215">
            <v>1</v>
          </cell>
          <cell r="AG1215" t="str">
            <v/>
          </cell>
          <cell r="AH1215">
            <v>2</v>
          </cell>
          <cell r="AI1215">
            <v>0</v>
          </cell>
          <cell r="AJ1215">
            <v>6</v>
          </cell>
          <cell r="AK1215">
            <v>6</v>
          </cell>
          <cell r="AL1215">
            <v>6</v>
          </cell>
          <cell r="AM1215">
            <v>25</v>
          </cell>
          <cell r="AN1215">
            <v>0</v>
          </cell>
          <cell r="AO1215">
            <v>130</v>
          </cell>
          <cell r="AP1215">
            <v>25</v>
          </cell>
          <cell r="AQ1215">
            <v>113.08</v>
          </cell>
          <cell r="AR1215">
            <v>5</v>
          </cell>
          <cell r="AT1215">
            <v>7</v>
          </cell>
          <cell r="AV1215">
            <v>10</v>
          </cell>
          <cell r="AW1215">
            <v>5</v>
          </cell>
          <cell r="AX1215">
            <v>7</v>
          </cell>
          <cell r="AY1215">
            <v>12</v>
          </cell>
          <cell r="AZ1215">
            <v>23</v>
          </cell>
          <cell r="BA1215">
            <v>0</v>
          </cell>
          <cell r="BB1215">
            <v>120</v>
          </cell>
          <cell r="BC1215">
            <v>23</v>
          </cell>
          <cell r="BD1215">
            <v>123.64565217391304</v>
          </cell>
          <cell r="BE1215">
            <v>1</v>
          </cell>
          <cell r="BF1215">
            <v>1.5</v>
          </cell>
          <cell r="BG1215">
            <v>1.5</v>
          </cell>
          <cell r="BH1215" t="str">
            <v/>
          </cell>
          <cell r="BI1215">
            <v>2</v>
          </cell>
          <cell r="BJ1215">
            <v>0</v>
          </cell>
          <cell r="BK1215">
            <v>6</v>
          </cell>
          <cell r="BL1215">
            <v>6</v>
          </cell>
          <cell r="BM1215">
            <v>6</v>
          </cell>
          <cell r="BN1215">
            <v>3</v>
          </cell>
          <cell r="BO1215">
            <v>1</v>
          </cell>
          <cell r="BP1215">
            <v>1</v>
          </cell>
          <cell r="BQ1215">
            <v>0</v>
          </cell>
          <cell r="BR1215">
            <v>2.5</v>
          </cell>
          <cell r="BS1215" t="str">
            <v/>
          </cell>
          <cell r="BT1215">
            <v>1</v>
          </cell>
          <cell r="BU1215">
            <v>2</v>
          </cell>
          <cell r="BV1215">
            <v>0</v>
          </cell>
          <cell r="BW1215">
            <v>12</v>
          </cell>
          <cell r="BX1215">
            <v>10.5</v>
          </cell>
          <cell r="BY1215">
            <v>10.5</v>
          </cell>
          <cell r="BZ1215">
            <v>101.5</v>
          </cell>
          <cell r="CA1215">
            <v>0</v>
          </cell>
          <cell r="CB1215">
            <v>101.5</v>
          </cell>
        </row>
        <row r="1216">
          <cell r="H1216" t="str">
            <v>WS-1070-WOV011</v>
          </cell>
          <cell r="I1216">
            <v>7</v>
          </cell>
          <cell r="J1216" t="str">
            <v>Jul</v>
          </cell>
          <cell r="K1216">
            <v>2019</v>
          </cell>
          <cell r="L1216" t="str">
            <v>WS-1070-WOV01143660</v>
          </cell>
          <cell r="M1216" t="str">
            <v>ONR #5</v>
          </cell>
          <cell r="N1216" t="str">
            <v>Other</v>
          </cell>
          <cell r="O1216" t="str">
            <v>ESP change</v>
          </cell>
          <cell r="P1216">
            <v>1</v>
          </cell>
          <cell r="Q1216" t="str">
            <v/>
          </cell>
          <cell r="R1216">
            <v>8</v>
          </cell>
          <cell r="S1216" t="str">
            <v/>
          </cell>
          <cell r="T1216" t="str">
            <v/>
          </cell>
          <cell r="U1216" t="str">
            <v/>
          </cell>
          <cell r="V1216">
            <v>0</v>
          </cell>
          <cell r="W1216">
            <v>9</v>
          </cell>
          <cell r="X1216">
            <v>8</v>
          </cell>
          <cell r="Y1216">
            <v>8</v>
          </cell>
          <cell r="Z1216" t="str">
            <v/>
          </cell>
          <cell r="AB1216">
            <v>11</v>
          </cell>
          <cell r="AC1216" t="str">
            <v/>
          </cell>
          <cell r="AD1216">
            <v>2</v>
          </cell>
          <cell r="AE1216">
            <v>1</v>
          </cell>
          <cell r="AF1216">
            <v>1</v>
          </cell>
          <cell r="AG1216" t="str">
            <v/>
          </cell>
          <cell r="AH1216">
            <v>2</v>
          </cell>
          <cell r="AI1216">
            <v>0</v>
          </cell>
          <cell r="AJ1216">
            <v>6</v>
          </cell>
          <cell r="AK1216">
            <v>6</v>
          </cell>
          <cell r="AL1216">
            <v>6</v>
          </cell>
          <cell r="AM1216">
            <v>18</v>
          </cell>
          <cell r="AN1216">
            <v>1</v>
          </cell>
          <cell r="AO1216">
            <v>130</v>
          </cell>
          <cell r="AP1216">
            <v>19</v>
          </cell>
          <cell r="AQ1216">
            <v>135.77777777777777</v>
          </cell>
          <cell r="AR1216">
            <v>4</v>
          </cell>
          <cell r="AT1216">
            <v>7</v>
          </cell>
          <cell r="AV1216">
            <v>10</v>
          </cell>
          <cell r="AW1216">
            <v>4</v>
          </cell>
          <cell r="AX1216">
            <v>7</v>
          </cell>
          <cell r="AY1216">
            <v>11</v>
          </cell>
          <cell r="AZ1216">
            <v>26</v>
          </cell>
          <cell r="BA1216">
            <v>0</v>
          </cell>
          <cell r="BB1216">
            <v>120</v>
          </cell>
          <cell r="BC1216">
            <v>26</v>
          </cell>
          <cell r="BD1216">
            <v>93.84615384615384</v>
          </cell>
          <cell r="BE1216">
            <v>1</v>
          </cell>
          <cell r="BF1216">
            <v>1</v>
          </cell>
          <cell r="BG1216">
            <v>1</v>
          </cell>
          <cell r="BH1216" t="str">
            <v/>
          </cell>
          <cell r="BI1216">
            <v>2</v>
          </cell>
          <cell r="BJ1216">
            <v>0</v>
          </cell>
          <cell r="BK1216">
            <v>6</v>
          </cell>
          <cell r="BL1216">
            <v>5</v>
          </cell>
          <cell r="BM1216">
            <v>5</v>
          </cell>
          <cell r="BN1216">
            <v>3</v>
          </cell>
          <cell r="BO1216">
            <v>1</v>
          </cell>
          <cell r="BP1216">
            <v>1</v>
          </cell>
          <cell r="BQ1216">
            <v>0</v>
          </cell>
          <cell r="BR1216">
            <v>3</v>
          </cell>
          <cell r="BS1216" t="str">
            <v/>
          </cell>
          <cell r="BT1216">
            <v>1</v>
          </cell>
          <cell r="BU1216">
            <v>2</v>
          </cell>
          <cell r="BV1216">
            <v>0</v>
          </cell>
          <cell r="BW1216">
            <v>12</v>
          </cell>
          <cell r="BX1216">
            <v>11</v>
          </cell>
          <cell r="BY1216">
            <v>11</v>
          </cell>
          <cell r="BZ1216">
            <v>85</v>
          </cell>
          <cell r="CA1216">
            <v>1</v>
          </cell>
          <cell r="CB1216">
            <v>86</v>
          </cell>
        </row>
        <row r="1217">
          <cell r="H1217" t="str">
            <v>WS-7548-WOV003</v>
          </cell>
          <cell r="I1217">
            <v>7</v>
          </cell>
          <cell r="J1217" t="str">
            <v>Jul</v>
          </cell>
          <cell r="K1217">
            <v>2019</v>
          </cell>
          <cell r="L1217" t="str">
            <v>WS-7548-WOV00343661.8333333333</v>
          </cell>
          <cell r="M1217" t="str">
            <v>BIRS #29</v>
          </cell>
          <cell r="N1217" t="str">
            <v>Simple ESP c/o</v>
          </cell>
          <cell r="O1217" t="str">
            <v>ESP change</v>
          </cell>
          <cell r="P1217">
            <v>0</v>
          </cell>
          <cell r="Q1217">
            <v>3</v>
          </cell>
          <cell r="R1217">
            <v>5</v>
          </cell>
          <cell r="S1217" t="str">
            <v/>
          </cell>
          <cell r="T1217" t="str">
            <v/>
          </cell>
          <cell r="U1217">
            <v>1</v>
          </cell>
          <cell r="V1217">
            <v>0</v>
          </cell>
          <cell r="W1217">
            <v>9</v>
          </cell>
          <cell r="X1217">
            <v>9</v>
          </cell>
          <cell r="Y1217">
            <v>9</v>
          </cell>
          <cell r="Z1217">
            <v>10</v>
          </cell>
          <cell r="AB1217">
            <v>11</v>
          </cell>
          <cell r="AC1217">
            <v>10</v>
          </cell>
          <cell r="AD1217">
            <v>2</v>
          </cell>
          <cell r="AE1217">
            <v>1</v>
          </cell>
          <cell r="AF1217">
            <v>1</v>
          </cell>
          <cell r="AG1217" t="str">
            <v/>
          </cell>
          <cell r="AH1217">
            <v>2</v>
          </cell>
          <cell r="AI1217">
            <v>0</v>
          </cell>
          <cell r="AJ1217">
            <v>6</v>
          </cell>
          <cell r="AK1217">
            <v>6</v>
          </cell>
          <cell r="AL1217">
            <v>6</v>
          </cell>
          <cell r="AM1217">
            <v>21</v>
          </cell>
          <cell r="AN1217">
            <v>0</v>
          </cell>
          <cell r="AO1217">
            <v>130</v>
          </cell>
          <cell r="AP1217">
            <v>21</v>
          </cell>
          <cell r="AQ1217">
            <v>135.52380952380952</v>
          </cell>
          <cell r="AR1217">
            <v>4</v>
          </cell>
          <cell r="AT1217">
            <v>4</v>
          </cell>
          <cell r="AV1217">
            <v>10</v>
          </cell>
          <cell r="AW1217">
            <v>4</v>
          </cell>
          <cell r="AX1217">
            <v>4</v>
          </cell>
          <cell r="AY1217">
            <v>8</v>
          </cell>
          <cell r="AZ1217">
            <v>23</v>
          </cell>
          <cell r="BA1217">
            <v>0</v>
          </cell>
          <cell r="BB1217">
            <v>120</v>
          </cell>
          <cell r="BC1217">
            <v>23</v>
          </cell>
          <cell r="BD1217">
            <v>124.39130434782609</v>
          </cell>
          <cell r="BE1217">
            <v>1</v>
          </cell>
          <cell r="BF1217">
            <v>1.5</v>
          </cell>
          <cell r="BG1217">
            <v>1.5</v>
          </cell>
          <cell r="BH1217" t="str">
            <v/>
          </cell>
          <cell r="BI1217">
            <v>2</v>
          </cell>
          <cell r="BJ1217">
            <v>0</v>
          </cell>
          <cell r="BK1217">
            <v>6</v>
          </cell>
          <cell r="BL1217">
            <v>6</v>
          </cell>
          <cell r="BM1217">
            <v>6</v>
          </cell>
          <cell r="BN1217">
            <v>3</v>
          </cell>
          <cell r="BO1217">
            <v>1</v>
          </cell>
          <cell r="BP1217">
            <v>0.5</v>
          </cell>
          <cell r="BQ1217">
            <v>0</v>
          </cell>
          <cell r="BR1217">
            <v>3.5</v>
          </cell>
          <cell r="BS1217" t="str">
            <v/>
          </cell>
          <cell r="BT1217">
            <v>1.5</v>
          </cell>
          <cell r="BU1217">
            <v>2</v>
          </cell>
          <cell r="BV1217">
            <v>0</v>
          </cell>
          <cell r="BW1217">
            <v>12</v>
          </cell>
          <cell r="BX1217">
            <v>11.5</v>
          </cell>
          <cell r="BY1217">
            <v>11.5</v>
          </cell>
          <cell r="BZ1217">
            <v>94.5</v>
          </cell>
          <cell r="CA1217">
            <v>0</v>
          </cell>
          <cell r="CB1217">
            <v>94.5</v>
          </cell>
        </row>
        <row r="1218">
          <cell r="H1218" t="str">
            <v>SVA-1064-WOV006</v>
          </cell>
          <cell r="I1218">
            <v>7</v>
          </cell>
          <cell r="J1218" t="str">
            <v>Jul</v>
          </cell>
          <cell r="K1218">
            <v>2019</v>
          </cell>
          <cell r="L1218" t="str">
            <v>SVA-1064-WOV00643666.1875</v>
          </cell>
          <cell r="M1218" t="str">
            <v>BIRS #24</v>
          </cell>
          <cell r="N1218" t="str">
            <v>Other</v>
          </cell>
          <cell r="O1218" t="str">
            <v>Other</v>
          </cell>
          <cell r="P1218">
            <v>1</v>
          </cell>
          <cell r="Q1218">
            <v>3</v>
          </cell>
          <cell r="R1218">
            <v>5</v>
          </cell>
          <cell r="S1218" t="str">
            <v/>
          </cell>
          <cell r="T1218" t="str">
            <v/>
          </cell>
          <cell r="U1218" t="str">
            <v/>
          </cell>
          <cell r="V1218">
            <v>0</v>
          </cell>
          <cell r="W1218">
            <v>9</v>
          </cell>
          <cell r="X1218">
            <v>8</v>
          </cell>
          <cell r="Y1218">
            <v>8</v>
          </cell>
          <cell r="Z1218" t="str">
            <v/>
          </cell>
          <cell r="AB1218">
            <v>11</v>
          </cell>
          <cell r="AC1218" t="str">
            <v/>
          </cell>
          <cell r="AD1218">
            <v>2</v>
          </cell>
          <cell r="AE1218">
            <v>1</v>
          </cell>
          <cell r="AF1218">
            <v>1</v>
          </cell>
          <cell r="AG1218" t="str">
            <v/>
          </cell>
          <cell r="AH1218">
            <v>2</v>
          </cell>
          <cell r="AI1218">
            <v>0</v>
          </cell>
          <cell r="AJ1218">
            <v>6</v>
          </cell>
          <cell r="AK1218">
            <v>6</v>
          </cell>
          <cell r="AL1218">
            <v>6</v>
          </cell>
          <cell r="AM1218">
            <v>8</v>
          </cell>
          <cell r="AN1218">
            <v>0</v>
          </cell>
          <cell r="AO1218">
            <v>130</v>
          </cell>
          <cell r="AP1218">
            <v>8</v>
          </cell>
          <cell r="AQ1218">
            <v>121.125</v>
          </cell>
          <cell r="AR1218">
            <v>4</v>
          </cell>
          <cell r="AT1218">
            <v>8</v>
          </cell>
          <cell r="AV1218">
            <v>10</v>
          </cell>
          <cell r="AW1218">
            <v>4</v>
          </cell>
          <cell r="AX1218">
            <v>8</v>
          </cell>
          <cell r="AY1218">
            <v>12</v>
          </cell>
          <cell r="AZ1218">
            <v>9.5</v>
          </cell>
          <cell r="BA1218">
            <v>0</v>
          </cell>
          <cell r="BB1218">
            <v>120</v>
          </cell>
          <cell r="BC1218">
            <v>9.5</v>
          </cell>
          <cell r="BD1218">
            <v>101.47368421052632</v>
          </cell>
          <cell r="BE1218">
            <v>1</v>
          </cell>
          <cell r="BF1218">
            <v>1.5</v>
          </cell>
          <cell r="BG1218">
            <v>1.5</v>
          </cell>
          <cell r="BH1218" t="str">
            <v/>
          </cell>
          <cell r="BI1218">
            <v>2</v>
          </cell>
          <cell r="BJ1218">
            <v>0</v>
          </cell>
          <cell r="BK1218">
            <v>6</v>
          </cell>
          <cell r="BL1218">
            <v>6</v>
          </cell>
          <cell r="BM1218">
            <v>6</v>
          </cell>
          <cell r="BN1218">
            <v>3</v>
          </cell>
          <cell r="BO1218">
            <v>1</v>
          </cell>
          <cell r="BP1218">
            <v>1</v>
          </cell>
          <cell r="BQ1218">
            <v>0</v>
          </cell>
          <cell r="BR1218">
            <v>1.5</v>
          </cell>
          <cell r="BS1218" t="str">
            <v/>
          </cell>
          <cell r="BT1218">
            <v>1.5</v>
          </cell>
          <cell r="BU1218">
            <v>2</v>
          </cell>
          <cell r="BV1218">
            <v>0</v>
          </cell>
          <cell r="BW1218">
            <v>12</v>
          </cell>
          <cell r="BX1218">
            <v>10</v>
          </cell>
          <cell r="BY1218">
            <v>10</v>
          </cell>
          <cell r="BZ1218" t="str">
            <v/>
          </cell>
          <cell r="CA1218" t="str">
            <v/>
          </cell>
          <cell r="CB1218" t="str">
            <v/>
          </cell>
        </row>
        <row r="1219">
          <cell r="H1219" t="str">
            <v>WS-7450-WOV004</v>
          </cell>
          <cell r="I1219">
            <v>7</v>
          </cell>
          <cell r="J1219" t="str">
            <v>Jul</v>
          </cell>
          <cell r="K1219">
            <v>2019</v>
          </cell>
          <cell r="L1219" t="str">
            <v>WS-7450-WOV00443664.4583333333</v>
          </cell>
          <cell r="M1219" t="str">
            <v>ONR #5</v>
          </cell>
          <cell r="N1219" t="str">
            <v>Simple ESP c/o</v>
          </cell>
          <cell r="O1219" t="str">
            <v>ESP change</v>
          </cell>
          <cell r="P1219">
            <v>0</v>
          </cell>
          <cell r="Q1219">
            <v>3</v>
          </cell>
          <cell r="R1219">
            <v>5</v>
          </cell>
          <cell r="S1219">
            <v>2</v>
          </cell>
          <cell r="T1219" t="str">
            <v/>
          </cell>
          <cell r="U1219">
            <v>0.5</v>
          </cell>
          <cell r="V1219">
            <v>0</v>
          </cell>
          <cell r="W1219">
            <v>9</v>
          </cell>
          <cell r="X1219">
            <v>10.5</v>
          </cell>
          <cell r="Y1219">
            <v>10.5</v>
          </cell>
          <cell r="Z1219">
            <v>9.5</v>
          </cell>
          <cell r="AB1219">
            <v>11</v>
          </cell>
          <cell r="AC1219">
            <v>9.5</v>
          </cell>
          <cell r="AD1219">
            <v>2</v>
          </cell>
          <cell r="AE1219">
            <v>1</v>
          </cell>
          <cell r="AF1219">
            <v>1</v>
          </cell>
          <cell r="AG1219" t="str">
            <v/>
          </cell>
          <cell r="AH1219">
            <v>2</v>
          </cell>
          <cell r="AI1219">
            <v>0</v>
          </cell>
          <cell r="AJ1219">
            <v>6</v>
          </cell>
          <cell r="AK1219">
            <v>6</v>
          </cell>
          <cell r="AL1219">
            <v>6</v>
          </cell>
          <cell r="AM1219">
            <v>19</v>
          </cell>
          <cell r="AN1219">
            <v>0</v>
          </cell>
          <cell r="AO1219">
            <v>130</v>
          </cell>
          <cell r="AP1219">
            <v>19</v>
          </cell>
          <cell r="AQ1219">
            <v>129.21052631578948</v>
          </cell>
          <cell r="AR1219">
            <v>3</v>
          </cell>
          <cell r="AT1219">
            <v>9</v>
          </cell>
          <cell r="AV1219">
            <v>10</v>
          </cell>
          <cell r="AW1219">
            <v>3</v>
          </cell>
          <cell r="AX1219">
            <v>9</v>
          </cell>
          <cell r="AY1219">
            <v>12</v>
          </cell>
          <cell r="AZ1219">
            <v>20</v>
          </cell>
          <cell r="BA1219">
            <v>0</v>
          </cell>
          <cell r="BB1219">
            <v>120</v>
          </cell>
          <cell r="BC1219">
            <v>20</v>
          </cell>
          <cell r="BD1219">
            <v>122.05</v>
          </cell>
          <cell r="BE1219">
            <v>1</v>
          </cell>
          <cell r="BF1219">
            <v>1</v>
          </cell>
          <cell r="BG1219">
            <v>1</v>
          </cell>
          <cell r="BH1219" t="str">
            <v/>
          </cell>
          <cell r="BI1219">
            <v>1</v>
          </cell>
          <cell r="BJ1219">
            <v>0</v>
          </cell>
          <cell r="BK1219">
            <v>6</v>
          </cell>
          <cell r="BL1219">
            <v>4</v>
          </cell>
          <cell r="BM1219">
            <v>4</v>
          </cell>
          <cell r="BN1219">
            <v>3</v>
          </cell>
          <cell r="BO1219">
            <v>1</v>
          </cell>
          <cell r="BP1219">
            <v>1</v>
          </cell>
          <cell r="BQ1219">
            <v>0</v>
          </cell>
          <cell r="BR1219">
            <v>3.5</v>
          </cell>
          <cell r="BS1219" t="str">
            <v/>
          </cell>
          <cell r="BT1219">
            <v>1</v>
          </cell>
          <cell r="BU1219">
            <v>2</v>
          </cell>
          <cell r="BV1219">
            <v>0</v>
          </cell>
          <cell r="BW1219">
            <v>12</v>
          </cell>
          <cell r="BX1219">
            <v>11.5</v>
          </cell>
          <cell r="BY1219">
            <v>11.5</v>
          </cell>
          <cell r="BZ1219">
            <v>92.5</v>
          </cell>
          <cell r="CA1219">
            <v>0</v>
          </cell>
          <cell r="CB1219">
            <v>92.5</v>
          </cell>
        </row>
        <row r="1220">
          <cell r="H1220" t="str">
            <v>US-391-WOV008</v>
          </cell>
          <cell r="I1220">
            <v>7</v>
          </cell>
          <cell r="J1220" t="str">
            <v>Jul</v>
          </cell>
          <cell r="K1220">
            <v>2019</v>
          </cell>
          <cell r="L1220" t="str">
            <v>US-391-WOV00843639.5416666667</v>
          </cell>
          <cell r="M1220" t="str">
            <v>BIRS #23</v>
          </cell>
          <cell r="N1220" t="str">
            <v>Other</v>
          </cell>
          <cell r="O1220" t="str">
            <v>Other</v>
          </cell>
          <cell r="P1220">
            <v>1</v>
          </cell>
          <cell r="Q1220">
            <v>3</v>
          </cell>
          <cell r="R1220">
            <v>5</v>
          </cell>
          <cell r="S1220" t="str">
            <v/>
          </cell>
          <cell r="T1220" t="str">
            <v/>
          </cell>
          <cell r="U1220" t="str">
            <v/>
          </cell>
          <cell r="V1220">
            <v>0</v>
          </cell>
          <cell r="W1220">
            <v>9</v>
          </cell>
          <cell r="X1220">
            <v>8</v>
          </cell>
          <cell r="Y1220">
            <v>8</v>
          </cell>
          <cell r="Z1220" t="str">
            <v/>
          </cell>
          <cell r="AB1220">
            <v>11</v>
          </cell>
          <cell r="AC1220" t="str">
            <v/>
          </cell>
          <cell r="AD1220">
            <v>2</v>
          </cell>
          <cell r="AE1220">
            <v>1</v>
          </cell>
          <cell r="AF1220">
            <v>1</v>
          </cell>
          <cell r="AG1220" t="str">
            <v/>
          </cell>
          <cell r="AH1220">
            <v>2</v>
          </cell>
          <cell r="AI1220">
            <v>0</v>
          </cell>
          <cell r="AJ1220">
            <v>6</v>
          </cell>
          <cell r="AK1220">
            <v>6</v>
          </cell>
          <cell r="AL1220">
            <v>6</v>
          </cell>
          <cell r="AM1220">
            <v>17.5</v>
          </cell>
          <cell r="AN1220">
            <v>0</v>
          </cell>
          <cell r="AO1220">
            <v>130</v>
          </cell>
          <cell r="AP1220">
            <v>17.5</v>
          </cell>
          <cell r="AQ1220">
            <v>155.94285714285715</v>
          </cell>
          <cell r="AR1220">
            <v>3</v>
          </cell>
          <cell r="AT1220" t="str">
            <v/>
          </cell>
          <cell r="AV1220">
            <v>10</v>
          </cell>
          <cell r="AW1220">
            <v>3</v>
          </cell>
          <cell r="AX1220" t="str">
            <v/>
          </cell>
          <cell r="AY1220" t="str">
            <v/>
          </cell>
          <cell r="AZ1220" t="str">
            <v/>
          </cell>
          <cell r="BA1220" t="str">
            <v/>
          </cell>
          <cell r="BB1220">
            <v>120</v>
          </cell>
          <cell r="BC1220" t="str">
            <v/>
          </cell>
          <cell r="BD1220" t="str">
            <v/>
          </cell>
          <cell r="BE1220" t="str">
            <v/>
          </cell>
          <cell r="BF1220" t="str">
            <v/>
          </cell>
          <cell r="BG1220" t="str">
            <v/>
          </cell>
          <cell r="BH1220" t="str">
            <v/>
          </cell>
          <cell r="BI1220" t="str">
            <v/>
          </cell>
          <cell r="BJ1220" t="str">
            <v/>
          </cell>
          <cell r="BK1220">
            <v>6</v>
          </cell>
          <cell r="BL1220" t="str">
            <v/>
          </cell>
          <cell r="BM1220" t="str">
            <v/>
          </cell>
          <cell r="BN1220">
            <v>3</v>
          </cell>
          <cell r="BO1220">
            <v>1</v>
          </cell>
          <cell r="BP1220">
            <v>1</v>
          </cell>
          <cell r="BQ1220">
            <v>0</v>
          </cell>
          <cell r="BR1220" t="str">
            <v/>
          </cell>
          <cell r="BS1220" t="str">
            <v/>
          </cell>
          <cell r="BT1220" t="str">
            <v/>
          </cell>
          <cell r="BU1220" t="str">
            <v/>
          </cell>
          <cell r="BV1220" t="str">
            <v/>
          </cell>
          <cell r="BW1220">
            <v>12</v>
          </cell>
          <cell r="BX1220" t="str">
            <v/>
          </cell>
          <cell r="BY1220">
            <v>5</v>
          </cell>
          <cell r="BZ1220" t="str">
            <v/>
          </cell>
          <cell r="CA1220" t="str">
            <v/>
          </cell>
          <cell r="CB1220" t="str">
            <v/>
          </cell>
        </row>
        <row r="1221">
          <cell r="H1221" t="str">
            <v>US-391-WOV008</v>
          </cell>
          <cell r="I1221">
            <v>7</v>
          </cell>
          <cell r="J1221" t="str">
            <v>Jul</v>
          </cell>
          <cell r="K1221">
            <v>2019</v>
          </cell>
          <cell r="L1221" t="str">
            <v>US-391-WOV00843667.7916666667</v>
          </cell>
          <cell r="M1221" t="str">
            <v>ONR #4</v>
          </cell>
          <cell r="N1221" t="str">
            <v>Other</v>
          </cell>
          <cell r="O1221" t="str">
            <v>Other</v>
          </cell>
          <cell r="P1221">
            <v>1</v>
          </cell>
          <cell r="Q1221" t="str">
            <v/>
          </cell>
          <cell r="R1221" t="str">
            <v/>
          </cell>
          <cell r="S1221" t="str">
            <v/>
          </cell>
          <cell r="T1221" t="str">
            <v/>
          </cell>
          <cell r="U1221" t="str">
            <v/>
          </cell>
          <cell r="V1221" t="str">
            <v/>
          </cell>
          <cell r="W1221">
            <v>9</v>
          </cell>
          <cell r="X1221" t="str">
            <v/>
          </cell>
          <cell r="Y1221" t="str">
            <v/>
          </cell>
          <cell r="Z1221" t="str">
            <v/>
          </cell>
          <cell r="AB1221">
            <v>11</v>
          </cell>
          <cell r="AC1221" t="str">
            <v/>
          </cell>
          <cell r="AD1221" t="str">
            <v/>
          </cell>
          <cell r="AE1221" t="str">
            <v/>
          </cell>
          <cell r="AF1221" t="str">
            <v/>
          </cell>
          <cell r="AG1221" t="str">
            <v/>
          </cell>
          <cell r="AH1221" t="str">
            <v/>
          </cell>
          <cell r="AI1221" t="str">
            <v/>
          </cell>
          <cell r="AJ1221">
            <v>6</v>
          </cell>
          <cell r="AK1221" t="str">
            <v/>
          </cell>
          <cell r="AL1221" t="str">
            <v/>
          </cell>
          <cell r="AM1221" t="str">
            <v/>
          </cell>
          <cell r="AN1221" t="str">
            <v/>
          </cell>
          <cell r="AO1221">
            <v>130</v>
          </cell>
          <cell r="AP1221" t="str">
            <v/>
          </cell>
          <cell r="AQ1221" t="str">
            <v/>
          </cell>
          <cell r="AR1221" t="str">
            <v/>
          </cell>
          <cell r="AT1221">
            <v>3</v>
          </cell>
          <cell r="AV1221">
            <v>10</v>
          </cell>
          <cell r="AW1221" t="str">
            <v/>
          </cell>
          <cell r="AX1221">
            <v>3</v>
          </cell>
          <cell r="AY1221" t="str">
            <v/>
          </cell>
          <cell r="AZ1221">
            <v>25</v>
          </cell>
          <cell r="BA1221">
            <v>0</v>
          </cell>
          <cell r="BB1221">
            <v>120</v>
          </cell>
          <cell r="BC1221">
            <v>25</v>
          </cell>
          <cell r="BD1221">
            <v>109.2</v>
          </cell>
          <cell r="BE1221">
            <v>1</v>
          </cell>
          <cell r="BF1221">
            <v>1.5</v>
          </cell>
          <cell r="BG1221">
            <v>1.5</v>
          </cell>
          <cell r="BH1221" t="str">
            <v/>
          </cell>
          <cell r="BI1221">
            <v>2</v>
          </cell>
          <cell r="BJ1221">
            <v>0</v>
          </cell>
          <cell r="BK1221">
            <v>6</v>
          </cell>
          <cell r="BL1221">
            <v>6</v>
          </cell>
          <cell r="BM1221">
            <v>6</v>
          </cell>
          <cell r="BN1221" t="str">
            <v/>
          </cell>
          <cell r="BO1221" t="str">
            <v/>
          </cell>
          <cell r="BP1221" t="str">
            <v/>
          </cell>
          <cell r="BQ1221" t="str">
            <v/>
          </cell>
          <cell r="BR1221">
            <v>3.5</v>
          </cell>
          <cell r="BS1221" t="str">
            <v/>
          </cell>
          <cell r="BT1221">
            <v>1.5</v>
          </cell>
          <cell r="BU1221">
            <v>2</v>
          </cell>
          <cell r="BV1221" t="str">
            <v/>
          </cell>
          <cell r="BW1221">
            <v>12</v>
          </cell>
          <cell r="BX1221" t="str">
            <v/>
          </cell>
          <cell r="BY1221">
            <v>7</v>
          </cell>
          <cell r="BZ1221" t="str">
            <v/>
          </cell>
          <cell r="CA1221" t="str">
            <v/>
          </cell>
          <cell r="CB1221" t="str">
            <v/>
          </cell>
        </row>
        <row r="1222">
          <cell r="H1222" t="str">
            <v>SVA-51125-WOV001</v>
          </cell>
          <cell r="I1222">
            <v>7</v>
          </cell>
          <cell r="J1222" t="str">
            <v>Jul</v>
          </cell>
          <cell r="K1222">
            <v>2019</v>
          </cell>
          <cell r="L1222" t="str">
            <v>SVA-51125-WOV00143669.2083333333</v>
          </cell>
          <cell r="M1222" t="str">
            <v>BIRS #29</v>
          </cell>
          <cell r="N1222" t="str">
            <v>Other</v>
          </cell>
          <cell r="O1222" t="str">
            <v>ESP change</v>
          </cell>
          <cell r="P1222">
            <v>0</v>
          </cell>
          <cell r="Q1222">
            <v>3</v>
          </cell>
          <cell r="R1222">
            <v>5</v>
          </cell>
          <cell r="S1222" t="str">
            <v/>
          </cell>
          <cell r="T1222" t="str">
            <v/>
          </cell>
          <cell r="U1222">
            <v>1</v>
          </cell>
          <cell r="V1222">
            <v>0</v>
          </cell>
          <cell r="W1222">
            <v>9</v>
          </cell>
          <cell r="X1222">
            <v>9</v>
          </cell>
          <cell r="Y1222">
            <v>9</v>
          </cell>
          <cell r="Z1222">
            <v>10</v>
          </cell>
          <cell r="AB1222">
            <v>11</v>
          </cell>
          <cell r="AC1222">
            <v>10</v>
          </cell>
          <cell r="AD1222">
            <v>2</v>
          </cell>
          <cell r="AE1222">
            <v>1</v>
          </cell>
          <cell r="AF1222">
            <v>1</v>
          </cell>
          <cell r="AG1222" t="str">
            <v/>
          </cell>
          <cell r="AH1222">
            <v>2</v>
          </cell>
          <cell r="AI1222">
            <v>0</v>
          </cell>
          <cell r="AJ1222">
            <v>6</v>
          </cell>
          <cell r="AK1222">
            <v>6</v>
          </cell>
          <cell r="AL1222">
            <v>6</v>
          </cell>
          <cell r="AM1222">
            <v>18</v>
          </cell>
          <cell r="AN1222">
            <v>0</v>
          </cell>
          <cell r="AO1222">
            <v>130</v>
          </cell>
          <cell r="AP1222">
            <v>18</v>
          </cell>
          <cell r="AQ1222">
            <v>136.27777777777777</v>
          </cell>
          <cell r="AR1222">
            <v>4</v>
          </cell>
          <cell r="AT1222">
            <v>4</v>
          </cell>
          <cell r="AV1222">
            <v>10</v>
          </cell>
          <cell r="AW1222">
            <v>4</v>
          </cell>
          <cell r="AX1222">
            <v>4</v>
          </cell>
          <cell r="AY1222">
            <v>8</v>
          </cell>
          <cell r="AZ1222">
            <v>20</v>
          </cell>
          <cell r="BA1222">
            <v>0</v>
          </cell>
          <cell r="BB1222">
            <v>120</v>
          </cell>
          <cell r="BC1222">
            <v>20</v>
          </cell>
          <cell r="BD1222">
            <v>122.75</v>
          </cell>
          <cell r="BE1222">
            <v>1</v>
          </cell>
          <cell r="BF1222">
            <v>1</v>
          </cell>
          <cell r="BG1222">
            <v>1.5</v>
          </cell>
          <cell r="BH1222" t="str">
            <v/>
          </cell>
          <cell r="BI1222">
            <v>2</v>
          </cell>
          <cell r="BJ1222">
            <v>0</v>
          </cell>
          <cell r="BK1222">
            <v>6</v>
          </cell>
          <cell r="BL1222">
            <v>5.5</v>
          </cell>
          <cell r="BM1222">
            <v>5.5</v>
          </cell>
          <cell r="BN1222">
            <v>3</v>
          </cell>
          <cell r="BO1222">
            <v>1</v>
          </cell>
          <cell r="BP1222">
            <v>1</v>
          </cell>
          <cell r="BQ1222">
            <v>0</v>
          </cell>
          <cell r="BR1222">
            <v>3.5</v>
          </cell>
          <cell r="BS1222" t="str">
            <v/>
          </cell>
          <cell r="BT1222">
            <v>1.5</v>
          </cell>
          <cell r="BU1222">
            <v>2</v>
          </cell>
          <cell r="BV1222">
            <v>0</v>
          </cell>
          <cell r="BW1222">
            <v>12</v>
          </cell>
          <cell r="BX1222">
            <v>12</v>
          </cell>
          <cell r="BY1222">
            <v>12</v>
          </cell>
          <cell r="BZ1222">
            <v>88.5</v>
          </cell>
          <cell r="CA1222">
            <v>0</v>
          </cell>
          <cell r="CB1222">
            <v>88.5</v>
          </cell>
        </row>
        <row r="1223">
          <cell r="H1223" t="str">
            <v>WS-1550-WOV006</v>
          </cell>
          <cell r="I1223">
            <v>7</v>
          </cell>
          <cell r="J1223" t="str">
            <v>Jul</v>
          </cell>
          <cell r="K1223">
            <v>2019</v>
          </cell>
          <cell r="L1223" t="str">
            <v>WS-1550-WOV00643670</v>
          </cell>
          <cell r="M1223" t="str">
            <v>ONR #25</v>
          </cell>
          <cell r="N1223" t="str">
            <v>Other</v>
          </cell>
          <cell r="O1223" t="str">
            <v>ESP change</v>
          </cell>
          <cell r="P1223">
            <v>0</v>
          </cell>
          <cell r="Q1223">
            <v>3</v>
          </cell>
          <cell r="R1223">
            <v>2</v>
          </cell>
          <cell r="S1223">
            <v>1</v>
          </cell>
          <cell r="T1223" t="str">
            <v/>
          </cell>
          <cell r="U1223">
            <v>1.5</v>
          </cell>
          <cell r="V1223">
            <v>0</v>
          </cell>
          <cell r="W1223">
            <v>9</v>
          </cell>
          <cell r="X1223">
            <v>7.5</v>
          </cell>
          <cell r="Y1223">
            <v>7.5</v>
          </cell>
          <cell r="Z1223">
            <v>13</v>
          </cell>
          <cell r="AB1223">
            <v>11</v>
          </cell>
          <cell r="AC1223">
            <v>13</v>
          </cell>
          <cell r="AD1223">
            <v>2</v>
          </cell>
          <cell r="AE1223">
            <v>1</v>
          </cell>
          <cell r="AF1223">
            <v>2</v>
          </cell>
          <cell r="AG1223" t="str">
            <v/>
          </cell>
          <cell r="AH1223">
            <v>2</v>
          </cell>
          <cell r="AI1223">
            <v>0</v>
          </cell>
          <cell r="AJ1223">
            <v>6</v>
          </cell>
          <cell r="AK1223">
            <v>7</v>
          </cell>
          <cell r="AL1223">
            <v>7</v>
          </cell>
          <cell r="AM1223">
            <v>21</v>
          </cell>
          <cell r="AN1223">
            <v>0</v>
          </cell>
          <cell r="AO1223">
            <v>130</v>
          </cell>
          <cell r="AP1223">
            <v>21</v>
          </cell>
          <cell r="AQ1223">
            <v>114.66666666666667</v>
          </cell>
          <cell r="AR1223">
            <v>3</v>
          </cell>
          <cell r="AT1223">
            <v>4</v>
          </cell>
          <cell r="AV1223">
            <v>10</v>
          </cell>
          <cell r="AW1223">
            <v>3</v>
          </cell>
          <cell r="AX1223">
            <v>4</v>
          </cell>
          <cell r="AY1223">
            <v>7</v>
          </cell>
          <cell r="AZ1223">
            <v>23</v>
          </cell>
          <cell r="BA1223">
            <v>0</v>
          </cell>
          <cell r="BB1223">
            <v>120</v>
          </cell>
          <cell r="BC1223">
            <v>23</v>
          </cell>
          <cell r="BD1223">
            <v>104.52173913043478</v>
          </cell>
          <cell r="BE1223">
            <v>1</v>
          </cell>
          <cell r="BF1223">
            <v>1.5</v>
          </cell>
          <cell r="BG1223">
            <v>1</v>
          </cell>
          <cell r="BH1223" t="str">
            <v/>
          </cell>
          <cell r="BI1223">
            <v>2</v>
          </cell>
          <cell r="BJ1223">
            <v>0</v>
          </cell>
          <cell r="BK1223">
            <v>6</v>
          </cell>
          <cell r="BL1223">
            <v>5.5</v>
          </cell>
          <cell r="BM1223">
            <v>5.5</v>
          </cell>
          <cell r="BN1223">
            <v>3</v>
          </cell>
          <cell r="BO1223">
            <v>1</v>
          </cell>
          <cell r="BP1223">
            <v>1</v>
          </cell>
          <cell r="BQ1223">
            <v>0</v>
          </cell>
          <cell r="BR1223">
            <v>2</v>
          </cell>
          <cell r="BS1223" t="str">
            <v/>
          </cell>
          <cell r="BT1223">
            <v>1.5</v>
          </cell>
          <cell r="BU1223">
            <v>2</v>
          </cell>
          <cell r="BV1223">
            <v>0</v>
          </cell>
          <cell r="BW1223">
            <v>12</v>
          </cell>
          <cell r="BX1223">
            <v>10.5</v>
          </cell>
          <cell r="BY1223">
            <v>10.5</v>
          </cell>
          <cell r="BZ1223">
            <v>94.5</v>
          </cell>
          <cell r="CA1223">
            <v>0</v>
          </cell>
          <cell r="CB1223">
            <v>94.5</v>
          </cell>
        </row>
        <row r="1224">
          <cell r="H1224" t="str">
            <v>WS-7421-WOV007</v>
          </cell>
          <cell r="I1224">
            <v>7</v>
          </cell>
          <cell r="J1224" t="str">
            <v>Jul</v>
          </cell>
          <cell r="K1224">
            <v>2019</v>
          </cell>
          <cell r="L1224" t="str">
            <v>WS-7421-WOV00743670.3333333333</v>
          </cell>
          <cell r="M1224" t="str">
            <v>ONR #9</v>
          </cell>
          <cell r="N1224" t="str">
            <v>Other</v>
          </cell>
          <cell r="O1224" t="str">
            <v>ESP change</v>
          </cell>
          <cell r="P1224">
            <v>1</v>
          </cell>
          <cell r="Q1224">
            <v>3</v>
          </cell>
          <cell r="R1224">
            <v>5</v>
          </cell>
          <cell r="S1224" t="str">
            <v/>
          </cell>
          <cell r="T1224" t="str">
            <v/>
          </cell>
          <cell r="U1224" t="str">
            <v/>
          </cell>
          <cell r="V1224">
            <v>0</v>
          </cell>
          <cell r="W1224">
            <v>9</v>
          </cell>
          <cell r="X1224">
            <v>8</v>
          </cell>
          <cell r="Y1224">
            <v>8</v>
          </cell>
          <cell r="Z1224" t="str">
            <v/>
          </cell>
          <cell r="AB1224">
            <v>11</v>
          </cell>
          <cell r="AC1224" t="str">
            <v/>
          </cell>
          <cell r="AD1224">
            <v>2</v>
          </cell>
          <cell r="AE1224">
            <v>1</v>
          </cell>
          <cell r="AF1224">
            <v>1</v>
          </cell>
          <cell r="AG1224" t="str">
            <v/>
          </cell>
          <cell r="AH1224">
            <v>2</v>
          </cell>
          <cell r="AI1224">
            <v>0</v>
          </cell>
          <cell r="AJ1224">
            <v>6</v>
          </cell>
          <cell r="AK1224">
            <v>6</v>
          </cell>
          <cell r="AL1224">
            <v>6</v>
          </cell>
          <cell r="AM1224">
            <v>21</v>
          </cell>
          <cell r="AN1224">
            <v>0</v>
          </cell>
          <cell r="AO1224">
            <v>130</v>
          </cell>
          <cell r="AP1224">
            <v>21</v>
          </cell>
          <cell r="AQ1224">
            <v>120.76190476190476</v>
          </cell>
          <cell r="AR1224">
            <v>4</v>
          </cell>
          <cell r="AT1224">
            <v>4.5</v>
          </cell>
          <cell r="AV1224">
            <v>10</v>
          </cell>
          <cell r="AW1224">
            <v>4</v>
          </cell>
          <cell r="AX1224">
            <v>4.5</v>
          </cell>
          <cell r="AY1224">
            <v>8.5</v>
          </cell>
          <cell r="AZ1224">
            <v>21</v>
          </cell>
          <cell r="BA1224">
            <v>0</v>
          </cell>
          <cell r="BB1224">
            <v>120</v>
          </cell>
          <cell r="BC1224">
            <v>21</v>
          </cell>
          <cell r="BD1224">
            <v>120.9047619047619</v>
          </cell>
          <cell r="BE1224">
            <v>1</v>
          </cell>
          <cell r="BF1224">
            <v>1</v>
          </cell>
          <cell r="BG1224">
            <v>1.5</v>
          </cell>
          <cell r="BH1224" t="str">
            <v/>
          </cell>
          <cell r="BI1224">
            <v>2</v>
          </cell>
          <cell r="BJ1224">
            <v>0</v>
          </cell>
          <cell r="BK1224">
            <v>6</v>
          </cell>
          <cell r="BL1224">
            <v>5.5</v>
          </cell>
          <cell r="BM1224">
            <v>5.5</v>
          </cell>
          <cell r="BN1224">
            <v>3</v>
          </cell>
          <cell r="BO1224">
            <v>1</v>
          </cell>
          <cell r="BP1224">
            <v>1</v>
          </cell>
          <cell r="BQ1224">
            <v>0</v>
          </cell>
          <cell r="BR1224">
            <v>3</v>
          </cell>
          <cell r="BS1224" t="str">
            <v/>
          </cell>
          <cell r="BT1224">
            <v>1</v>
          </cell>
          <cell r="BU1224">
            <v>2</v>
          </cell>
          <cell r="BV1224">
            <v>0</v>
          </cell>
          <cell r="BW1224">
            <v>12</v>
          </cell>
          <cell r="BX1224">
            <v>11</v>
          </cell>
          <cell r="BY1224">
            <v>11</v>
          </cell>
          <cell r="BZ1224">
            <v>81</v>
          </cell>
          <cell r="CA1224">
            <v>0</v>
          </cell>
          <cell r="CB1224">
            <v>81</v>
          </cell>
        </row>
        <row r="1225">
          <cell r="H1225" t="str">
            <v>WS-5586-WOV004</v>
          </cell>
          <cell r="I1225">
            <v>7</v>
          </cell>
          <cell r="J1225" t="str">
            <v>Jul</v>
          </cell>
          <cell r="K1225">
            <v>2019</v>
          </cell>
          <cell r="L1225" t="str">
            <v>WS-5586-WOV00443670.5416666667</v>
          </cell>
          <cell r="M1225" t="str">
            <v>BIRS #26</v>
          </cell>
          <cell r="N1225" t="str">
            <v>Other</v>
          </cell>
          <cell r="O1225" t="str">
            <v>ESP change</v>
          </cell>
          <cell r="P1225">
            <v>0</v>
          </cell>
          <cell r="Q1225">
            <v>3</v>
          </cell>
          <cell r="R1225">
            <v>5</v>
          </cell>
          <cell r="S1225">
            <v>1</v>
          </cell>
          <cell r="T1225" t="str">
            <v/>
          </cell>
          <cell r="U1225">
            <v>0.5</v>
          </cell>
          <cell r="V1225">
            <v>0</v>
          </cell>
          <cell r="W1225">
            <v>9</v>
          </cell>
          <cell r="X1225">
            <v>9.5</v>
          </cell>
          <cell r="Y1225">
            <v>9.5</v>
          </cell>
          <cell r="Z1225">
            <v>11</v>
          </cell>
          <cell r="AB1225">
            <v>11</v>
          </cell>
          <cell r="AC1225">
            <v>11</v>
          </cell>
          <cell r="AD1225">
            <v>2</v>
          </cell>
          <cell r="AE1225">
            <v>1</v>
          </cell>
          <cell r="AF1225">
            <v>1</v>
          </cell>
          <cell r="AG1225" t="str">
            <v/>
          </cell>
          <cell r="AH1225">
            <v>2</v>
          </cell>
          <cell r="AI1225">
            <v>0</v>
          </cell>
          <cell r="AJ1225">
            <v>6</v>
          </cell>
          <cell r="AK1225">
            <v>6</v>
          </cell>
          <cell r="AL1225">
            <v>6</v>
          </cell>
          <cell r="AM1225">
            <v>22</v>
          </cell>
          <cell r="AN1225">
            <v>0</v>
          </cell>
          <cell r="AO1225">
            <v>130</v>
          </cell>
          <cell r="AP1225">
            <v>22</v>
          </cell>
          <cell r="AQ1225">
            <v>136.18181818181819</v>
          </cell>
          <cell r="AR1225">
            <v>4</v>
          </cell>
          <cell r="AT1225">
            <v>4</v>
          </cell>
          <cell r="AV1225">
            <v>10</v>
          </cell>
          <cell r="AW1225">
            <v>4</v>
          </cell>
          <cell r="AX1225">
            <v>4</v>
          </cell>
          <cell r="AY1225">
            <v>8</v>
          </cell>
          <cell r="AZ1225">
            <v>25</v>
          </cell>
          <cell r="BA1225">
            <v>0</v>
          </cell>
          <cell r="BB1225">
            <v>120</v>
          </cell>
          <cell r="BC1225">
            <v>25</v>
          </cell>
          <cell r="BD1225">
            <v>120.12</v>
          </cell>
          <cell r="BE1225">
            <v>1</v>
          </cell>
          <cell r="BF1225">
            <v>1.5</v>
          </cell>
          <cell r="BG1225">
            <v>2</v>
          </cell>
          <cell r="BH1225" t="str">
            <v/>
          </cell>
          <cell r="BI1225">
            <v>2</v>
          </cell>
          <cell r="BJ1225">
            <v>0</v>
          </cell>
          <cell r="BK1225">
            <v>6</v>
          </cell>
          <cell r="BL1225">
            <v>6.5</v>
          </cell>
          <cell r="BM1225">
            <v>6.5</v>
          </cell>
          <cell r="BN1225">
            <v>3</v>
          </cell>
          <cell r="BO1225">
            <v>1</v>
          </cell>
          <cell r="BP1225">
            <v>1</v>
          </cell>
          <cell r="BQ1225">
            <v>0</v>
          </cell>
          <cell r="BR1225">
            <v>3</v>
          </cell>
          <cell r="BS1225" t="str">
            <v/>
          </cell>
          <cell r="BT1225">
            <v>1.5</v>
          </cell>
          <cell r="BU1225">
            <v>2</v>
          </cell>
          <cell r="BV1225">
            <v>0</v>
          </cell>
          <cell r="BW1225">
            <v>12</v>
          </cell>
          <cell r="BX1225">
            <v>11.5</v>
          </cell>
          <cell r="BY1225">
            <v>11.5</v>
          </cell>
          <cell r="BZ1225">
            <v>99.5</v>
          </cell>
          <cell r="CA1225">
            <v>0</v>
          </cell>
          <cell r="CB1225">
            <v>99.5</v>
          </cell>
        </row>
        <row r="1226">
          <cell r="H1226" t="str">
            <v>US-23302-WOV005</v>
          </cell>
          <cell r="I1226">
            <v>7</v>
          </cell>
          <cell r="J1226" t="str">
            <v>Jul</v>
          </cell>
          <cell r="K1226">
            <v>2019</v>
          </cell>
          <cell r="L1226" t="str">
            <v>US-23302-WOV00543667.125</v>
          </cell>
          <cell r="M1226" t="str">
            <v>BIRS #30</v>
          </cell>
          <cell r="N1226" t="str">
            <v>Other</v>
          </cell>
          <cell r="O1226" t="str">
            <v>ESP change</v>
          </cell>
          <cell r="P1226">
            <v>0</v>
          </cell>
          <cell r="Q1226">
            <v>3</v>
          </cell>
          <cell r="R1226">
            <v>5</v>
          </cell>
          <cell r="S1226">
            <v>2</v>
          </cell>
          <cell r="T1226" t="str">
            <v/>
          </cell>
          <cell r="U1226">
            <v>1</v>
          </cell>
          <cell r="V1226">
            <v>0</v>
          </cell>
          <cell r="W1226">
            <v>9</v>
          </cell>
          <cell r="X1226">
            <v>11</v>
          </cell>
          <cell r="Y1226">
            <v>11</v>
          </cell>
          <cell r="Z1226">
            <v>10.5</v>
          </cell>
          <cell r="AB1226">
            <v>11</v>
          </cell>
          <cell r="AC1226">
            <v>10.5</v>
          </cell>
          <cell r="AD1226">
            <v>2</v>
          </cell>
          <cell r="AE1226">
            <v>1</v>
          </cell>
          <cell r="AF1226">
            <v>1</v>
          </cell>
          <cell r="AG1226" t="str">
            <v/>
          </cell>
          <cell r="AH1226">
            <v>2</v>
          </cell>
          <cell r="AI1226">
            <v>3</v>
          </cell>
          <cell r="AJ1226">
            <v>6</v>
          </cell>
          <cell r="AK1226">
            <v>6</v>
          </cell>
          <cell r="AL1226">
            <v>9</v>
          </cell>
          <cell r="AM1226">
            <v>19</v>
          </cell>
          <cell r="AN1226">
            <v>0</v>
          </cell>
          <cell r="AO1226">
            <v>130</v>
          </cell>
          <cell r="AP1226">
            <v>19</v>
          </cell>
          <cell r="AQ1226">
            <v>131.05263157894737</v>
          </cell>
          <cell r="AR1226">
            <v>4</v>
          </cell>
          <cell r="AT1226">
            <v>4</v>
          </cell>
          <cell r="AV1226">
            <v>10</v>
          </cell>
          <cell r="AW1226">
            <v>4</v>
          </cell>
          <cell r="AX1226">
            <v>4</v>
          </cell>
          <cell r="AY1226">
            <v>8</v>
          </cell>
          <cell r="AZ1226">
            <v>23</v>
          </cell>
          <cell r="BA1226">
            <v>0</v>
          </cell>
          <cell r="BB1226">
            <v>120</v>
          </cell>
          <cell r="BC1226">
            <v>23</v>
          </cell>
          <cell r="BD1226">
            <v>108.26086956521739</v>
          </cell>
          <cell r="BE1226">
            <v>1</v>
          </cell>
          <cell r="BF1226">
            <v>1</v>
          </cell>
          <cell r="BG1226">
            <v>1</v>
          </cell>
          <cell r="BH1226" t="str">
            <v/>
          </cell>
          <cell r="BI1226">
            <v>2</v>
          </cell>
          <cell r="BJ1226">
            <v>0</v>
          </cell>
          <cell r="BK1226">
            <v>6</v>
          </cell>
          <cell r="BL1226">
            <v>5</v>
          </cell>
          <cell r="BM1226">
            <v>5</v>
          </cell>
          <cell r="BN1226">
            <v>3</v>
          </cell>
          <cell r="BO1226">
            <v>1</v>
          </cell>
          <cell r="BP1226">
            <v>1</v>
          </cell>
          <cell r="BQ1226">
            <v>0</v>
          </cell>
          <cell r="BR1226">
            <v>3.5</v>
          </cell>
          <cell r="BS1226" t="str">
            <v/>
          </cell>
          <cell r="BT1226">
            <v>1.5</v>
          </cell>
          <cell r="BU1226">
            <v>2</v>
          </cell>
          <cell r="BV1226">
            <v>0</v>
          </cell>
          <cell r="BW1226">
            <v>12</v>
          </cell>
          <cell r="BX1226">
            <v>12</v>
          </cell>
          <cell r="BY1226">
            <v>12</v>
          </cell>
          <cell r="BZ1226">
            <v>94.5</v>
          </cell>
          <cell r="CA1226">
            <v>3</v>
          </cell>
          <cell r="CB1226">
            <v>97.5</v>
          </cell>
        </row>
        <row r="1227">
          <cell r="H1227" t="str">
            <v>US-8354-WOV001</v>
          </cell>
          <cell r="I1227">
            <v>7</v>
          </cell>
          <cell r="J1227" t="str">
            <v>Jul</v>
          </cell>
          <cell r="K1227">
            <v>2019</v>
          </cell>
          <cell r="L1227" t="str">
            <v>US-8354-WOV00143674.625</v>
          </cell>
          <cell r="M1227" t="str">
            <v>ONR #27</v>
          </cell>
          <cell r="N1227" t="str">
            <v>Simple ESP c/o</v>
          </cell>
          <cell r="O1227" t="str">
            <v>ESP change</v>
          </cell>
          <cell r="P1227">
            <v>0</v>
          </cell>
          <cell r="Q1227">
            <v>6</v>
          </cell>
          <cell r="R1227" t="str">
            <v/>
          </cell>
          <cell r="S1227">
            <v>1</v>
          </cell>
          <cell r="T1227" t="str">
            <v/>
          </cell>
          <cell r="U1227">
            <v>1</v>
          </cell>
          <cell r="V1227">
            <v>0</v>
          </cell>
          <cell r="W1227">
            <v>9</v>
          </cell>
          <cell r="X1227">
            <v>8</v>
          </cell>
          <cell r="Y1227">
            <v>8</v>
          </cell>
          <cell r="Z1227">
            <v>9</v>
          </cell>
          <cell r="AB1227">
            <v>11</v>
          </cell>
          <cell r="AC1227">
            <v>9</v>
          </cell>
          <cell r="AD1227">
            <v>2</v>
          </cell>
          <cell r="AE1227">
            <v>1</v>
          </cell>
          <cell r="AF1227">
            <v>1</v>
          </cell>
          <cell r="AG1227" t="str">
            <v/>
          </cell>
          <cell r="AH1227">
            <v>2</v>
          </cell>
          <cell r="AI1227">
            <v>0</v>
          </cell>
          <cell r="AJ1227">
            <v>6</v>
          </cell>
          <cell r="AK1227">
            <v>6</v>
          </cell>
          <cell r="AL1227">
            <v>6</v>
          </cell>
          <cell r="AM1227">
            <v>25.5</v>
          </cell>
          <cell r="AN1227">
            <v>0</v>
          </cell>
          <cell r="AO1227">
            <v>130</v>
          </cell>
          <cell r="AP1227">
            <v>25.5</v>
          </cell>
          <cell r="AQ1227">
            <v>133.29411764705881</v>
          </cell>
          <cell r="AR1227">
            <v>3</v>
          </cell>
          <cell r="AT1227">
            <v>4</v>
          </cell>
          <cell r="AV1227">
            <v>10</v>
          </cell>
          <cell r="AW1227">
            <v>3</v>
          </cell>
          <cell r="AX1227">
            <v>4</v>
          </cell>
          <cell r="AY1227">
            <v>7</v>
          </cell>
          <cell r="AZ1227">
            <v>30</v>
          </cell>
          <cell r="BA1227">
            <v>0</v>
          </cell>
          <cell r="BB1227">
            <v>120</v>
          </cell>
          <cell r="BC1227">
            <v>30</v>
          </cell>
          <cell r="BD1227">
            <v>113.26666666666667</v>
          </cell>
          <cell r="BE1227">
            <v>1</v>
          </cell>
          <cell r="BF1227">
            <v>1</v>
          </cell>
          <cell r="BG1227">
            <v>2</v>
          </cell>
          <cell r="BH1227" t="str">
            <v/>
          </cell>
          <cell r="BI1227">
            <v>2</v>
          </cell>
          <cell r="BJ1227">
            <v>0</v>
          </cell>
          <cell r="BK1227">
            <v>6</v>
          </cell>
          <cell r="BL1227">
            <v>6</v>
          </cell>
          <cell r="BM1227">
            <v>6</v>
          </cell>
          <cell r="BN1227">
            <v>3</v>
          </cell>
          <cell r="BO1227">
            <v>1</v>
          </cell>
          <cell r="BP1227">
            <v>1</v>
          </cell>
          <cell r="BQ1227">
            <v>0</v>
          </cell>
          <cell r="BR1227">
            <v>3.5</v>
          </cell>
          <cell r="BS1227" t="str">
            <v/>
          </cell>
          <cell r="BT1227">
            <v>1.5</v>
          </cell>
          <cell r="BU1227">
            <v>2</v>
          </cell>
          <cell r="BV1227">
            <v>0</v>
          </cell>
          <cell r="BW1227">
            <v>12</v>
          </cell>
          <cell r="BX1227">
            <v>12</v>
          </cell>
          <cell r="BY1227">
            <v>12</v>
          </cell>
          <cell r="BZ1227">
            <v>103.5</v>
          </cell>
          <cell r="CA1227">
            <v>0</v>
          </cell>
          <cell r="CB1227">
            <v>103.5</v>
          </cell>
        </row>
        <row r="1228">
          <cell r="H1228" t="str">
            <v>WS-7794-WOV005</v>
          </cell>
          <cell r="I1228">
            <v>7</v>
          </cell>
          <cell r="J1228" t="str">
            <v>Jul</v>
          </cell>
          <cell r="K1228">
            <v>2019</v>
          </cell>
          <cell r="L1228" t="str">
            <v>WS-7794-WOV00543660.375</v>
          </cell>
          <cell r="M1228" t="str">
            <v>ONR #25</v>
          </cell>
          <cell r="N1228" t="str">
            <v>Other</v>
          </cell>
          <cell r="O1228" t="str">
            <v>Other</v>
          </cell>
          <cell r="P1228">
            <v>3</v>
          </cell>
          <cell r="Q1228">
            <v>3</v>
          </cell>
          <cell r="R1228">
            <v>4</v>
          </cell>
          <cell r="S1228" t="str">
            <v/>
          </cell>
          <cell r="T1228" t="str">
            <v/>
          </cell>
          <cell r="U1228" t="str">
            <v/>
          </cell>
          <cell r="V1228">
            <v>0</v>
          </cell>
          <cell r="W1228">
            <v>9</v>
          </cell>
          <cell r="X1228">
            <v>7</v>
          </cell>
          <cell r="Y1228">
            <v>7</v>
          </cell>
          <cell r="Z1228">
            <v>10</v>
          </cell>
          <cell r="AB1228">
            <v>11</v>
          </cell>
          <cell r="AC1228">
            <v>10</v>
          </cell>
          <cell r="AD1228">
            <v>2</v>
          </cell>
          <cell r="AE1228">
            <v>1</v>
          </cell>
          <cell r="AF1228">
            <v>1</v>
          </cell>
          <cell r="AG1228" t="str">
            <v/>
          </cell>
          <cell r="AH1228">
            <v>2</v>
          </cell>
          <cell r="AI1228">
            <v>0</v>
          </cell>
          <cell r="AJ1228">
            <v>6</v>
          </cell>
          <cell r="AK1228">
            <v>6</v>
          </cell>
          <cell r="AL1228">
            <v>6</v>
          </cell>
          <cell r="AM1228">
            <v>21</v>
          </cell>
          <cell r="AN1228">
            <v>0</v>
          </cell>
          <cell r="AO1228">
            <v>130</v>
          </cell>
          <cell r="AP1228">
            <v>21</v>
          </cell>
          <cell r="AQ1228">
            <v>140.95238095238096</v>
          </cell>
          <cell r="AR1228">
            <v>4</v>
          </cell>
          <cell r="AT1228" t="str">
            <v/>
          </cell>
          <cell r="AV1228">
            <v>10</v>
          </cell>
          <cell r="AW1228">
            <v>4</v>
          </cell>
          <cell r="AX1228" t="str">
            <v/>
          </cell>
          <cell r="AY1228" t="str">
            <v/>
          </cell>
          <cell r="AZ1228" t="str">
            <v/>
          </cell>
          <cell r="BA1228" t="str">
            <v/>
          </cell>
          <cell r="BB1228">
            <v>120</v>
          </cell>
          <cell r="BC1228" t="str">
            <v/>
          </cell>
          <cell r="BD1228" t="str">
            <v/>
          </cell>
          <cell r="BE1228" t="str">
            <v/>
          </cell>
          <cell r="BF1228" t="str">
            <v/>
          </cell>
          <cell r="BG1228" t="str">
            <v/>
          </cell>
          <cell r="BH1228" t="str">
            <v/>
          </cell>
          <cell r="BI1228" t="str">
            <v/>
          </cell>
          <cell r="BJ1228" t="str">
            <v/>
          </cell>
          <cell r="BK1228">
            <v>6</v>
          </cell>
          <cell r="BL1228" t="str">
            <v/>
          </cell>
          <cell r="BM1228" t="str">
            <v/>
          </cell>
          <cell r="BN1228">
            <v>3</v>
          </cell>
          <cell r="BO1228">
            <v>1</v>
          </cell>
          <cell r="BP1228">
            <v>1</v>
          </cell>
          <cell r="BQ1228">
            <v>0</v>
          </cell>
          <cell r="BR1228" t="str">
            <v/>
          </cell>
          <cell r="BS1228" t="str">
            <v/>
          </cell>
          <cell r="BT1228" t="str">
            <v/>
          </cell>
          <cell r="BU1228" t="str">
            <v/>
          </cell>
          <cell r="BV1228" t="str">
            <v/>
          </cell>
          <cell r="BW1228">
            <v>12</v>
          </cell>
          <cell r="BX1228" t="str">
            <v/>
          </cell>
          <cell r="BY1228">
            <v>5</v>
          </cell>
          <cell r="BZ1228" t="str">
            <v/>
          </cell>
          <cell r="CA1228" t="str">
            <v/>
          </cell>
          <cell r="CB1228" t="str">
            <v/>
          </cell>
        </row>
        <row r="1229">
          <cell r="H1229" t="str">
            <v>WS-7794-WOV005</v>
          </cell>
          <cell r="I1229">
            <v>7</v>
          </cell>
          <cell r="J1229" t="str">
            <v>Jul</v>
          </cell>
          <cell r="K1229">
            <v>2019</v>
          </cell>
          <cell r="L1229" t="str">
            <v>WS-7794-WOV00543674.875</v>
          </cell>
          <cell r="M1229" t="str">
            <v>BIRS #29</v>
          </cell>
          <cell r="N1229" t="str">
            <v>Other</v>
          </cell>
          <cell r="O1229" t="str">
            <v>Other</v>
          </cell>
          <cell r="P1229">
            <v>3</v>
          </cell>
          <cell r="Q1229" t="str">
            <v/>
          </cell>
          <cell r="R1229" t="str">
            <v/>
          </cell>
          <cell r="S1229" t="str">
            <v/>
          </cell>
          <cell r="T1229" t="str">
            <v/>
          </cell>
          <cell r="U1229" t="str">
            <v/>
          </cell>
          <cell r="V1229" t="str">
            <v/>
          </cell>
          <cell r="W1229">
            <v>9</v>
          </cell>
          <cell r="X1229" t="str">
            <v/>
          </cell>
          <cell r="Y1229" t="str">
            <v/>
          </cell>
          <cell r="Z1229" t="str">
            <v/>
          </cell>
          <cell r="AB1229">
            <v>11</v>
          </cell>
          <cell r="AC1229" t="str">
            <v/>
          </cell>
          <cell r="AD1229" t="str">
            <v/>
          </cell>
          <cell r="AE1229" t="str">
            <v/>
          </cell>
          <cell r="AF1229" t="str">
            <v/>
          </cell>
          <cell r="AG1229" t="str">
            <v/>
          </cell>
          <cell r="AH1229" t="str">
            <v/>
          </cell>
          <cell r="AI1229" t="str">
            <v/>
          </cell>
          <cell r="AJ1229">
            <v>6</v>
          </cell>
          <cell r="AK1229" t="str">
            <v/>
          </cell>
          <cell r="AL1229" t="str">
            <v/>
          </cell>
          <cell r="AM1229" t="str">
            <v/>
          </cell>
          <cell r="AN1229" t="str">
            <v/>
          </cell>
          <cell r="AO1229">
            <v>130</v>
          </cell>
          <cell r="AP1229" t="str">
            <v/>
          </cell>
          <cell r="AQ1229" t="str">
            <v/>
          </cell>
          <cell r="AR1229" t="str">
            <v/>
          </cell>
          <cell r="AT1229">
            <v>4</v>
          </cell>
          <cell r="AV1229">
            <v>10</v>
          </cell>
          <cell r="AW1229" t="str">
            <v/>
          </cell>
          <cell r="AX1229">
            <v>4</v>
          </cell>
          <cell r="AY1229" t="str">
            <v/>
          </cell>
          <cell r="AZ1229">
            <v>24</v>
          </cell>
          <cell r="BA1229">
            <v>0</v>
          </cell>
          <cell r="BB1229">
            <v>120</v>
          </cell>
          <cell r="BC1229">
            <v>24</v>
          </cell>
          <cell r="BD1229">
            <v>123.16666666666667</v>
          </cell>
          <cell r="BE1229">
            <v>1</v>
          </cell>
          <cell r="BF1229">
            <v>1</v>
          </cell>
          <cell r="BG1229">
            <v>2</v>
          </cell>
          <cell r="BH1229" t="str">
            <v/>
          </cell>
          <cell r="BI1229">
            <v>1.5</v>
          </cell>
          <cell r="BJ1229">
            <v>0</v>
          </cell>
          <cell r="BK1229">
            <v>6</v>
          </cell>
          <cell r="BL1229">
            <v>5.5</v>
          </cell>
          <cell r="BM1229">
            <v>5.5</v>
          </cell>
          <cell r="BN1229" t="str">
            <v/>
          </cell>
          <cell r="BO1229" t="str">
            <v/>
          </cell>
          <cell r="BP1229" t="str">
            <v/>
          </cell>
          <cell r="BQ1229" t="str">
            <v/>
          </cell>
          <cell r="BR1229">
            <v>3.5</v>
          </cell>
          <cell r="BS1229" t="str">
            <v/>
          </cell>
          <cell r="BT1229">
            <v>2</v>
          </cell>
          <cell r="BU1229">
            <v>2</v>
          </cell>
          <cell r="BV1229" t="str">
            <v/>
          </cell>
          <cell r="BW1229">
            <v>12</v>
          </cell>
          <cell r="BX1229" t="str">
            <v/>
          </cell>
          <cell r="BY1229">
            <v>7.5</v>
          </cell>
          <cell r="BZ1229" t="str">
            <v/>
          </cell>
          <cell r="CA1229" t="str">
            <v/>
          </cell>
          <cell r="CB1229" t="str">
            <v/>
          </cell>
        </row>
        <row r="1230">
          <cell r="H1230" t="str">
            <v>WS-7042-WOV004</v>
          </cell>
          <cell r="I1230">
            <v>7</v>
          </cell>
          <cell r="J1230" t="str">
            <v>Jul</v>
          </cell>
          <cell r="K1230">
            <v>2019</v>
          </cell>
          <cell r="L1230" t="str">
            <v>WS-7042-WOV00443675.2083333333</v>
          </cell>
          <cell r="M1230" t="str">
            <v>ONR #4</v>
          </cell>
          <cell r="N1230" t="str">
            <v>Other</v>
          </cell>
          <cell r="O1230" t="str">
            <v>ESP change</v>
          </cell>
          <cell r="P1230">
            <v>1</v>
          </cell>
          <cell r="Q1230">
            <v>3</v>
          </cell>
          <cell r="R1230">
            <v>5</v>
          </cell>
          <cell r="S1230" t="str">
            <v/>
          </cell>
          <cell r="T1230" t="str">
            <v/>
          </cell>
          <cell r="U1230" t="str">
            <v/>
          </cell>
          <cell r="V1230">
            <v>0</v>
          </cell>
          <cell r="W1230">
            <v>9</v>
          </cell>
          <cell r="X1230">
            <v>8</v>
          </cell>
          <cell r="Y1230">
            <v>8</v>
          </cell>
          <cell r="Z1230" t="str">
            <v/>
          </cell>
          <cell r="AB1230">
            <v>11</v>
          </cell>
          <cell r="AC1230" t="str">
            <v/>
          </cell>
          <cell r="AD1230">
            <v>2</v>
          </cell>
          <cell r="AE1230">
            <v>1</v>
          </cell>
          <cell r="AF1230">
            <v>1</v>
          </cell>
          <cell r="AG1230" t="str">
            <v/>
          </cell>
          <cell r="AH1230">
            <v>2</v>
          </cell>
          <cell r="AI1230">
            <v>0</v>
          </cell>
          <cell r="AJ1230">
            <v>6</v>
          </cell>
          <cell r="AK1230">
            <v>6</v>
          </cell>
          <cell r="AL1230">
            <v>6</v>
          </cell>
          <cell r="AM1230">
            <v>22</v>
          </cell>
          <cell r="AN1230">
            <v>0</v>
          </cell>
          <cell r="AO1230">
            <v>130</v>
          </cell>
          <cell r="AP1230">
            <v>22</v>
          </cell>
          <cell r="AQ1230">
            <v>139.5</v>
          </cell>
          <cell r="AR1230">
            <v>4</v>
          </cell>
          <cell r="AT1230">
            <v>4</v>
          </cell>
          <cell r="AV1230">
            <v>10</v>
          </cell>
          <cell r="AW1230">
            <v>4</v>
          </cell>
          <cell r="AX1230">
            <v>4</v>
          </cell>
          <cell r="AY1230">
            <v>8</v>
          </cell>
          <cell r="AZ1230">
            <v>25.5</v>
          </cell>
          <cell r="BA1230">
            <v>0</v>
          </cell>
          <cell r="BB1230">
            <v>120</v>
          </cell>
          <cell r="BC1230">
            <v>25.5</v>
          </cell>
          <cell r="BD1230">
            <v>120.74509803921569</v>
          </cell>
          <cell r="BE1230">
            <v>1</v>
          </cell>
          <cell r="BF1230">
            <v>1</v>
          </cell>
          <cell r="BG1230">
            <v>1.5</v>
          </cell>
          <cell r="BH1230" t="str">
            <v/>
          </cell>
          <cell r="BI1230">
            <v>2</v>
          </cell>
          <cell r="BJ1230">
            <v>0</v>
          </cell>
          <cell r="BK1230">
            <v>6</v>
          </cell>
          <cell r="BL1230">
            <v>5.5</v>
          </cell>
          <cell r="BM1230">
            <v>5.5</v>
          </cell>
          <cell r="BN1230">
            <v>3</v>
          </cell>
          <cell r="BO1230">
            <v>1</v>
          </cell>
          <cell r="BP1230">
            <v>0.5</v>
          </cell>
          <cell r="BQ1230">
            <v>0</v>
          </cell>
          <cell r="BR1230">
            <v>3.5</v>
          </cell>
          <cell r="BS1230" t="str">
            <v/>
          </cell>
          <cell r="BT1230">
            <v>1.5</v>
          </cell>
          <cell r="BU1230">
            <v>1.5</v>
          </cell>
          <cell r="BV1230">
            <v>0</v>
          </cell>
          <cell r="BW1230">
            <v>12</v>
          </cell>
          <cell r="BX1230">
            <v>11</v>
          </cell>
          <cell r="BY1230">
            <v>11</v>
          </cell>
          <cell r="BZ1230">
            <v>86</v>
          </cell>
          <cell r="CA1230">
            <v>0</v>
          </cell>
          <cell r="CB1230">
            <v>86</v>
          </cell>
        </row>
        <row r="1231">
          <cell r="H1231" t="str">
            <v>SVA-51190-WOV004</v>
          </cell>
          <cell r="I1231">
            <v>8</v>
          </cell>
          <cell r="J1231" t="str">
            <v>Aug</v>
          </cell>
          <cell r="K1231">
            <v>2019</v>
          </cell>
          <cell r="L1231" t="str">
            <v>SVA-51190-WOV00443678.6666666667</v>
          </cell>
          <cell r="M1231" t="str">
            <v>BIRS #24</v>
          </cell>
          <cell r="N1231" t="str">
            <v>Other</v>
          </cell>
          <cell r="O1231" t="str">
            <v>ESP change</v>
          </cell>
          <cell r="P1231">
            <v>0</v>
          </cell>
          <cell r="Q1231">
            <v>3</v>
          </cell>
          <cell r="R1231">
            <v>5</v>
          </cell>
          <cell r="S1231">
            <v>1.5</v>
          </cell>
          <cell r="T1231" t="str">
            <v/>
          </cell>
          <cell r="U1231">
            <v>1.5</v>
          </cell>
          <cell r="V1231">
            <v>0</v>
          </cell>
          <cell r="W1231">
            <v>9</v>
          </cell>
          <cell r="X1231">
            <v>11</v>
          </cell>
          <cell r="Y1231">
            <v>11</v>
          </cell>
          <cell r="Z1231">
            <v>13.5</v>
          </cell>
          <cell r="AB1231">
            <v>11</v>
          </cell>
          <cell r="AC1231">
            <v>13.5</v>
          </cell>
          <cell r="AD1231">
            <v>2</v>
          </cell>
          <cell r="AE1231">
            <v>1</v>
          </cell>
          <cell r="AF1231">
            <v>1</v>
          </cell>
          <cell r="AG1231" t="str">
            <v/>
          </cell>
          <cell r="AH1231">
            <v>2</v>
          </cell>
          <cell r="AI1231">
            <v>0</v>
          </cell>
          <cell r="AJ1231">
            <v>6</v>
          </cell>
          <cell r="AK1231">
            <v>6</v>
          </cell>
          <cell r="AL1231">
            <v>6</v>
          </cell>
          <cell r="AM1231">
            <v>22.5</v>
          </cell>
          <cell r="AN1231">
            <v>0</v>
          </cell>
          <cell r="AO1231">
            <v>130</v>
          </cell>
          <cell r="AP1231">
            <v>22.5</v>
          </cell>
          <cell r="AQ1231">
            <v>130.97777777777779</v>
          </cell>
          <cell r="AR1231">
            <v>4</v>
          </cell>
          <cell r="AT1231">
            <v>3</v>
          </cell>
          <cell r="AV1231">
            <v>10</v>
          </cell>
          <cell r="AW1231">
            <v>4</v>
          </cell>
          <cell r="AX1231">
            <v>3</v>
          </cell>
          <cell r="AY1231">
            <v>7</v>
          </cell>
          <cell r="AZ1231">
            <v>19</v>
          </cell>
          <cell r="BA1231">
            <v>0</v>
          </cell>
          <cell r="BB1231">
            <v>120</v>
          </cell>
          <cell r="BC1231">
            <v>19</v>
          </cell>
          <cell r="BD1231">
            <v>131.21052631578948</v>
          </cell>
          <cell r="BE1231">
            <v>1</v>
          </cell>
          <cell r="BF1231">
            <v>1</v>
          </cell>
          <cell r="BG1231">
            <v>1.5</v>
          </cell>
          <cell r="BH1231" t="str">
            <v/>
          </cell>
          <cell r="BI1231">
            <v>2</v>
          </cell>
          <cell r="BJ1231">
            <v>0</v>
          </cell>
          <cell r="BK1231">
            <v>6</v>
          </cell>
          <cell r="BL1231">
            <v>5.5</v>
          </cell>
          <cell r="BM1231">
            <v>5.5</v>
          </cell>
          <cell r="BN1231">
            <v>3</v>
          </cell>
          <cell r="BO1231">
            <v>1</v>
          </cell>
          <cell r="BP1231">
            <v>2</v>
          </cell>
          <cell r="BQ1231">
            <v>0</v>
          </cell>
          <cell r="BR1231">
            <v>2.5</v>
          </cell>
          <cell r="BS1231" t="str">
            <v/>
          </cell>
          <cell r="BT1231">
            <v>1.5</v>
          </cell>
          <cell r="BU1231">
            <v>2</v>
          </cell>
          <cell r="BV1231">
            <v>0</v>
          </cell>
          <cell r="BW1231">
            <v>12</v>
          </cell>
          <cell r="BX1231">
            <v>12</v>
          </cell>
          <cell r="BY1231">
            <v>12</v>
          </cell>
          <cell r="BZ1231">
            <v>96.5</v>
          </cell>
          <cell r="CA1231">
            <v>0</v>
          </cell>
          <cell r="CB1231">
            <v>96.5</v>
          </cell>
        </row>
        <row r="1232">
          <cell r="H1232" t="str">
            <v>US-22014-WOV002</v>
          </cell>
          <cell r="I1232">
            <v>8</v>
          </cell>
          <cell r="J1232" t="str">
            <v>Aug</v>
          </cell>
          <cell r="K1232">
            <v>2019</v>
          </cell>
          <cell r="L1232" t="str">
            <v>US-22014-WOV00243678.9583333333</v>
          </cell>
          <cell r="M1232" t="str">
            <v>BIRS #26</v>
          </cell>
          <cell r="N1232" t="str">
            <v>Simple ESP c/o</v>
          </cell>
          <cell r="O1232" t="str">
            <v>ESP change</v>
          </cell>
          <cell r="P1232">
            <v>1</v>
          </cell>
          <cell r="Q1232">
            <v>3</v>
          </cell>
          <cell r="R1232">
            <v>5</v>
          </cell>
          <cell r="S1232" t="str">
            <v/>
          </cell>
          <cell r="T1232" t="str">
            <v/>
          </cell>
          <cell r="U1232" t="str">
            <v/>
          </cell>
          <cell r="V1232">
            <v>0</v>
          </cell>
          <cell r="W1232">
            <v>9</v>
          </cell>
          <cell r="X1232">
            <v>8</v>
          </cell>
          <cell r="Y1232">
            <v>8</v>
          </cell>
          <cell r="Z1232" t="str">
            <v/>
          </cell>
          <cell r="AB1232">
            <v>11</v>
          </cell>
          <cell r="AC1232" t="str">
            <v/>
          </cell>
          <cell r="AD1232">
            <v>2</v>
          </cell>
          <cell r="AE1232">
            <v>1</v>
          </cell>
          <cell r="AF1232">
            <v>1</v>
          </cell>
          <cell r="AG1232" t="str">
            <v/>
          </cell>
          <cell r="AH1232">
            <v>2</v>
          </cell>
          <cell r="AI1232">
            <v>0</v>
          </cell>
          <cell r="AJ1232">
            <v>6</v>
          </cell>
          <cell r="AK1232">
            <v>6</v>
          </cell>
          <cell r="AL1232">
            <v>6</v>
          </cell>
          <cell r="AM1232">
            <v>15.5</v>
          </cell>
          <cell r="AN1232">
            <v>0</v>
          </cell>
          <cell r="AO1232">
            <v>130</v>
          </cell>
          <cell r="AP1232">
            <v>15.5</v>
          </cell>
          <cell r="AQ1232">
            <v>142.06451612903226</v>
          </cell>
          <cell r="AR1232">
            <v>4</v>
          </cell>
          <cell r="AT1232">
            <v>4</v>
          </cell>
          <cell r="AV1232">
            <v>10</v>
          </cell>
          <cell r="AW1232">
            <v>4</v>
          </cell>
          <cell r="AX1232">
            <v>4</v>
          </cell>
          <cell r="AY1232">
            <v>8</v>
          </cell>
          <cell r="AZ1232">
            <v>16</v>
          </cell>
          <cell r="BA1232">
            <v>0</v>
          </cell>
          <cell r="BB1232">
            <v>120</v>
          </cell>
          <cell r="BC1232">
            <v>16</v>
          </cell>
          <cell r="BD1232">
            <v>137</v>
          </cell>
          <cell r="BE1232">
            <v>1</v>
          </cell>
          <cell r="BF1232">
            <v>1.5</v>
          </cell>
          <cell r="BG1232">
            <v>2</v>
          </cell>
          <cell r="BH1232" t="str">
            <v/>
          </cell>
          <cell r="BI1232">
            <v>2</v>
          </cell>
          <cell r="BJ1232">
            <v>0</v>
          </cell>
          <cell r="BK1232">
            <v>6</v>
          </cell>
          <cell r="BL1232">
            <v>6.5</v>
          </cell>
          <cell r="BM1232">
            <v>6.5</v>
          </cell>
          <cell r="BN1232">
            <v>3</v>
          </cell>
          <cell r="BO1232">
            <v>1</v>
          </cell>
          <cell r="BP1232">
            <v>1</v>
          </cell>
          <cell r="BQ1232">
            <v>0</v>
          </cell>
          <cell r="BR1232">
            <v>3</v>
          </cell>
          <cell r="BS1232" t="str">
            <v/>
          </cell>
          <cell r="BT1232">
            <v>1.5</v>
          </cell>
          <cell r="BU1232">
            <v>2</v>
          </cell>
          <cell r="BV1232">
            <v>0</v>
          </cell>
          <cell r="BW1232">
            <v>12</v>
          </cell>
          <cell r="BX1232">
            <v>11.5</v>
          </cell>
          <cell r="BY1232">
            <v>11.5</v>
          </cell>
          <cell r="BZ1232">
            <v>71.5</v>
          </cell>
          <cell r="CA1232">
            <v>0</v>
          </cell>
          <cell r="CB1232">
            <v>71.5</v>
          </cell>
        </row>
        <row r="1233">
          <cell r="H1233" t="str">
            <v>WS-7421-WOV008</v>
          </cell>
          <cell r="I1233">
            <v>8</v>
          </cell>
          <cell r="J1233" t="str">
            <v>Aug</v>
          </cell>
          <cell r="K1233">
            <v>2019</v>
          </cell>
          <cell r="L1233" t="str">
            <v>WS-7421-WOV00843682.2083333333</v>
          </cell>
          <cell r="M1233" t="str">
            <v>BIRS #29</v>
          </cell>
          <cell r="N1233" t="str">
            <v>Other</v>
          </cell>
          <cell r="O1233" t="str">
            <v>ESP change</v>
          </cell>
          <cell r="P1233">
            <v>1</v>
          </cell>
          <cell r="Q1233">
            <v>3</v>
          </cell>
          <cell r="R1233">
            <v>5</v>
          </cell>
          <cell r="S1233" t="str">
            <v/>
          </cell>
          <cell r="T1233" t="str">
            <v/>
          </cell>
          <cell r="U1233" t="str">
            <v/>
          </cell>
          <cell r="V1233">
            <v>0</v>
          </cell>
          <cell r="W1233">
            <v>9</v>
          </cell>
          <cell r="X1233">
            <v>8</v>
          </cell>
          <cell r="Y1233">
            <v>8</v>
          </cell>
          <cell r="Z1233" t="str">
            <v/>
          </cell>
          <cell r="AB1233">
            <v>11</v>
          </cell>
          <cell r="AC1233" t="str">
            <v/>
          </cell>
          <cell r="AD1233">
            <v>2</v>
          </cell>
          <cell r="AE1233">
            <v>1</v>
          </cell>
          <cell r="AF1233">
            <v>1</v>
          </cell>
          <cell r="AG1233" t="str">
            <v/>
          </cell>
          <cell r="AH1233">
            <v>2</v>
          </cell>
          <cell r="AI1233">
            <v>0</v>
          </cell>
          <cell r="AJ1233">
            <v>6</v>
          </cell>
          <cell r="AK1233">
            <v>6</v>
          </cell>
          <cell r="AL1233">
            <v>6</v>
          </cell>
          <cell r="AM1233">
            <v>18.5</v>
          </cell>
          <cell r="AN1233">
            <v>0</v>
          </cell>
          <cell r="AO1233">
            <v>130</v>
          </cell>
          <cell r="AP1233">
            <v>18.5</v>
          </cell>
          <cell r="AQ1233">
            <v>137.18918918918919</v>
          </cell>
          <cell r="AR1233">
            <v>4</v>
          </cell>
          <cell r="AT1233">
            <v>4</v>
          </cell>
          <cell r="AV1233">
            <v>10</v>
          </cell>
          <cell r="AW1233">
            <v>4</v>
          </cell>
          <cell r="AX1233">
            <v>4</v>
          </cell>
          <cell r="AY1233">
            <v>8</v>
          </cell>
          <cell r="AZ1233">
            <v>20.5</v>
          </cell>
          <cell r="BA1233">
            <v>0</v>
          </cell>
          <cell r="BB1233">
            <v>120</v>
          </cell>
          <cell r="BC1233">
            <v>20.5</v>
          </cell>
          <cell r="BD1233">
            <v>123.5609756097561</v>
          </cell>
          <cell r="BE1233">
            <v>1</v>
          </cell>
          <cell r="BF1233">
            <v>2</v>
          </cell>
          <cell r="BG1233">
            <v>2</v>
          </cell>
          <cell r="BH1233" t="str">
            <v/>
          </cell>
          <cell r="BI1233">
            <v>1.5</v>
          </cell>
          <cell r="BJ1233">
            <v>0</v>
          </cell>
          <cell r="BK1233">
            <v>6</v>
          </cell>
          <cell r="BL1233">
            <v>6.5</v>
          </cell>
          <cell r="BM1233">
            <v>6.5</v>
          </cell>
          <cell r="BN1233">
            <v>3</v>
          </cell>
          <cell r="BO1233">
            <v>1</v>
          </cell>
          <cell r="BP1233">
            <v>0.5</v>
          </cell>
          <cell r="BQ1233">
            <v>0</v>
          </cell>
          <cell r="BR1233">
            <v>3.5</v>
          </cell>
          <cell r="BS1233" t="str">
            <v/>
          </cell>
          <cell r="BT1233">
            <v>2</v>
          </cell>
          <cell r="BU1233">
            <v>2</v>
          </cell>
          <cell r="BV1233">
            <v>0</v>
          </cell>
          <cell r="BW1233">
            <v>12</v>
          </cell>
          <cell r="BX1233">
            <v>12</v>
          </cell>
          <cell r="BY1233">
            <v>12</v>
          </cell>
          <cell r="BZ1233">
            <v>79.5</v>
          </cell>
          <cell r="CA1233">
            <v>0</v>
          </cell>
          <cell r="CB1233">
            <v>79.5</v>
          </cell>
        </row>
        <row r="1234">
          <cell r="H1234" t="str">
            <v>US-673-WOV001</v>
          </cell>
          <cell r="I1234">
            <v>8</v>
          </cell>
          <cell r="J1234" t="str">
            <v>Aug</v>
          </cell>
          <cell r="K1234">
            <v>2019</v>
          </cell>
          <cell r="L1234" t="str">
            <v>US-673-WOV00143683.8333333333</v>
          </cell>
          <cell r="M1234" t="str">
            <v>ONR #27</v>
          </cell>
          <cell r="N1234" t="str">
            <v>Simple ESP c/o</v>
          </cell>
          <cell r="O1234" t="str">
            <v>ESP change</v>
          </cell>
          <cell r="P1234">
            <v>0</v>
          </cell>
          <cell r="Q1234">
            <v>3</v>
          </cell>
          <cell r="R1234">
            <v>5</v>
          </cell>
          <cell r="S1234">
            <v>2.5</v>
          </cell>
          <cell r="T1234" t="str">
            <v/>
          </cell>
          <cell r="U1234">
            <v>1</v>
          </cell>
          <cell r="V1234">
            <v>0</v>
          </cell>
          <cell r="W1234">
            <v>9</v>
          </cell>
          <cell r="X1234">
            <v>11.5</v>
          </cell>
          <cell r="Y1234">
            <v>11.5</v>
          </cell>
          <cell r="Z1234">
            <v>10.5</v>
          </cell>
          <cell r="AB1234">
            <v>11</v>
          </cell>
          <cell r="AC1234">
            <v>10.5</v>
          </cell>
          <cell r="AD1234">
            <v>2</v>
          </cell>
          <cell r="AE1234">
            <v>1</v>
          </cell>
          <cell r="AF1234">
            <v>1</v>
          </cell>
          <cell r="AG1234" t="str">
            <v/>
          </cell>
          <cell r="AH1234">
            <v>2</v>
          </cell>
          <cell r="AI1234">
            <v>0</v>
          </cell>
          <cell r="AJ1234">
            <v>6</v>
          </cell>
          <cell r="AK1234">
            <v>6</v>
          </cell>
          <cell r="AL1234">
            <v>6</v>
          </cell>
          <cell r="AM1234">
            <v>20</v>
          </cell>
          <cell r="AN1234">
            <v>1</v>
          </cell>
          <cell r="AO1234">
            <v>130</v>
          </cell>
          <cell r="AP1234">
            <v>21</v>
          </cell>
          <cell r="AQ1234">
            <v>134.25</v>
          </cell>
          <cell r="AR1234">
            <v>3</v>
          </cell>
          <cell r="AT1234">
            <v>5</v>
          </cell>
          <cell r="AV1234">
            <v>10</v>
          </cell>
          <cell r="AW1234">
            <v>3</v>
          </cell>
          <cell r="AX1234">
            <v>5</v>
          </cell>
          <cell r="AY1234">
            <v>8</v>
          </cell>
          <cell r="AZ1234">
            <v>21.5</v>
          </cell>
          <cell r="BA1234">
            <v>0.5</v>
          </cell>
          <cell r="BB1234">
            <v>120</v>
          </cell>
          <cell r="BC1234">
            <v>22</v>
          </cell>
          <cell r="BD1234">
            <v>122</v>
          </cell>
          <cell r="BE1234">
            <v>1</v>
          </cell>
          <cell r="BF1234">
            <v>1.5</v>
          </cell>
          <cell r="BG1234">
            <v>1.5</v>
          </cell>
          <cell r="BH1234" t="str">
            <v/>
          </cell>
          <cell r="BI1234">
            <v>2</v>
          </cell>
          <cell r="BJ1234">
            <v>0</v>
          </cell>
          <cell r="BK1234">
            <v>6</v>
          </cell>
          <cell r="BL1234">
            <v>6</v>
          </cell>
          <cell r="BM1234">
            <v>6</v>
          </cell>
          <cell r="BN1234">
            <v>3</v>
          </cell>
          <cell r="BO1234">
            <v>1</v>
          </cell>
          <cell r="BP1234">
            <v>1</v>
          </cell>
          <cell r="BQ1234">
            <v>0</v>
          </cell>
          <cell r="BR1234">
            <v>3.5</v>
          </cell>
          <cell r="BS1234">
            <v>4</v>
          </cell>
          <cell r="BT1234">
            <v>1.5</v>
          </cell>
          <cell r="BU1234">
            <v>2</v>
          </cell>
          <cell r="BV1234">
            <v>0</v>
          </cell>
          <cell r="BW1234">
            <v>12</v>
          </cell>
          <cell r="BX1234">
            <v>16</v>
          </cell>
          <cell r="BY1234">
            <v>16</v>
          </cell>
          <cell r="BZ1234">
            <v>99.5</v>
          </cell>
          <cell r="CA1234">
            <v>1.5</v>
          </cell>
          <cell r="CB1234">
            <v>101</v>
          </cell>
        </row>
        <row r="1235">
          <cell r="H1235" t="str">
            <v>WS-1305-WOV005</v>
          </cell>
          <cell r="I1235">
            <v>8</v>
          </cell>
          <cell r="J1235" t="str">
            <v>Aug</v>
          </cell>
          <cell r="K1235">
            <v>2019</v>
          </cell>
          <cell r="L1235" t="str">
            <v>WS-1305-WOV00543684</v>
          </cell>
          <cell r="M1235" t="str">
            <v>ONR #6</v>
          </cell>
          <cell r="N1235" t="str">
            <v>Simple ESP c/o</v>
          </cell>
          <cell r="O1235" t="str">
            <v>ESP change</v>
          </cell>
          <cell r="P1235">
            <v>0</v>
          </cell>
          <cell r="Q1235">
            <v>6</v>
          </cell>
          <cell r="R1235" t="str">
            <v/>
          </cell>
          <cell r="S1235">
            <v>1</v>
          </cell>
          <cell r="T1235" t="str">
            <v/>
          </cell>
          <cell r="U1235">
            <v>0.75</v>
          </cell>
          <cell r="V1235">
            <v>0</v>
          </cell>
          <cell r="W1235">
            <v>9</v>
          </cell>
          <cell r="X1235">
            <v>7.75</v>
          </cell>
          <cell r="Y1235">
            <v>7.75</v>
          </cell>
          <cell r="Z1235">
            <v>6.5</v>
          </cell>
          <cell r="AB1235">
            <v>11</v>
          </cell>
          <cell r="AC1235">
            <v>6.5</v>
          </cell>
          <cell r="AD1235">
            <v>2</v>
          </cell>
          <cell r="AE1235">
            <v>1</v>
          </cell>
          <cell r="AF1235">
            <v>1</v>
          </cell>
          <cell r="AG1235" t="str">
            <v/>
          </cell>
          <cell r="AH1235">
            <v>2</v>
          </cell>
          <cell r="AI1235">
            <v>0</v>
          </cell>
          <cell r="AJ1235">
            <v>6</v>
          </cell>
          <cell r="AK1235">
            <v>6</v>
          </cell>
          <cell r="AL1235">
            <v>6</v>
          </cell>
          <cell r="AM1235">
            <v>17.5</v>
          </cell>
          <cell r="AN1235">
            <v>0</v>
          </cell>
          <cell r="AO1235">
            <v>130</v>
          </cell>
          <cell r="AP1235">
            <v>17.5</v>
          </cell>
          <cell r="AQ1235">
            <v>147.19999999999999</v>
          </cell>
          <cell r="AR1235">
            <v>3</v>
          </cell>
          <cell r="AT1235">
            <v>4.5</v>
          </cell>
          <cell r="AV1235">
            <v>10</v>
          </cell>
          <cell r="AW1235">
            <v>3</v>
          </cell>
          <cell r="AX1235">
            <v>4.5</v>
          </cell>
          <cell r="AY1235">
            <v>7.5</v>
          </cell>
          <cell r="AZ1235">
            <v>21</v>
          </cell>
          <cell r="BA1235">
            <v>0</v>
          </cell>
          <cell r="BB1235">
            <v>120</v>
          </cell>
          <cell r="BC1235">
            <v>21</v>
          </cell>
          <cell r="BD1235">
            <v>122.38095238095238</v>
          </cell>
          <cell r="BE1235">
            <v>1</v>
          </cell>
          <cell r="BF1235">
            <v>1</v>
          </cell>
          <cell r="BG1235">
            <v>2</v>
          </cell>
          <cell r="BH1235" t="str">
            <v/>
          </cell>
          <cell r="BI1235">
            <v>2</v>
          </cell>
          <cell r="BJ1235">
            <v>0</v>
          </cell>
          <cell r="BK1235">
            <v>6</v>
          </cell>
          <cell r="BL1235">
            <v>6</v>
          </cell>
          <cell r="BM1235">
            <v>6</v>
          </cell>
          <cell r="BN1235">
            <v>3</v>
          </cell>
          <cell r="BO1235">
            <v>1</v>
          </cell>
          <cell r="BP1235">
            <v>1</v>
          </cell>
          <cell r="BQ1235">
            <v>0</v>
          </cell>
          <cell r="BR1235">
            <v>4</v>
          </cell>
          <cell r="BS1235" t="str">
            <v/>
          </cell>
          <cell r="BT1235">
            <v>1</v>
          </cell>
          <cell r="BU1235">
            <v>2</v>
          </cell>
          <cell r="BV1235">
            <v>0</v>
          </cell>
          <cell r="BW1235">
            <v>12</v>
          </cell>
          <cell r="BX1235">
            <v>12</v>
          </cell>
          <cell r="BY1235">
            <v>12</v>
          </cell>
          <cell r="BZ1235">
            <v>84.25</v>
          </cell>
          <cell r="CA1235">
            <v>0</v>
          </cell>
          <cell r="CB1235">
            <v>84.25</v>
          </cell>
        </row>
        <row r="1236">
          <cell r="H1236" t="str">
            <v>US-391-WOV009</v>
          </cell>
          <cell r="I1236">
            <v>8</v>
          </cell>
          <cell r="J1236" t="str">
            <v>Aug</v>
          </cell>
          <cell r="K1236">
            <v>2019</v>
          </cell>
          <cell r="L1236" t="str">
            <v>US-391-WOV00943685.2083333333</v>
          </cell>
          <cell r="M1236" t="str">
            <v>ONR #4</v>
          </cell>
          <cell r="N1236" t="str">
            <v>Simple ESP c/o</v>
          </cell>
          <cell r="O1236" t="str">
            <v>ESP change</v>
          </cell>
          <cell r="P1236">
            <v>1</v>
          </cell>
          <cell r="Q1236">
            <v>3</v>
          </cell>
          <cell r="R1236">
            <v>4</v>
          </cell>
          <cell r="S1236" t="str">
            <v/>
          </cell>
          <cell r="T1236" t="str">
            <v/>
          </cell>
          <cell r="U1236" t="str">
            <v/>
          </cell>
          <cell r="V1236">
            <v>0</v>
          </cell>
          <cell r="W1236">
            <v>9</v>
          </cell>
          <cell r="X1236">
            <v>7</v>
          </cell>
          <cell r="Y1236">
            <v>7</v>
          </cell>
          <cell r="Z1236" t="str">
            <v/>
          </cell>
          <cell r="AB1236">
            <v>11</v>
          </cell>
          <cell r="AC1236" t="str">
            <v/>
          </cell>
          <cell r="AD1236">
            <v>2</v>
          </cell>
          <cell r="AE1236">
            <v>1</v>
          </cell>
          <cell r="AF1236">
            <v>1</v>
          </cell>
          <cell r="AG1236" t="str">
            <v/>
          </cell>
          <cell r="AH1236">
            <v>2</v>
          </cell>
          <cell r="AI1236">
            <v>0</v>
          </cell>
          <cell r="AJ1236">
            <v>6</v>
          </cell>
          <cell r="AK1236">
            <v>6</v>
          </cell>
          <cell r="AL1236">
            <v>6</v>
          </cell>
          <cell r="AM1236">
            <v>22.5</v>
          </cell>
          <cell r="AN1236">
            <v>0</v>
          </cell>
          <cell r="AO1236">
            <v>130</v>
          </cell>
          <cell r="AP1236">
            <v>22.5</v>
          </cell>
          <cell r="AQ1236">
            <v>121.28888888888889</v>
          </cell>
          <cell r="AR1236">
            <v>3</v>
          </cell>
          <cell r="AT1236">
            <v>4</v>
          </cell>
          <cell r="AV1236">
            <v>10</v>
          </cell>
          <cell r="AW1236">
            <v>3</v>
          </cell>
          <cell r="AX1236">
            <v>4</v>
          </cell>
          <cell r="AY1236">
            <v>7</v>
          </cell>
          <cell r="AZ1236">
            <v>24</v>
          </cell>
          <cell r="BA1236">
            <v>0</v>
          </cell>
          <cell r="BB1236">
            <v>120</v>
          </cell>
          <cell r="BC1236">
            <v>24</v>
          </cell>
          <cell r="BD1236">
            <v>113.70833333333333</v>
          </cell>
          <cell r="BE1236">
            <v>1</v>
          </cell>
          <cell r="BF1236">
            <v>1.5</v>
          </cell>
          <cell r="BG1236">
            <v>1.5</v>
          </cell>
          <cell r="BH1236" t="str">
            <v/>
          </cell>
          <cell r="BI1236">
            <v>2</v>
          </cell>
          <cell r="BJ1236">
            <v>0</v>
          </cell>
          <cell r="BK1236">
            <v>6</v>
          </cell>
          <cell r="BL1236">
            <v>6</v>
          </cell>
          <cell r="BM1236">
            <v>6</v>
          </cell>
          <cell r="BN1236">
            <v>3</v>
          </cell>
          <cell r="BO1236">
            <v>1</v>
          </cell>
          <cell r="BP1236">
            <v>1</v>
          </cell>
          <cell r="BQ1236">
            <v>0</v>
          </cell>
          <cell r="BR1236">
            <v>3.5</v>
          </cell>
          <cell r="BS1236" t="str">
            <v/>
          </cell>
          <cell r="BT1236">
            <v>1.5</v>
          </cell>
          <cell r="BU1236">
            <v>2</v>
          </cell>
          <cell r="BV1236">
            <v>0</v>
          </cell>
          <cell r="BW1236">
            <v>12</v>
          </cell>
          <cell r="BX1236">
            <v>12</v>
          </cell>
          <cell r="BY1236">
            <v>12</v>
          </cell>
          <cell r="BZ1236">
            <v>84.5</v>
          </cell>
          <cell r="CA1236">
            <v>0</v>
          </cell>
          <cell r="CB1236">
            <v>84.5</v>
          </cell>
        </row>
        <row r="1237">
          <cell r="H1237" t="str">
            <v>WS-1550-WOV007</v>
          </cell>
          <cell r="I1237">
            <v>8</v>
          </cell>
          <cell r="J1237" t="str">
            <v>Aug</v>
          </cell>
          <cell r="K1237">
            <v>2019</v>
          </cell>
          <cell r="L1237" t="str">
            <v>WS-1550-WOV00743685.9166666667</v>
          </cell>
          <cell r="M1237" t="str">
            <v>BIRS #28</v>
          </cell>
          <cell r="N1237" t="str">
            <v>Other</v>
          </cell>
          <cell r="O1237" t="str">
            <v>ESP change</v>
          </cell>
          <cell r="P1237">
            <v>0</v>
          </cell>
          <cell r="Q1237">
            <v>4</v>
          </cell>
          <cell r="R1237">
            <v>5</v>
          </cell>
          <cell r="S1237">
            <v>1</v>
          </cell>
          <cell r="T1237" t="str">
            <v/>
          </cell>
          <cell r="U1237">
            <v>0.5</v>
          </cell>
          <cell r="V1237">
            <v>0</v>
          </cell>
          <cell r="W1237">
            <v>9</v>
          </cell>
          <cell r="X1237">
            <v>10.5</v>
          </cell>
          <cell r="Y1237">
            <v>10.5</v>
          </cell>
          <cell r="Z1237">
            <v>6</v>
          </cell>
          <cell r="AB1237">
            <v>11</v>
          </cell>
          <cell r="AC1237">
            <v>6</v>
          </cell>
          <cell r="AD1237">
            <v>2</v>
          </cell>
          <cell r="AE1237">
            <v>1</v>
          </cell>
          <cell r="AF1237">
            <v>1</v>
          </cell>
          <cell r="AG1237" t="str">
            <v/>
          </cell>
          <cell r="AH1237">
            <v>2</v>
          </cell>
          <cell r="AI1237">
            <v>0</v>
          </cell>
          <cell r="AJ1237">
            <v>6</v>
          </cell>
          <cell r="AK1237">
            <v>6</v>
          </cell>
          <cell r="AL1237">
            <v>6</v>
          </cell>
          <cell r="AM1237">
            <v>21</v>
          </cell>
          <cell r="AN1237">
            <v>0</v>
          </cell>
          <cell r="AO1237">
            <v>130</v>
          </cell>
          <cell r="AP1237">
            <v>21</v>
          </cell>
          <cell r="AQ1237">
            <v>114.85714285714286</v>
          </cell>
          <cell r="AR1237">
            <v>3</v>
          </cell>
          <cell r="AT1237">
            <v>4</v>
          </cell>
          <cell r="AV1237">
            <v>10</v>
          </cell>
          <cell r="AW1237">
            <v>3</v>
          </cell>
          <cell r="AX1237">
            <v>4</v>
          </cell>
          <cell r="AY1237">
            <v>7</v>
          </cell>
          <cell r="AZ1237">
            <v>20</v>
          </cell>
          <cell r="BA1237">
            <v>0</v>
          </cell>
          <cell r="BB1237">
            <v>120</v>
          </cell>
          <cell r="BC1237">
            <v>20</v>
          </cell>
          <cell r="BD1237">
            <v>120.5</v>
          </cell>
          <cell r="BE1237">
            <v>1</v>
          </cell>
          <cell r="BF1237">
            <v>1</v>
          </cell>
          <cell r="BG1237">
            <v>2.5</v>
          </cell>
          <cell r="BH1237" t="str">
            <v/>
          </cell>
          <cell r="BI1237">
            <v>2</v>
          </cell>
          <cell r="BJ1237">
            <v>0</v>
          </cell>
          <cell r="BK1237">
            <v>6</v>
          </cell>
          <cell r="BL1237">
            <v>6.5</v>
          </cell>
          <cell r="BM1237">
            <v>6.5</v>
          </cell>
          <cell r="BN1237">
            <v>3</v>
          </cell>
          <cell r="BO1237">
            <v>1</v>
          </cell>
          <cell r="BP1237">
            <v>1</v>
          </cell>
          <cell r="BQ1237">
            <v>0</v>
          </cell>
          <cell r="BR1237">
            <v>3.5</v>
          </cell>
          <cell r="BS1237" t="str">
            <v/>
          </cell>
          <cell r="BT1237">
            <v>1</v>
          </cell>
          <cell r="BU1237">
            <v>2</v>
          </cell>
          <cell r="BV1237">
            <v>0</v>
          </cell>
          <cell r="BW1237">
            <v>12</v>
          </cell>
          <cell r="BX1237">
            <v>11.5</v>
          </cell>
          <cell r="BY1237">
            <v>11.5</v>
          </cell>
          <cell r="BZ1237">
            <v>88.5</v>
          </cell>
          <cell r="CA1237">
            <v>0</v>
          </cell>
          <cell r="CB1237">
            <v>88.5</v>
          </cell>
        </row>
        <row r="1238">
          <cell r="H1238" t="str">
            <v>US-178-WOV002</v>
          </cell>
          <cell r="I1238">
            <v>8</v>
          </cell>
          <cell r="J1238" t="str">
            <v>Aug</v>
          </cell>
          <cell r="K1238">
            <v>2019</v>
          </cell>
          <cell r="L1238" t="str">
            <v>US-178-WOV00243679.9583333333</v>
          </cell>
          <cell r="M1238" t="str">
            <v>BIRS #30</v>
          </cell>
          <cell r="N1238" t="str">
            <v>Other</v>
          </cell>
          <cell r="O1238" t="str">
            <v>Other</v>
          </cell>
          <cell r="P1238">
            <v>3</v>
          </cell>
          <cell r="Q1238">
            <v>3</v>
          </cell>
          <cell r="R1238">
            <v>5</v>
          </cell>
          <cell r="S1238">
            <v>2</v>
          </cell>
          <cell r="T1238" t="str">
            <v/>
          </cell>
          <cell r="U1238" t="str">
            <v/>
          </cell>
          <cell r="V1238">
            <v>0</v>
          </cell>
          <cell r="W1238">
            <v>9</v>
          </cell>
          <cell r="X1238">
            <v>10</v>
          </cell>
          <cell r="Y1238">
            <v>10</v>
          </cell>
          <cell r="Z1238">
            <v>11</v>
          </cell>
          <cell r="AB1238">
            <v>11</v>
          </cell>
          <cell r="AC1238">
            <v>11</v>
          </cell>
          <cell r="AD1238">
            <v>2</v>
          </cell>
          <cell r="AE1238">
            <v>1</v>
          </cell>
          <cell r="AF1238">
            <v>1</v>
          </cell>
          <cell r="AG1238" t="str">
            <v/>
          </cell>
          <cell r="AH1238">
            <v>2</v>
          </cell>
          <cell r="AI1238">
            <v>0</v>
          </cell>
          <cell r="AJ1238">
            <v>6</v>
          </cell>
          <cell r="AK1238">
            <v>6</v>
          </cell>
          <cell r="AL1238">
            <v>6</v>
          </cell>
          <cell r="AM1238">
            <v>27</v>
          </cell>
          <cell r="AN1238">
            <v>0</v>
          </cell>
          <cell r="AO1238">
            <v>130</v>
          </cell>
          <cell r="AP1238">
            <v>27</v>
          </cell>
          <cell r="AQ1238">
            <v>119.22222222222223</v>
          </cell>
          <cell r="AR1238">
            <v>4</v>
          </cell>
          <cell r="AT1238" t="str">
            <v/>
          </cell>
          <cell r="AV1238">
            <v>10</v>
          </cell>
          <cell r="AW1238">
            <v>4</v>
          </cell>
          <cell r="AX1238" t="str">
            <v/>
          </cell>
          <cell r="AY1238">
            <v>4</v>
          </cell>
          <cell r="AZ1238" t="str">
            <v/>
          </cell>
          <cell r="BA1238" t="str">
            <v/>
          </cell>
          <cell r="BB1238">
            <v>120</v>
          </cell>
          <cell r="BC1238" t="str">
            <v/>
          </cell>
          <cell r="BD1238" t="str">
            <v/>
          </cell>
          <cell r="BE1238" t="str">
            <v/>
          </cell>
          <cell r="BF1238" t="str">
            <v/>
          </cell>
          <cell r="BG1238" t="str">
            <v/>
          </cell>
          <cell r="BH1238" t="str">
            <v/>
          </cell>
          <cell r="BI1238" t="str">
            <v/>
          </cell>
          <cell r="BJ1238" t="str">
            <v/>
          </cell>
          <cell r="BK1238">
            <v>6</v>
          </cell>
          <cell r="BL1238" t="str">
            <v/>
          </cell>
          <cell r="BM1238" t="str">
            <v/>
          </cell>
          <cell r="BN1238">
            <v>3</v>
          </cell>
          <cell r="BO1238">
            <v>1</v>
          </cell>
          <cell r="BP1238">
            <v>1</v>
          </cell>
          <cell r="BQ1238">
            <v>0</v>
          </cell>
          <cell r="BR1238" t="str">
            <v/>
          </cell>
          <cell r="BS1238" t="str">
            <v/>
          </cell>
          <cell r="BT1238" t="str">
            <v/>
          </cell>
          <cell r="BU1238" t="str">
            <v/>
          </cell>
          <cell r="BV1238">
            <v>0</v>
          </cell>
          <cell r="BW1238">
            <v>12</v>
          </cell>
          <cell r="BX1238">
            <v>5</v>
          </cell>
          <cell r="BY1238">
            <v>5</v>
          </cell>
          <cell r="BZ1238" t="str">
            <v/>
          </cell>
          <cell r="CA1238" t="str">
            <v/>
          </cell>
          <cell r="CB1238" t="str">
            <v/>
          </cell>
        </row>
        <row r="1239">
          <cell r="H1239" t="str">
            <v>US-178-WOV002</v>
          </cell>
          <cell r="I1239">
            <v>8</v>
          </cell>
          <cell r="J1239" t="str">
            <v>Aug</v>
          </cell>
          <cell r="K1239">
            <v>2019</v>
          </cell>
          <cell r="L1239" t="str">
            <v>US-178-WOV00243686.6666666667</v>
          </cell>
          <cell r="M1239" t="str">
            <v>BIRS #30</v>
          </cell>
          <cell r="N1239" t="str">
            <v>Other</v>
          </cell>
          <cell r="O1239" t="str">
            <v>Other</v>
          </cell>
          <cell r="P1239">
            <v>3</v>
          </cell>
          <cell r="Q1239" t="str">
            <v/>
          </cell>
          <cell r="R1239" t="str">
            <v/>
          </cell>
          <cell r="S1239" t="str">
            <v/>
          </cell>
          <cell r="T1239" t="str">
            <v/>
          </cell>
          <cell r="U1239" t="str">
            <v/>
          </cell>
          <cell r="V1239" t="str">
            <v/>
          </cell>
          <cell r="W1239">
            <v>9</v>
          </cell>
          <cell r="X1239" t="str">
            <v/>
          </cell>
          <cell r="Y1239" t="str">
            <v/>
          </cell>
          <cell r="Z1239" t="str">
            <v/>
          </cell>
          <cell r="AB1239">
            <v>11</v>
          </cell>
          <cell r="AC1239" t="str">
            <v/>
          </cell>
          <cell r="AD1239" t="str">
            <v/>
          </cell>
          <cell r="AE1239" t="str">
            <v/>
          </cell>
          <cell r="AF1239" t="str">
            <v/>
          </cell>
          <cell r="AG1239" t="str">
            <v/>
          </cell>
          <cell r="AH1239" t="str">
            <v/>
          </cell>
          <cell r="AI1239" t="str">
            <v/>
          </cell>
          <cell r="AJ1239">
            <v>6</v>
          </cell>
          <cell r="AK1239" t="str">
            <v/>
          </cell>
          <cell r="AL1239" t="str">
            <v/>
          </cell>
          <cell r="AM1239" t="str">
            <v/>
          </cell>
          <cell r="AN1239" t="str">
            <v/>
          </cell>
          <cell r="AO1239">
            <v>130</v>
          </cell>
          <cell r="AP1239" t="str">
            <v/>
          </cell>
          <cell r="AQ1239" t="str">
            <v/>
          </cell>
          <cell r="AR1239" t="str">
            <v/>
          </cell>
          <cell r="AT1239">
            <v>7</v>
          </cell>
          <cell r="AV1239">
            <v>10</v>
          </cell>
          <cell r="AW1239" t="str">
            <v/>
          </cell>
          <cell r="AX1239">
            <v>7</v>
          </cell>
          <cell r="AY1239">
            <v>7</v>
          </cell>
          <cell r="AZ1239">
            <v>30</v>
          </cell>
          <cell r="BA1239">
            <v>0</v>
          </cell>
          <cell r="BB1239">
            <v>120</v>
          </cell>
          <cell r="BC1239">
            <v>30</v>
          </cell>
          <cell r="BD1239">
            <v>105.66666666666667</v>
          </cell>
          <cell r="BE1239">
            <v>1</v>
          </cell>
          <cell r="BF1239">
            <v>1.5</v>
          </cell>
          <cell r="BG1239">
            <v>1.5</v>
          </cell>
          <cell r="BH1239" t="str">
            <v/>
          </cell>
          <cell r="BI1239">
            <v>2</v>
          </cell>
          <cell r="BJ1239">
            <v>0</v>
          </cell>
          <cell r="BK1239">
            <v>6</v>
          </cell>
          <cell r="BL1239">
            <v>6</v>
          </cell>
          <cell r="BM1239">
            <v>6</v>
          </cell>
          <cell r="BN1239" t="str">
            <v/>
          </cell>
          <cell r="BO1239" t="str">
            <v/>
          </cell>
          <cell r="BP1239" t="str">
            <v/>
          </cell>
          <cell r="BQ1239" t="str">
            <v/>
          </cell>
          <cell r="BR1239">
            <v>3.5</v>
          </cell>
          <cell r="BS1239" t="str">
            <v/>
          </cell>
          <cell r="BT1239">
            <v>1.5</v>
          </cell>
          <cell r="BU1239">
            <v>2</v>
          </cell>
          <cell r="BV1239">
            <v>0</v>
          </cell>
          <cell r="BW1239">
            <v>12</v>
          </cell>
          <cell r="BX1239">
            <v>7</v>
          </cell>
          <cell r="BY1239">
            <v>7</v>
          </cell>
          <cell r="BZ1239" t="str">
            <v/>
          </cell>
          <cell r="CA1239" t="str">
            <v/>
          </cell>
          <cell r="CB1239" t="str">
            <v/>
          </cell>
        </row>
        <row r="1240">
          <cell r="H1240" t="str">
            <v>SVA-1031-WOV008</v>
          </cell>
          <cell r="I1240">
            <v>8</v>
          </cell>
          <cell r="J1240" t="str">
            <v>Aug</v>
          </cell>
          <cell r="K1240">
            <v>2019</v>
          </cell>
          <cell r="L1240" t="str">
            <v>SVA-1031-WOV00843663.75</v>
          </cell>
          <cell r="M1240" t="str">
            <v>ONR #8</v>
          </cell>
          <cell r="N1240" t="str">
            <v>Other</v>
          </cell>
          <cell r="O1240" t="str">
            <v>Other</v>
          </cell>
          <cell r="P1240">
            <v>3</v>
          </cell>
          <cell r="Q1240">
            <v>3</v>
          </cell>
          <cell r="R1240">
            <v>5</v>
          </cell>
          <cell r="S1240" t="str">
            <v/>
          </cell>
          <cell r="T1240" t="str">
            <v/>
          </cell>
          <cell r="U1240" t="str">
            <v/>
          </cell>
          <cell r="V1240">
            <v>0</v>
          </cell>
          <cell r="W1240">
            <v>9</v>
          </cell>
          <cell r="X1240">
            <v>8</v>
          </cell>
          <cell r="Y1240">
            <v>8</v>
          </cell>
          <cell r="Z1240">
            <v>7</v>
          </cell>
          <cell r="AB1240">
            <v>11</v>
          </cell>
          <cell r="AC1240">
            <v>7</v>
          </cell>
          <cell r="AD1240">
            <v>2</v>
          </cell>
          <cell r="AE1240">
            <v>1</v>
          </cell>
          <cell r="AF1240">
            <v>1</v>
          </cell>
          <cell r="AG1240" t="str">
            <v/>
          </cell>
          <cell r="AH1240">
            <v>2</v>
          </cell>
          <cell r="AI1240">
            <v>0</v>
          </cell>
          <cell r="AJ1240">
            <v>6</v>
          </cell>
          <cell r="AK1240">
            <v>6</v>
          </cell>
          <cell r="AL1240">
            <v>6</v>
          </cell>
          <cell r="AM1240">
            <v>23.5</v>
          </cell>
          <cell r="AN1240">
            <v>1</v>
          </cell>
          <cell r="AO1240">
            <v>130</v>
          </cell>
          <cell r="AP1240">
            <v>24.5</v>
          </cell>
          <cell r="AQ1240">
            <v>124.55319148936171</v>
          </cell>
          <cell r="AR1240">
            <v>4</v>
          </cell>
          <cell r="AT1240" t="str">
            <v/>
          </cell>
          <cell r="AV1240">
            <v>10</v>
          </cell>
          <cell r="AW1240">
            <v>4</v>
          </cell>
          <cell r="AX1240" t="str">
            <v/>
          </cell>
          <cell r="AY1240">
            <v>4</v>
          </cell>
          <cell r="AZ1240" t="str">
            <v/>
          </cell>
          <cell r="BA1240" t="str">
            <v/>
          </cell>
          <cell r="BB1240">
            <v>120</v>
          </cell>
          <cell r="BC1240" t="str">
            <v/>
          </cell>
          <cell r="BD1240" t="str">
            <v/>
          </cell>
          <cell r="BE1240" t="str">
            <v/>
          </cell>
          <cell r="BF1240" t="str">
            <v/>
          </cell>
          <cell r="BG1240" t="str">
            <v/>
          </cell>
          <cell r="BH1240" t="str">
            <v/>
          </cell>
          <cell r="BI1240" t="str">
            <v/>
          </cell>
          <cell r="BJ1240" t="str">
            <v/>
          </cell>
          <cell r="BK1240">
            <v>6</v>
          </cell>
          <cell r="BL1240" t="str">
            <v/>
          </cell>
          <cell r="BM1240" t="str">
            <v/>
          </cell>
          <cell r="BN1240">
            <v>3</v>
          </cell>
          <cell r="BO1240">
            <v>1</v>
          </cell>
          <cell r="BP1240">
            <v>1</v>
          </cell>
          <cell r="BQ1240">
            <v>0</v>
          </cell>
          <cell r="BR1240" t="str">
            <v/>
          </cell>
          <cell r="BS1240" t="str">
            <v/>
          </cell>
          <cell r="BT1240" t="str">
            <v/>
          </cell>
          <cell r="BU1240" t="str">
            <v/>
          </cell>
          <cell r="BV1240">
            <v>0</v>
          </cell>
          <cell r="BW1240">
            <v>12</v>
          </cell>
          <cell r="BX1240">
            <v>5</v>
          </cell>
          <cell r="BY1240">
            <v>5</v>
          </cell>
          <cell r="BZ1240" t="str">
            <v/>
          </cell>
          <cell r="CA1240" t="str">
            <v/>
          </cell>
          <cell r="CB1240" t="str">
            <v/>
          </cell>
        </row>
        <row r="1241">
          <cell r="H1241" t="str">
            <v>SVA-1031-WOV008</v>
          </cell>
          <cell r="I1241">
            <v>8</v>
          </cell>
          <cell r="J1241" t="str">
            <v>Aug</v>
          </cell>
          <cell r="K1241">
            <v>2019</v>
          </cell>
          <cell r="L1241" t="str">
            <v>SVA-1031-WOV00843687.125</v>
          </cell>
          <cell r="M1241" t="str">
            <v>ONR #5</v>
          </cell>
          <cell r="N1241" t="str">
            <v>Other</v>
          </cell>
          <cell r="O1241" t="str">
            <v>Other</v>
          </cell>
          <cell r="P1241">
            <v>3</v>
          </cell>
          <cell r="Q1241" t="str">
            <v/>
          </cell>
          <cell r="R1241" t="str">
            <v/>
          </cell>
          <cell r="S1241" t="str">
            <v/>
          </cell>
          <cell r="T1241" t="str">
            <v/>
          </cell>
          <cell r="U1241" t="str">
            <v/>
          </cell>
          <cell r="V1241" t="str">
            <v/>
          </cell>
          <cell r="W1241">
            <v>9</v>
          </cell>
          <cell r="X1241" t="str">
            <v/>
          </cell>
          <cell r="Y1241" t="str">
            <v/>
          </cell>
          <cell r="Z1241" t="str">
            <v/>
          </cell>
          <cell r="AB1241">
            <v>11</v>
          </cell>
          <cell r="AC1241" t="str">
            <v/>
          </cell>
          <cell r="AD1241" t="str">
            <v/>
          </cell>
          <cell r="AE1241" t="str">
            <v/>
          </cell>
          <cell r="AF1241" t="str">
            <v/>
          </cell>
          <cell r="AG1241" t="str">
            <v/>
          </cell>
          <cell r="AH1241" t="str">
            <v/>
          </cell>
          <cell r="AI1241" t="str">
            <v/>
          </cell>
          <cell r="AJ1241">
            <v>6</v>
          </cell>
          <cell r="AK1241" t="str">
            <v/>
          </cell>
          <cell r="AL1241" t="str">
            <v/>
          </cell>
          <cell r="AM1241" t="str">
            <v/>
          </cell>
          <cell r="AN1241" t="str">
            <v/>
          </cell>
          <cell r="AO1241">
            <v>130</v>
          </cell>
          <cell r="AP1241" t="str">
            <v/>
          </cell>
          <cell r="AQ1241" t="str">
            <v/>
          </cell>
          <cell r="AR1241" t="str">
            <v/>
          </cell>
          <cell r="AT1241">
            <v>6</v>
          </cell>
          <cell r="AV1241">
            <v>10</v>
          </cell>
          <cell r="AW1241" t="str">
            <v/>
          </cell>
          <cell r="AX1241">
            <v>6</v>
          </cell>
          <cell r="AY1241">
            <v>6</v>
          </cell>
          <cell r="AZ1241">
            <v>24</v>
          </cell>
          <cell r="BA1241">
            <v>0</v>
          </cell>
          <cell r="BB1241">
            <v>120</v>
          </cell>
          <cell r="BC1241">
            <v>24</v>
          </cell>
          <cell r="BD1241">
            <v>122.625</v>
          </cell>
          <cell r="BE1241">
            <v>1</v>
          </cell>
          <cell r="BF1241">
            <v>1</v>
          </cell>
          <cell r="BG1241">
            <v>1</v>
          </cell>
          <cell r="BH1241" t="str">
            <v/>
          </cell>
          <cell r="BI1241">
            <v>3</v>
          </cell>
          <cell r="BJ1241">
            <v>0</v>
          </cell>
          <cell r="BK1241">
            <v>6</v>
          </cell>
          <cell r="BL1241">
            <v>6</v>
          </cell>
          <cell r="BM1241">
            <v>6</v>
          </cell>
          <cell r="BN1241" t="str">
            <v/>
          </cell>
          <cell r="BO1241" t="str">
            <v/>
          </cell>
          <cell r="BP1241" t="str">
            <v/>
          </cell>
          <cell r="BQ1241" t="str">
            <v/>
          </cell>
          <cell r="BR1241">
            <v>2.5</v>
          </cell>
          <cell r="BS1241" t="str">
            <v/>
          </cell>
          <cell r="BT1241">
            <v>1.5</v>
          </cell>
          <cell r="BU1241" t="str">
            <v/>
          </cell>
          <cell r="BV1241">
            <v>0</v>
          </cell>
          <cell r="BW1241">
            <v>12</v>
          </cell>
          <cell r="BX1241">
            <v>4</v>
          </cell>
          <cell r="BY1241">
            <v>4</v>
          </cell>
          <cell r="BZ1241" t="str">
            <v/>
          </cell>
          <cell r="CA1241" t="str">
            <v/>
          </cell>
          <cell r="CB1241" t="str">
            <v/>
          </cell>
        </row>
        <row r="1242">
          <cell r="H1242" t="str">
            <v>SVA-51179-WOV006</v>
          </cell>
          <cell r="I1242">
            <v>8</v>
          </cell>
          <cell r="J1242" t="str">
            <v>Aug</v>
          </cell>
          <cell r="K1242">
            <v>2019</v>
          </cell>
          <cell r="L1242" t="str">
            <v>SVA-51179-WOV00643687.9583333333</v>
          </cell>
          <cell r="M1242" t="str">
            <v>ONR #27</v>
          </cell>
          <cell r="N1242" t="str">
            <v>Simple ESP c/o</v>
          </cell>
          <cell r="O1242" t="str">
            <v>ESP change</v>
          </cell>
          <cell r="P1242">
            <v>1</v>
          </cell>
          <cell r="Q1242" t="str">
            <v/>
          </cell>
          <cell r="R1242">
            <v>5</v>
          </cell>
          <cell r="S1242" t="str">
            <v/>
          </cell>
          <cell r="T1242" t="str">
            <v/>
          </cell>
          <cell r="U1242" t="str">
            <v/>
          </cell>
          <cell r="V1242">
            <v>0</v>
          </cell>
          <cell r="W1242">
            <v>9</v>
          </cell>
          <cell r="X1242">
            <v>5</v>
          </cell>
          <cell r="Y1242">
            <v>5</v>
          </cell>
          <cell r="Z1242" t="str">
            <v/>
          </cell>
          <cell r="AB1242">
            <v>11</v>
          </cell>
          <cell r="AC1242" t="str">
            <v/>
          </cell>
          <cell r="AD1242">
            <v>2</v>
          </cell>
          <cell r="AE1242">
            <v>1</v>
          </cell>
          <cell r="AF1242">
            <v>1</v>
          </cell>
          <cell r="AG1242" t="str">
            <v/>
          </cell>
          <cell r="AH1242">
            <v>2</v>
          </cell>
          <cell r="AI1242">
            <v>0</v>
          </cell>
          <cell r="AJ1242">
            <v>6</v>
          </cell>
          <cell r="AK1242">
            <v>6</v>
          </cell>
          <cell r="AL1242">
            <v>6</v>
          </cell>
          <cell r="AM1242">
            <v>18</v>
          </cell>
          <cell r="AN1242">
            <v>0</v>
          </cell>
          <cell r="AO1242">
            <v>130</v>
          </cell>
          <cell r="AP1242">
            <v>18</v>
          </cell>
          <cell r="AQ1242">
            <v>132.61111111111111</v>
          </cell>
          <cell r="AR1242">
            <v>4</v>
          </cell>
          <cell r="AT1242">
            <v>4</v>
          </cell>
          <cell r="AV1242">
            <v>10</v>
          </cell>
          <cell r="AW1242">
            <v>4</v>
          </cell>
          <cell r="AX1242">
            <v>4</v>
          </cell>
          <cell r="AY1242">
            <v>8</v>
          </cell>
          <cell r="AZ1242">
            <v>19</v>
          </cell>
          <cell r="BA1242">
            <v>0</v>
          </cell>
          <cell r="BB1242">
            <v>120</v>
          </cell>
          <cell r="BC1242">
            <v>19</v>
          </cell>
          <cell r="BD1242">
            <v>125.78947368421052</v>
          </cell>
          <cell r="BE1242">
            <v>1</v>
          </cell>
          <cell r="BF1242">
            <v>1.5</v>
          </cell>
          <cell r="BG1242">
            <v>1.5</v>
          </cell>
          <cell r="BH1242" t="str">
            <v/>
          </cell>
          <cell r="BI1242">
            <v>4</v>
          </cell>
          <cell r="BJ1242">
            <v>0</v>
          </cell>
          <cell r="BK1242">
            <v>6</v>
          </cell>
          <cell r="BL1242">
            <v>8</v>
          </cell>
          <cell r="BM1242">
            <v>8</v>
          </cell>
          <cell r="BN1242">
            <v>3</v>
          </cell>
          <cell r="BO1242">
            <v>1</v>
          </cell>
          <cell r="BP1242">
            <v>1</v>
          </cell>
          <cell r="BQ1242">
            <v>0</v>
          </cell>
          <cell r="BR1242">
            <v>3.5</v>
          </cell>
          <cell r="BS1242" t="str">
            <v/>
          </cell>
          <cell r="BT1242">
            <v>1.5</v>
          </cell>
          <cell r="BU1242" t="str">
            <v/>
          </cell>
          <cell r="BV1242">
            <v>0</v>
          </cell>
          <cell r="BW1242">
            <v>12</v>
          </cell>
          <cell r="BX1242">
            <v>10</v>
          </cell>
          <cell r="BY1242">
            <v>10</v>
          </cell>
          <cell r="BZ1242">
            <v>74</v>
          </cell>
          <cell r="CA1242">
            <v>0</v>
          </cell>
          <cell r="CB1242">
            <v>74</v>
          </cell>
        </row>
        <row r="1243">
          <cell r="H1243" t="str">
            <v>WS-7209-WOV001</v>
          </cell>
          <cell r="I1243">
            <v>8</v>
          </cell>
          <cell r="J1243" t="str">
            <v>Aug</v>
          </cell>
          <cell r="K1243">
            <v>2019</v>
          </cell>
          <cell r="L1243" t="str">
            <v>WS-7209-WOV00143688.6666666667</v>
          </cell>
          <cell r="M1243" t="str">
            <v>BIRS #29</v>
          </cell>
          <cell r="N1243" t="str">
            <v>Other</v>
          </cell>
          <cell r="O1243" t="str">
            <v>ESP change</v>
          </cell>
          <cell r="P1243">
            <v>0</v>
          </cell>
          <cell r="Q1243">
            <v>3</v>
          </cell>
          <cell r="R1243">
            <v>5</v>
          </cell>
          <cell r="S1243">
            <v>1</v>
          </cell>
          <cell r="T1243" t="str">
            <v/>
          </cell>
          <cell r="U1243">
            <v>0.5</v>
          </cell>
          <cell r="V1243">
            <v>0</v>
          </cell>
          <cell r="W1243">
            <v>9</v>
          </cell>
          <cell r="X1243">
            <v>9.5</v>
          </cell>
          <cell r="Y1243">
            <v>9.5</v>
          </cell>
          <cell r="Z1243">
            <v>27</v>
          </cell>
          <cell r="AB1243">
            <v>11</v>
          </cell>
          <cell r="AC1243">
            <v>27</v>
          </cell>
          <cell r="AD1243">
            <v>2</v>
          </cell>
          <cell r="AE1243">
            <v>1</v>
          </cell>
          <cell r="AF1243">
            <v>1</v>
          </cell>
          <cell r="AG1243" t="str">
            <v/>
          </cell>
          <cell r="AH1243">
            <v>2</v>
          </cell>
          <cell r="AI1243">
            <v>0</v>
          </cell>
          <cell r="AJ1243">
            <v>6</v>
          </cell>
          <cell r="AK1243">
            <v>6</v>
          </cell>
          <cell r="AL1243">
            <v>6</v>
          </cell>
          <cell r="AM1243">
            <v>22</v>
          </cell>
          <cell r="AN1243">
            <v>0</v>
          </cell>
          <cell r="AO1243">
            <v>130</v>
          </cell>
          <cell r="AP1243">
            <v>22</v>
          </cell>
          <cell r="AQ1243">
            <v>132.27272727272728</v>
          </cell>
          <cell r="AR1243">
            <v>4</v>
          </cell>
          <cell r="AT1243">
            <v>6</v>
          </cell>
          <cell r="AV1243">
            <v>10</v>
          </cell>
          <cell r="AW1243">
            <v>4</v>
          </cell>
          <cell r="AX1243">
            <v>6</v>
          </cell>
          <cell r="AY1243">
            <v>10</v>
          </cell>
          <cell r="AZ1243">
            <v>23.5</v>
          </cell>
          <cell r="BA1243">
            <v>0</v>
          </cell>
          <cell r="BB1243">
            <v>120</v>
          </cell>
          <cell r="BC1243">
            <v>23.5</v>
          </cell>
          <cell r="BD1243">
            <v>123.27659574468085</v>
          </cell>
          <cell r="BE1243">
            <v>1</v>
          </cell>
          <cell r="BF1243">
            <v>1</v>
          </cell>
          <cell r="BG1243">
            <v>2</v>
          </cell>
          <cell r="BH1243" t="str">
            <v/>
          </cell>
          <cell r="BI1243">
            <v>1.5</v>
          </cell>
          <cell r="BJ1243">
            <v>0</v>
          </cell>
          <cell r="BK1243">
            <v>6</v>
          </cell>
          <cell r="BL1243">
            <v>5.5</v>
          </cell>
          <cell r="BM1243">
            <v>5.5</v>
          </cell>
          <cell r="BN1243">
            <v>3</v>
          </cell>
          <cell r="BO1243">
            <v>1</v>
          </cell>
          <cell r="BP1243">
            <v>1</v>
          </cell>
          <cell r="BQ1243">
            <v>0</v>
          </cell>
          <cell r="BR1243">
            <v>3.5</v>
          </cell>
          <cell r="BS1243" t="str">
            <v/>
          </cell>
          <cell r="BT1243">
            <v>1.5</v>
          </cell>
          <cell r="BU1243">
            <v>2</v>
          </cell>
          <cell r="BV1243">
            <v>0</v>
          </cell>
          <cell r="BW1243">
            <v>12</v>
          </cell>
          <cell r="BX1243">
            <v>12</v>
          </cell>
          <cell r="BY1243">
            <v>12</v>
          </cell>
          <cell r="BZ1243">
            <v>115.5</v>
          </cell>
          <cell r="CA1243">
            <v>0</v>
          </cell>
          <cell r="CB1243">
            <v>115.5</v>
          </cell>
        </row>
        <row r="1244">
          <cell r="H1244" t="str">
            <v>US-23302-WOV006</v>
          </cell>
          <cell r="I1244">
            <v>8</v>
          </cell>
          <cell r="J1244" t="str">
            <v>Aug</v>
          </cell>
          <cell r="K1244">
            <v>2019</v>
          </cell>
          <cell r="L1244" t="str">
            <v>US-23302-WOV00643692.0416666667</v>
          </cell>
          <cell r="M1244" t="str">
            <v>BIRS #23</v>
          </cell>
          <cell r="N1244" t="str">
            <v>Other</v>
          </cell>
          <cell r="O1244" t="str">
            <v>ESP change</v>
          </cell>
          <cell r="P1244">
            <v>0</v>
          </cell>
          <cell r="Q1244">
            <v>8.5</v>
          </cell>
          <cell r="R1244" t="str">
            <v/>
          </cell>
          <cell r="S1244" t="str">
            <v/>
          </cell>
          <cell r="T1244" t="str">
            <v/>
          </cell>
          <cell r="U1244">
            <v>3</v>
          </cell>
          <cell r="V1244">
            <v>0</v>
          </cell>
          <cell r="W1244">
            <v>9</v>
          </cell>
          <cell r="X1244">
            <v>11.5</v>
          </cell>
          <cell r="Y1244">
            <v>11.5</v>
          </cell>
          <cell r="Z1244">
            <v>4</v>
          </cell>
          <cell r="AB1244">
            <v>11</v>
          </cell>
          <cell r="AC1244">
            <v>4</v>
          </cell>
          <cell r="AD1244">
            <v>2</v>
          </cell>
          <cell r="AE1244">
            <v>1</v>
          </cell>
          <cell r="AF1244">
            <v>1</v>
          </cell>
          <cell r="AG1244" t="str">
            <v/>
          </cell>
          <cell r="AH1244">
            <v>2</v>
          </cell>
          <cell r="AI1244">
            <v>0</v>
          </cell>
          <cell r="AJ1244">
            <v>6</v>
          </cell>
          <cell r="AK1244">
            <v>6</v>
          </cell>
          <cell r="AL1244">
            <v>6</v>
          </cell>
          <cell r="AM1244">
            <v>18</v>
          </cell>
          <cell r="AN1244">
            <v>0</v>
          </cell>
          <cell r="AO1244">
            <v>130</v>
          </cell>
          <cell r="AP1244">
            <v>18</v>
          </cell>
          <cell r="AQ1244">
            <v>140.88888888888889</v>
          </cell>
          <cell r="AR1244">
            <v>3</v>
          </cell>
          <cell r="AT1244">
            <v>4</v>
          </cell>
          <cell r="AV1244">
            <v>10</v>
          </cell>
          <cell r="AW1244">
            <v>3</v>
          </cell>
          <cell r="AX1244">
            <v>4</v>
          </cell>
          <cell r="AY1244">
            <v>7</v>
          </cell>
          <cell r="AZ1244">
            <v>21</v>
          </cell>
          <cell r="BA1244">
            <v>0</v>
          </cell>
          <cell r="BB1244">
            <v>120</v>
          </cell>
          <cell r="BC1244">
            <v>21</v>
          </cell>
          <cell r="BD1244">
            <v>118.47619047619048</v>
          </cell>
          <cell r="BE1244">
            <v>1</v>
          </cell>
          <cell r="BF1244">
            <v>1.5</v>
          </cell>
          <cell r="BG1244">
            <v>4</v>
          </cell>
          <cell r="BH1244" t="str">
            <v/>
          </cell>
          <cell r="BI1244">
            <v>2</v>
          </cell>
          <cell r="BJ1244">
            <v>0</v>
          </cell>
          <cell r="BK1244">
            <v>6</v>
          </cell>
          <cell r="BL1244">
            <v>8.5</v>
          </cell>
          <cell r="BM1244">
            <v>8.5</v>
          </cell>
          <cell r="BN1244">
            <v>3</v>
          </cell>
          <cell r="BO1244">
            <v>1</v>
          </cell>
          <cell r="BP1244">
            <v>1</v>
          </cell>
          <cell r="BQ1244">
            <v>0</v>
          </cell>
          <cell r="BR1244">
            <v>1</v>
          </cell>
          <cell r="BS1244" t="str">
            <v/>
          </cell>
          <cell r="BT1244">
            <v>0.5</v>
          </cell>
          <cell r="BU1244">
            <v>2</v>
          </cell>
          <cell r="BV1244">
            <v>0</v>
          </cell>
          <cell r="BW1244">
            <v>12</v>
          </cell>
          <cell r="BX1244">
            <v>8.5</v>
          </cell>
          <cell r="BY1244">
            <v>8.5</v>
          </cell>
          <cell r="BZ1244">
            <v>84.5</v>
          </cell>
          <cell r="CA1244">
            <v>0</v>
          </cell>
          <cell r="CB1244">
            <v>84.5</v>
          </cell>
        </row>
        <row r="1245">
          <cell r="H1245" t="str">
            <v>WS-7567-WOV003</v>
          </cell>
          <cell r="I1245">
            <v>8</v>
          </cell>
          <cell r="J1245" t="str">
            <v>Aug</v>
          </cell>
          <cell r="K1245">
            <v>2019</v>
          </cell>
          <cell r="L1245" t="str">
            <v>WS-7567-WOV00343692.3333333333</v>
          </cell>
          <cell r="M1245" t="str">
            <v>BIRS #28</v>
          </cell>
          <cell r="N1245" t="str">
            <v>Other</v>
          </cell>
          <cell r="O1245" t="str">
            <v>ESP change</v>
          </cell>
          <cell r="P1245">
            <v>0</v>
          </cell>
          <cell r="Q1245">
            <v>3</v>
          </cell>
          <cell r="R1245">
            <v>5</v>
          </cell>
          <cell r="S1245" t="str">
            <v/>
          </cell>
          <cell r="T1245" t="str">
            <v/>
          </cell>
          <cell r="U1245">
            <v>4</v>
          </cell>
          <cell r="V1245">
            <v>0</v>
          </cell>
          <cell r="W1245">
            <v>9</v>
          </cell>
          <cell r="X1245">
            <v>12</v>
          </cell>
          <cell r="Y1245">
            <v>12</v>
          </cell>
          <cell r="Z1245">
            <v>8</v>
          </cell>
          <cell r="AB1245">
            <v>11</v>
          </cell>
          <cell r="AC1245">
            <v>8</v>
          </cell>
          <cell r="AD1245">
            <v>2</v>
          </cell>
          <cell r="AE1245">
            <v>1</v>
          </cell>
          <cell r="AF1245">
            <v>1</v>
          </cell>
          <cell r="AG1245" t="str">
            <v/>
          </cell>
          <cell r="AH1245">
            <v>2</v>
          </cell>
          <cell r="AI1245">
            <v>0</v>
          </cell>
          <cell r="AJ1245">
            <v>6</v>
          </cell>
          <cell r="AK1245">
            <v>6</v>
          </cell>
          <cell r="AL1245">
            <v>6</v>
          </cell>
          <cell r="AM1245">
            <v>18</v>
          </cell>
          <cell r="AN1245">
            <v>0</v>
          </cell>
          <cell r="AO1245">
            <v>130</v>
          </cell>
          <cell r="AP1245">
            <v>18</v>
          </cell>
          <cell r="AQ1245">
            <v>129.44444444444446</v>
          </cell>
          <cell r="AR1245">
            <v>4</v>
          </cell>
          <cell r="AT1245">
            <v>3</v>
          </cell>
          <cell r="AV1245">
            <v>10</v>
          </cell>
          <cell r="AW1245">
            <v>4</v>
          </cell>
          <cell r="AX1245">
            <v>3</v>
          </cell>
          <cell r="AY1245">
            <v>7</v>
          </cell>
          <cell r="AZ1245">
            <v>21</v>
          </cell>
          <cell r="BA1245">
            <v>0</v>
          </cell>
          <cell r="BB1245">
            <v>120</v>
          </cell>
          <cell r="BC1245">
            <v>21</v>
          </cell>
          <cell r="BD1245">
            <v>110.71428571428571</v>
          </cell>
          <cell r="BE1245">
            <v>1</v>
          </cell>
          <cell r="BF1245">
            <v>1</v>
          </cell>
          <cell r="BG1245">
            <v>1</v>
          </cell>
          <cell r="BH1245" t="str">
            <v/>
          </cell>
          <cell r="BI1245">
            <v>2</v>
          </cell>
          <cell r="BJ1245">
            <v>0</v>
          </cell>
          <cell r="BK1245">
            <v>6</v>
          </cell>
          <cell r="BL1245">
            <v>5</v>
          </cell>
          <cell r="BM1245">
            <v>5</v>
          </cell>
          <cell r="BN1245">
            <v>3</v>
          </cell>
          <cell r="BO1245">
            <v>1</v>
          </cell>
          <cell r="BP1245">
            <v>1</v>
          </cell>
          <cell r="BQ1245">
            <v>0</v>
          </cell>
          <cell r="BR1245">
            <v>3</v>
          </cell>
          <cell r="BS1245" t="str">
            <v/>
          </cell>
          <cell r="BT1245">
            <v>2</v>
          </cell>
          <cell r="BU1245">
            <v>2</v>
          </cell>
          <cell r="BV1245">
            <v>0</v>
          </cell>
          <cell r="BW1245">
            <v>12</v>
          </cell>
          <cell r="BX1245">
            <v>12</v>
          </cell>
          <cell r="BY1245">
            <v>12</v>
          </cell>
          <cell r="BZ1245">
            <v>89</v>
          </cell>
          <cell r="CA1245">
            <v>0</v>
          </cell>
          <cell r="CB1245">
            <v>89</v>
          </cell>
        </row>
        <row r="1246">
          <cell r="H1246" t="str">
            <v>WS-7141-WOV004</v>
          </cell>
          <cell r="I1246">
            <v>8</v>
          </cell>
          <cell r="J1246" t="str">
            <v>Aug</v>
          </cell>
          <cell r="K1246">
            <v>2019</v>
          </cell>
          <cell r="L1246" t="str">
            <v>WS-7141-WOV00443696.125</v>
          </cell>
          <cell r="M1246" t="str">
            <v>BIRS #26</v>
          </cell>
          <cell r="N1246" t="str">
            <v>Simple ESP c/o</v>
          </cell>
          <cell r="O1246" t="str">
            <v>ESP change</v>
          </cell>
          <cell r="P1246">
            <v>1</v>
          </cell>
          <cell r="Q1246">
            <v>3</v>
          </cell>
          <cell r="R1246">
            <v>5</v>
          </cell>
          <cell r="S1246" t="str">
            <v/>
          </cell>
          <cell r="T1246" t="str">
            <v/>
          </cell>
          <cell r="U1246" t="str">
            <v/>
          </cell>
          <cell r="V1246">
            <v>0</v>
          </cell>
          <cell r="W1246">
            <v>9</v>
          </cell>
          <cell r="X1246">
            <v>8</v>
          </cell>
          <cell r="Y1246">
            <v>8</v>
          </cell>
          <cell r="Z1246" t="str">
            <v/>
          </cell>
          <cell r="AB1246">
            <v>11</v>
          </cell>
          <cell r="AC1246" t="str">
            <v/>
          </cell>
          <cell r="AD1246">
            <v>2</v>
          </cell>
          <cell r="AE1246">
            <v>1</v>
          </cell>
          <cell r="AF1246">
            <v>1</v>
          </cell>
          <cell r="AG1246" t="str">
            <v/>
          </cell>
          <cell r="AH1246">
            <v>2</v>
          </cell>
          <cell r="AI1246">
            <v>0</v>
          </cell>
          <cell r="AJ1246">
            <v>6</v>
          </cell>
          <cell r="AK1246">
            <v>6</v>
          </cell>
          <cell r="AL1246">
            <v>6</v>
          </cell>
          <cell r="AM1246">
            <v>24</v>
          </cell>
          <cell r="AN1246">
            <v>0</v>
          </cell>
          <cell r="AO1246">
            <v>130</v>
          </cell>
          <cell r="AP1246">
            <v>24</v>
          </cell>
          <cell r="AQ1246">
            <v>129.20833333333334</v>
          </cell>
          <cell r="AR1246">
            <v>4</v>
          </cell>
          <cell r="AT1246">
            <v>4</v>
          </cell>
          <cell r="AV1246">
            <v>10</v>
          </cell>
          <cell r="AW1246">
            <v>4</v>
          </cell>
          <cell r="AX1246">
            <v>4</v>
          </cell>
          <cell r="AY1246">
            <v>8</v>
          </cell>
          <cell r="AZ1246">
            <v>27.5</v>
          </cell>
          <cell r="BA1246">
            <v>0</v>
          </cell>
          <cell r="BB1246">
            <v>120</v>
          </cell>
          <cell r="BC1246">
            <v>27.5</v>
          </cell>
          <cell r="BD1246">
            <v>110.18181818181819</v>
          </cell>
          <cell r="BE1246">
            <v>1</v>
          </cell>
          <cell r="BF1246">
            <v>1.5</v>
          </cell>
          <cell r="BG1246">
            <v>1.5</v>
          </cell>
          <cell r="BH1246" t="str">
            <v/>
          </cell>
          <cell r="BI1246">
            <v>2</v>
          </cell>
          <cell r="BJ1246">
            <v>0</v>
          </cell>
          <cell r="BK1246">
            <v>6</v>
          </cell>
          <cell r="BL1246">
            <v>6</v>
          </cell>
          <cell r="BM1246">
            <v>6</v>
          </cell>
          <cell r="BN1246">
            <v>3</v>
          </cell>
          <cell r="BO1246">
            <v>1</v>
          </cell>
          <cell r="BP1246">
            <v>1</v>
          </cell>
          <cell r="BQ1246">
            <v>0</v>
          </cell>
          <cell r="BR1246">
            <v>4</v>
          </cell>
          <cell r="BS1246" t="str">
            <v/>
          </cell>
          <cell r="BT1246">
            <v>1</v>
          </cell>
          <cell r="BU1246">
            <v>2</v>
          </cell>
          <cell r="BV1246">
            <v>0</v>
          </cell>
          <cell r="BW1246">
            <v>12</v>
          </cell>
          <cell r="BX1246">
            <v>12</v>
          </cell>
          <cell r="BY1246">
            <v>12</v>
          </cell>
          <cell r="BZ1246">
            <v>91.5</v>
          </cell>
          <cell r="CA1246">
            <v>0</v>
          </cell>
          <cell r="CB1246">
            <v>91.5</v>
          </cell>
        </row>
        <row r="1247">
          <cell r="H1247" t="str">
            <v>WS-1144-WOV009</v>
          </cell>
          <cell r="I1247">
            <v>8</v>
          </cell>
          <cell r="J1247" t="str">
            <v>Aug</v>
          </cell>
          <cell r="K1247">
            <v>2019</v>
          </cell>
          <cell r="L1247" t="str">
            <v>WS-1144-WOV00943696.5416666667</v>
          </cell>
          <cell r="M1247" t="str">
            <v>BIRS #28</v>
          </cell>
          <cell r="N1247" t="str">
            <v>Simple ESP c/o</v>
          </cell>
          <cell r="O1247" t="str">
            <v>ESP change</v>
          </cell>
          <cell r="P1247">
            <v>0</v>
          </cell>
          <cell r="Q1247">
            <v>3</v>
          </cell>
          <cell r="R1247">
            <v>5</v>
          </cell>
          <cell r="S1247" t="str">
            <v/>
          </cell>
          <cell r="T1247" t="str">
            <v/>
          </cell>
          <cell r="U1247">
            <v>1</v>
          </cell>
          <cell r="V1247">
            <v>0</v>
          </cell>
          <cell r="W1247">
            <v>9</v>
          </cell>
          <cell r="X1247">
            <v>9</v>
          </cell>
          <cell r="Y1247">
            <v>9</v>
          </cell>
          <cell r="Z1247">
            <v>11</v>
          </cell>
          <cell r="AB1247">
            <v>11</v>
          </cell>
          <cell r="AC1247">
            <v>11</v>
          </cell>
          <cell r="AD1247">
            <v>2</v>
          </cell>
          <cell r="AE1247">
            <v>1</v>
          </cell>
          <cell r="AF1247">
            <v>1</v>
          </cell>
          <cell r="AG1247" t="str">
            <v/>
          </cell>
          <cell r="AH1247">
            <v>2</v>
          </cell>
          <cell r="AI1247">
            <v>0</v>
          </cell>
          <cell r="AJ1247">
            <v>6</v>
          </cell>
          <cell r="AK1247">
            <v>6</v>
          </cell>
          <cell r="AL1247">
            <v>6</v>
          </cell>
          <cell r="AM1247">
            <v>18.5</v>
          </cell>
          <cell r="AN1247">
            <v>0</v>
          </cell>
          <cell r="AO1247">
            <v>130</v>
          </cell>
          <cell r="AP1247">
            <v>18.5</v>
          </cell>
          <cell r="AQ1247">
            <v>121.72972972972973</v>
          </cell>
          <cell r="AR1247">
            <v>3</v>
          </cell>
          <cell r="AT1247">
            <v>6</v>
          </cell>
          <cell r="AV1247">
            <v>10</v>
          </cell>
          <cell r="AW1247">
            <v>3</v>
          </cell>
          <cell r="AX1247">
            <v>6</v>
          </cell>
          <cell r="AY1247">
            <v>9</v>
          </cell>
          <cell r="AZ1247">
            <v>21.5</v>
          </cell>
          <cell r="BA1247">
            <v>0</v>
          </cell>
          <cell r="BB1247">
            <v>120</v>
          </cell>
          <cell r="BC1247">
            <v>21.5</v>
          </cell>
          <cell r="BD1247">
            <v>104.79069767441861</v>
          </cell>
          <cell r="BE1247">
            <v>1</v>
          </cell>
          <cell r="BF1247">
            <v>1</v>
          </cell>
          <cell r="BG1247">
            <v>1</v>
          </cell>
          <cell r="BH1247" t="str">
            <v/>
          </cell>
          <cell r="BI1247">
            <v>2</v>
          </cell>
          <cell r="BJ1247">
            <v>0</v>
          </cell>
          <cell r="BK1247">
            <v>6</v>
          </cell>
          <cell r="BL1247">
            <v>5</v>
          </cell>
          <cell r="BM1247">
            <v>5</v>
          </cell>
          <cell r="BN1247">
            <v>3</v>
          </cell>
          <cell r="BO1247">
            <v>1</v>
          </cell>
          <cell r="BP1247">
            <v>1</v>
          </cell>
          <cell r="BQ1247">
            <v>0</v>
          </cell>
          <cell r="BR1247">
            <v>2.5</v>
          </cell>
          <cell r="BS1247" t="str">
            <v/>
          </cell>
          <cell r="BT1247">
            <v>1.5</v>
          </cell>
          <cell r="BU1247">
            <v>2</v>
          </cell>
          <cell r="BV1247">
            <v>0</v>
          </cell>
          <cell r="BW1247">
            <v>12</v>
          </cell>
          <cell r="BX1247">
            <v>11</v>
          </cell>
          <cell r="BY1247">
            <v>11</v>
          </cell>
          <cell r="BZ1247">
            <v>91</v>
          </cell>
          <cell r="CA1247">
            <v>0</v>
          </cell>
          <cell r="CB1247">
            <v>91</v>
          </cell>
        </row>
        <row r="1248">
          <cell r="H1248" t="str">
            <v>WS-1450-WOV007</v>
          </cell>
          <cell r="I1248">
            <v>8</v>
          </cell>
          <cell r="J1248" t="str">
            <v>Aug</v>
          </cell>
          <cell r="K1248">
            <v>2019</v>
          </cell>
          <cell r="L1248" t="str">
            <v>WS-1450-WOV00743697.5833333333</v>
          </cell>
          <cell r="M1248" t="str">
            <v>BIRS #23</v>
          </cell>
          <cell r="N1248" t="str">
            <v>Other</v>
          </cell>
          <cell r="O1248" t="str">
            <v>ESP change</v>
          </cell>
          <cell r="P1248">
            <v>0</v>
          </cell>
          <cell r="Q1248">
            <v>3</v>
          </cell>
          <cell r="R1248">
            <v>5</v>
          </cell>
          <cell r="S1248" t="str">
            <v/>
          </cell>
          <cell r="T1248" t="str">
            <v/>
          </cell>
          <cell r="U1248">
            <v>0.5</v>
          </cell>
          <cell r="V1248">
            <v>0</v>
          </cell>
          <cell r="W1248">
            <v>9</v>
          </cell>
          <cell r="X1248">
            <v>8.5</v>
          </cell>
          <cell r="Y1248">
            <v>8.5</v>
          </cell>
          <cell r="Z1248">
            <v>9</v>
          </cell>
          <cell r="AB1248">
            <v>11</v>
          </cell>
          <cell r="AC1248">
            <v>9</v>
          </cell>
          <cell r="AD1248">
            <v>2</v>
          </cell>
          <cell r="AE1248">
            <v>1</v>
          </cell>
          <cell r="AF1248">
            <v>1</v>
          </cell>
          <cell r="AG1248" t="str">
            <v/>
          </cell>
          <cell r="AH1248">
            <v>2</v>
          </cell>
          <cell r="AI1248">
            <v>0</v>
          </cell>
          <cell r="AJ1248">
            <v>6</v>
          </cell>
          <cell r="AK1248">
            <v>6</v>
          </cell>
          <cell r="AL1248">
            <v>6</v>
          </cell>
          <cell r="AM1248">
            <v>16.5</v>
          </cell>
          <cell r="AN1248">
            <v>0</v>
          </cell>
          <cell r="AO1248">
            <v>130</v>
          </cell>
          <cell r="AP1248">
            <v>16.5</v>
          </cell>
          <cell r="AQ1248">
            <v>145.81818181818181</v>
          </cell>
          <cell r="AR1248">
            <v>3</v>
          </cell>
          <cell r="AT1248">
            <v>4</v>
          </cell>
          <cell r="AV1248">
            <v>10</v>
          </cell>
          <cell r="AW1248">
            <v>3</v>
          </cell>
          <cell r="AX1248">
            <v>4</v>
          </cell>
          <cell r="AY1248">
            <v>7</v>
          </cell>
          <cell r="AZ1248">
            <v>19</v>
          </cell>
          <cell r="BA1248">
            <v>0.5</v>
          </cell>
          <cell r="BB1248">
            <v>120</v>
          </cell>
          <cell r="BC1248">
            <v>19.5</v>
          </cell>
          <cell r="BD1248">
            <v>125.89473684210526</v>
          </cell>
          <cell r="BE1248">
            <v>1</v>
          </cell>
          <cell r="BF1248">
            <v>1.5</v>
          </cell>
          <cell r="BG1248">
            <v>1.5</v>
          </cell>
          <cell r="BH1248" t="str">
            <v/>
          </cell>
          <cell r="BI1248">
            <v>2</v>
          </cell>
          <cell r="BJ1248">
            <v>0</v>
          </cell>
          <cell r="BK1248">
            <v>6</v>
          </cell>
          <cell r="BL1248">
            <v>6</v>
          </cell>
          <cell r="BM1248">
            <v>6</v>
          </cell>
          <cell r="BN1248">
            <v>3</v>
          </cell>
          <cell r="BO1248">
            <v>1</v>
          </cell>
          <cell r="BP1248">
            <v>1</v>
          </cell>
          <cell r="BQ1248">
            <v>0</v>
          </cell>
          <cell r="BR1248">
            <v>3</v>
          </cell>
          <cell r="BS1248" t="str">
            <v/>
          </cell>
          <cell r="BT1248">
            <v>1.5</v>
          </cell>
          <cell r="BU1248">
            <v>2</v>
          </cell>
          <cell r="BV1248">
            <v>0</v>
          </cell>
          <cell r="BW1248">
            <v>12</v>
          </cell>
          <cell r="BX1248">
            <v>11.5</v>
          </cell>
          <cell r="BY1248">
            <v>11.5</v>
          </cell>
          <cell r="BZ1248">
            <v>83.5</v>
          </cell>
          <cell r="CA1248">
            <v>0.5</v>
          </cell>
          <cell r="CB1248">
            <v>84</v>
          </cell>
        </row>
        <row r="1249">
          <cell r="H1249" t="str">
            <v>SVA-51150-WOV003</v>
          </cell>
          <cell r="I1249">
            <v>8</v>
          </cell>
          <cell r="J1249" t="str">
            <v>Aug</v>
          </cell>
          <cell r="K1249">
            <v>2019</v>
          </cell>
          <cell r="L1249" t="str">
            <v>SVA-51150-WOV00343699.625</v>
          </cell>
          <cell r="M1249" t="str">
            <v>ONR #25</v>
          </cell>
          <cell r="N1249" t="str">
            <v>Simple ESP c/o</v>
          </cell>
          <cell r="O1249" t="str">
            <v>ESP change</v>
          </cell>
          <cell r="P1249">
            <v>1</v>
          </cell>
          <cell r="Q1249">
            <v>3</v>
          </cell>
          <cell r="R1249">
            <v>6</v>
          </cell>
          <cell r="S1249" t="str">
            <v/>
          </cell>
          <cell r="T1249" t="str">
            <v/>
          </cell>
          <cell r="U1249" t="str">
            <v/>
          </cell>
          <cell r="V1249">
            <v>0</v>
          </cell>
          <cell r="W1249">
            <v>9</v>
          </cell>
          <cell r="X1249">
            <v>9</v>
          </cell>
          <cell r="Y1249">
            <v>9</v>
          </cell>
          <cell r="Z1249" t="str">
            <v/>
          </cell>
          <cell r="AB1249">
            <v>11</v>
          </cell>
          <cell r="AC1249" t="str">
            <v/>
          </cell>
          <cell r="AD1249">
            <v>2</v>
          </cell>
          <cell r="AE1249">
            <v>1</v>
          </cell>
          <cell r="AF1249">
            <v>1</v>
          </cell>
          <cell r="AG1249" t="str">
            <v/>
          </cell>
          <cell r="AH1249">
            <v>2</v>
          </cell>
          <cell r="AI1249">
            <v>0</v>
          </cell>
          <cell r="AJ1249">
            <v>6</v>
          </cell>
          <cell r="AK1249">
            <v>6</v>
          </cell>
          <cell r="AL1249">
            <v>6</v>
          </cell>
          <cell r="AM1249">
            <v>21</v>
          </cell>
          <cell r="AN1249">
            <v>0</v>
          </cell>
          <cell r="AO1249">
            <v>130</v>
          </cell>
          <cell r="AP1249">
            <v>21</v>
          </cell>
          <cell r="AQ1249">
            <v>133.71428571428572</v>
          </cell>
          <cell r="AR1249">
            <v>2</v>
          </cell>
          <cell r="AT1249">
            <v>4</v>
          </cell>
          <cell r="AV1249">
            <v>10</v>
          </cell>
          <cell r="AW1249">
            <v>2</v>
          </cell>
          <cell r="AX1249">
            <v>4</v>
          </cell>
          <cell r="AY1249">
            <v>6</v>
          </cell>
          <cell r="AZ1249">
            <v>24.5</v>
          </cell>
          <cell r="BA1249">
            <v>0</v>
          </cell>
          <cell r="BB1249">
            <v>120</v>
          </cell>
          <cell r="BC1249">
            <v>24.5</v>
          </cell>
          <cell r="BD1249">
            <v>114.36734693877551</v>
          </cell>
          <cell r="BE1249">
            <v>1</v>
          </cell>
          <cell r="BF1249">
            <v>1.5</v>
          </cell>
          <cell r="BG1249">
            <v>2.5</v>
          </cell>
          <cell r="BH1249" t="str">
            <v/>
          </cell>
          <cell r="BI1249">
            <v>2</v>
          </cell>
          <cell r="BJ1249">
            <v>0</v>
          </cell>
          <cell r="BK1249">
            <v>6</v>
          </cell>
          <cell r="BL1249">
            <v>7</v>
          </cell>
          <cell r="BM1249">
            <v>7</v>
          </cell>
          <cell r="BN1249">
            <v>3</v>
          </cell>
          <cell r="BO1249">
            <v>1</v>
          </cell>
          <cell r="BP1249">
            <v>1</v>
          </cell>
          <cell r="BQ1249">
            <v>0</v>
          </cell>
          <cell r="BR1249">
            <v>3</v>
          </cell>
          <cell r="BS1249" t="str">
            <v/>
          </cell>
          <cell r="BT1249">
            <v>1</v>
          </cell>
          <cell r="BU1249">
            <v>2</v>
          </cell>
          <cell r="BV1249">
            <v>0</v>
          </cell>
          <cell r="BW1249">
            <v>12</v>
          </cell>
          <cell r="BX1249">
            <v>11</v>
          </cell>
          <cell r="BY1249">
            <v>11</v>
          </cell>
          <cell r="BZ1249">
            <v>84.5</v>
          </cell>
          <cell r="CA1249">
            <v>0</v>
          </cell>
          <cell r="CB1249">
            <v>84.5</v>
          </cell>
        </row>
        <row r="1250">
          <cell r="H1250" t="str">
            <v>WS-7162-WOV004</v>
          </cell>
          <cell r="I1250">
            <v>8</v>
          </cell>
          <cell r="J1250" t="str">
            <v>Aug</v>
          </cell>
          <cell r="K1250">
            <v>2019</v>
          </cell>
          <cell r="L1250" t="str">
            <v>WS-7162-WOV00443700.375</v>
          </cell>
          <cell r="M1250" t="str">
            <v>BIRS #26</v>
          </cell>
          <cell r="N1250" t="str">
            <v>Simple ESP c/o</v>
          </cell>
          <cell r="O1250" t="str">
            <v>ESP change</v>
          </cell>
          <cell r="P1250">
            <v>1</v>
          </cell>
          <cell r="Q1250" t="str">
            <v/>
          </cell>
          <cell r="R1250">
            <v>3</v>
          </cell>
          <cell r="S1250" t="str">
            <v/>
          </cell>
          <cell r="T1250" t="str">
            <v/>
          </cell>
          <cell r="U1250" t="str">
            <v/>
          </cell>
          <cell r="V1250">
            <v>0</v>
          </cell>
          <cell r="W1250">
            <v>9</v>
          </cell>
          <cell r="X1250">
            <v>3</v>
          </cell>
          <cell r="Y1250">
            <v>3</v>
          </cell>
          <cell r="Z1250" t="str">
            <v/>
          </cell>
          <cell r="AB1250">
            <v>11</v>
          </cell>
          <cell r="AC1250" t="str">
            <v/>
          </cell>
          <cell r="AD1250">
            <v>2</v>
          </cell>
          <cell r="AE1250">
            <v>1</v>
          </cell>
          <cell r="AF1250">
            <v>1</v>
          </cell>
          <cell r="AG1250" t="str">
            <v/>
          </cell>
          <cell r="AH1250">
            <v>2</v>
          </cell>
          <cell r="AI1250">
            <v>0</v>
          </cell>
          <cell r="AJ1250">
            <v>6</v>
          </cell>
          <cell r="AK1250">
            <v>6</v>
          </cell>
          <cell r="AL1250">
            <v>6</v>
          </cell>
          <cell r="AM1250">
            <v>22.5</v>
          </cell>
          <cell r="AN1250">
            <v>0</v>
          </cell>
          <cell r="AO1250">
            <v>130</v>
          </cell>
          <cell r="AP1250">
            <v>22.5</v>
          </cell>
          <cell r="AQ1250">
            <v>126.57777777777778</v>
          </cell>
          <cell r="AR1250">
            <v>3</v>
          </cell>
          <cell r="AT1250">
            <v>3</v>
          </cell>
          <cell r="AV1250">
            <v>10</v>
          </cell>
          <cell r="AW1250">
            <v>3</v>
          </cell>
          <cell r="AX1250">
            <v>3</v>
          </cell>
          <cell r="AY1250">
            <v>6</v>
          </cell>
          <cell r="AZ1250">
            <v>24</v>
          </cell>
          <cell r="BA1250">
            <v>0</v>
          </cell>
          <cell r="BB1250">
            <v>120</v>
          </cell>
          <cell r="BC1250">
            <v>24</v>
          </cell>
          <cell r="BD1250">
            <v>118.66666666666667</v>
          </cell>
          <cell r="BE1250">
            <v>1</v>
          </cell>
          <cell r="BF1250">
            <v>1.5</v>
          </cell>
          <cell r="BG1250">
            <v>2</v>
          </cell>
          <cell r="BH1250" t="str">
            <v/>
          </cell>
          <cell r="BI1250">
            <v>2</v>
          </cell>
          <cell r="BJ1250">
            <v>0</v>
          </cell>
          <cell r="BK1250">
            <v>6</v>
          </cell>
          <cell r="BL1250">
            <v>6.5</v>
          </cell>
          <cell r="BM1250">
            <v>6.5</v>
          </cell>
          <cell r="BN1250">
            <v>3</v>
          </cell>
          <cell r="BO1250">
            <v>1</v>
          </cell>
          <cell r="BP1250">
            <v>1</v>
          </cell>
          <cell r="BQ1250">
            <v>0</v>
          </cell>
          <cell r="BR1250">
            <v>3.5</v>
          </cell>
          <cell r="BS1250" t="str">
            <v/>
          </cell>
          <cell r="BT1250">
            <v>1</v>
          </cell>
          <cell r="BU1250">
            <v>2</v>
          </cell>
          <cell r="BV1250">
            <v>0</v>
          </cell>
          <cell r="BW1250">
            <v>12</v>
          </cell>
          <cell r="BX1250">
            <v>11.5</v>
          </cell>
          <cell r="BY1250">
            <v>11.5</v>
          </cell>
          <cell r="BZ1250">
            <v>79.5</v>
          </cell>
          <cell r="CA1250">
            <v>0</v>
          </cell>
          <cell r="CB1250">
            <v>79.5</v>
          </cell>
        </row>
        <row r="1251">
          <cell r="H1251" t="str">
            <v>WS-1315-WOV006</v>
          </cell>
          <cell r="I1251">
            <v>8</v>
          </cell>
          <cell r="J1251" t="str">
            <v>Aug</v>
          </cell>
          <cell r="K1251">
            <v>2019</v>
          </cell>
          <cell r="L1251" t="str">
            <v>WS-1315-WOV00643700.5416666667</v>
          </cell>
          <cell r="M1251" t="str">
            <v>BIRS #14</v>
          </cell>
          <cell r="N1251" t="str">
            <v>Simple ESP c/o</v>
          </cell>
          <cell r="O1251" t="str">
            <v>ESP change</v>
          </cell>
          <cell r="P1251">
            <v>0</v>
          </cell>
          <cell r="Q1251">
            <v>2</v>
          </cell>
          <cell r="R1251">
            <v>5</v>
          </cell>
          <cell r="S1251">
            <v>1</v>
          </cell>
          <cell r="T1251" t="str">
            <v/>
          </cell>
          <cell r="U1251">
            <v>1</v>
          </cell>
          <cell r="V1251">
            <v>4</v>
          </cell>
          <cell r="W1251">
            <v>9</v>
          </cell>
          <cell r="X1251">
            <v>9</v>
          </cell>
          <cell r="Y1251">
            <v>13</v>
          </cell>
          <cell r="Z1251">
            <v>10</v>
          </cell>
          <cell r="AB1251">
            <v>11</v>
          </cell>
          <cell r="AC1251">
            <v>10</v>
          </cell>
          <cell r="AD1251">
            <v>2</v>
          </cell>
          <cell r="AE1251">
            <v>1</v>
          </cell>
          <cell r="AF1251">
            <v>1</v>
          </cell>
          <cell r="AG1251" t="str">
            <v/>
          </cell>
          <cell r="AH1251">
            <v>2</v>
          </cell>
          <cell r="AI1251">
            <v>0</v>
          </cell>
          <cell r="AJ1251">
            <v>6</v>
          </cell>
          <cell r="AK1251">
            <v>6</v>
          </cell>
          <cell r="AL1251">
            <v>6</v>
          </cell>
          <cell r="AM1251">
            <v>18</v>
          </cell>
          <cell r="AN1251">
            <v>0</v>
          </cell>
          <cell r="AO1251">
            <v>130</v>
          </cell>
          <cell r="AP1251">
            <v>18</v>
          </cell>
          <cell r="AQ1251">
            <v>132.66666666666666</v>
          </cell>
          <cell r="AR1251">
            <v>3</v>
          </cell>
          <cell r="AT1251">
            <v>5</v>
          </cell>
          <cell r="AV1251">
            <v>10</v>
          </cell>
          <cell r="AW1251">
            <v>3</v>
          </cell>
          <cell r="AX1251">
            <v>5</v>
          </cell>
          <cell r="AY1251">
            <v>8</v>
          </cell>
          <cell r="AZ1251">
            <v>20</v>
          </cell>
          <cell r="BA1251">
            <v>0</v>
          </cell>
          <cell r="BB1251">
            <v>120</v>
          </cell>
          <cell r="BC1251">
            <v>20</v>
          </cell>
          <cell r="BD1251">
            <v>119.45</v>
          </cell>
          <cell r="BE1251">
            <v>1</v>
          </cell>
          <cell r="BF1251">
            <v>1</v>
          </cell>
          <cell r="BG1251">
            <v>2</v>
          </cell>
          <cell r="BH1251" t="str">
            <v/>
          </cell>
          <cell r="BI1251">
            <v>2</v>
          </cell>
          <cell r="BJ1251">
            <v>0</v>
          </cell>
          <cell r="BK1251">
            <v>6</v>
          </cell>
          <cell r="BL1251">
            <v>6</v>
          </cell>
          <cell r="BM1251">
            <v>6</v>
          </cell>
          <cell r="BN1251">
            <v>3</v>
          </cell>
          <cell r="BO1251">
            <v>1</v>
          </cell>
          <cell r="BP1251">
            <v>1</v>
          </cell>
          <cell r="BQ1251">
            <v>0</v>
          </cell>
          <cell r="BR1251">
            <v>4</v>
          </cell>
          <cell r="BS1251" t="str">
            <v/>
          </cell>
          <cell r="BT1251">
            <v>1</v>
          </cell>
          <cell r="BU1251">
            <v>2</v>
          </cell>
          <cell r="BV1251">
            <v>0</v>
          </cell>
          <cell r="BW1251">
            <v>12</v>
          </cell>
          <cell r="BX1251">
            <v>12</v>
          </cell>
          <cell r="BY1251">
            <v>12</v>
          </cell>
          <cell r="BZ1251">
            <v>89</v>
          </cell>
          <cell r="CA1251">
            <v>4</v>
          </cell>
          <cell r="CB1251">
            <v>93</v>
          </cell>
        </row>
        <row r="1252">
          <cell r="H1252" t="str">
            <v>WS-1351-WOV008</v>
          </cell>
          <cell r="I1252">
            <v>8</v>
          </cell>
          <cell r="J1252" t="str">
            <v>Aug</v>
          </cell>
          <cell r="K1252">
            <v>2019</v>
          </cell>
          <cell r="L1252" t="str">
            <v>WS-1351-WOV00843702.9166666667</v>
          </cell>
          <cell r="M1252" t="str">
            <v>ONR #6</v>
          </cell>
          <cell r="N1252" t="str">
            <v>Simple ESP c/o</v>
          </cell>
          <cell r="O1252" t="str">
            <v>ESP change</v>
          </cell>
          <cell r="P1252">
            <v>0</v>
          </cell>
          <cell r="Q1252">
            <v>3</v>
          </cell>
          <cell r="R1252">
            <v>5</v>
          </cell>
          <cell r="S1252">
            <v>1</v>
          </cell>
          <cell r="T1252" t="str">
            <v/>
          </cell>
          <cell r="U1252" t="str">
            <v/>
          </cell>
          <cell r="V1252">
            <v>0</v>
          </cell>
          <cell r="W1252">
            <v>9</v>
          </cell>
          <cell r="X1252">
            <v>9</v>
          </cell>
          <cell r="Y1252">
            <v>9</v>
          </cell>
          <cell r="Z1252">
            <v>10</v>
          </cell>
          <cell r="AB1252">
            <v>11</v>
          </cell>
          <cell r="AC1252">
            <v>10</v>
          </cell>
          <cell r="AD1252">
            <v>2</v>
          </cell>
          <cell r="AE1252">
            <v>1</v>
          </cell>
          <cell r="AF1252">
            <v>1</v>
          </cell>
          <cell r="AG1252" t="str">
            <v/>
          </cell>
          <cell r="AH1252">
            <v>1.5</v>
          </cell>
          <cell r="AI1252">
            <v>0</v>
          </cell>
          <cell r="AJ1252">
            <v>6</v>
          </cell>
          <cell r="AK1252">
            <v>5.5</v>
          </cell>
          <cell r="AL1252">
            <v>5.5</v>
          </cell>
          <cell r="AM1252">
            <v>16.5</v>
          </cell>
          <cell r="AN1252">
            <v>0</v>
          </cell>
          <cell r="AO1252">
            <v>130</v>
          </cell>
          <cell r="AP1252">
            <v>16.5</v>
          </cell>
          <cell r="AQ1252">
            <v>140.30303030303031</v>
          </cell>
          <cell r="AR1252">
            <v>7</v>
          </cell>
          <cell r="AT1252">
            <v>5</v>
          </cell>
          <cell r="AV1252">
            <v>10</v>
          </cell>
          <cell r="AW1252">
            <v>7</v>
          </cell>
          <cell r="AX1252">
            <v>5</v>
          </cell>
          <cell r="AY1252">
            <v>12</v>
          </cell>
          <cell r="AZ1252">
            <v>19</v>
          </cell>
          <cell r="BA1252">
            <v>0</v>
          </cell>
          <cell r="BB1252">
            <v>120</v>
          </cell>
          <cell r="BC1252">
            <v>19</v>
          </cell>
          <cell r="BD1252">
            <v>122</v>
          </cell>
          <cell r="BE1252">
            <v>1</v>
          </cell>
          <cell r="BF1252">
            <v>1</v>
          </cell>
          <cell r="BG1252">
            <v>1</v>
          </cell>
          <cell r="BH1252" t="str">
            <v/>
          </cell>
          <cell r="BI1252">
            <v>2</v>
          </cell>
          <cell r="BJ1252">
            <v>0</v>
          </cell>
          <cell r="BK1252">
            <v>6</v>
          </cell>
          <cell r="BL1252">
            <v>5</v>
          </cell>
          <cell r="BM1252">
            <v>5</v>
          </cell>
          <cell r="BN1252">
            <v>3</v>
          </cell>
          <cell r="BO1252">
            <v>1</v>
          </cell>
          <cell r="BP1252">
            <v>1</v>
          </cell>
          <cell r="BQ1252">
            <v>0</v>
          </cell>
          <cell r="BR1252">
            <v>3.5</v>
          </cell>
          <cell r="BS1252" t="str">
            <v/>
          </cell>
          <cell r="BT1252">
            <v>1</v>
          </cell>
          <cell r="BU1252">
            <v>2</v>
          </cell>
          <cell r="BV1252">
            <v>0</v>
          </cell>
          <cell r="BW1252">
            <v>12</v>
          </cell>
          <cell r="BX1252">
            <v>11.5</v>
          </cell>
          <cell r="BY1252">
            <v>11.5</v>
          </cell>
          <cell r="BZ1252">
            <v>88.5</v>
          </cell>
          <cell r="CA1252">
            <v>0</v>
          </cell>
          <cell r="CB1252">
            <v>88.5</v>
          </cell>
        </row>
        <row r="1253">
          <cell r="H1253" t="str">
            <v>WS-7410-WOV005</v>
          </cell>
          <cell r="I1253">
            <v>8</v>
          </cell>
          <cell r="J1253" t="str">
            <v>Aug</v>
          </cell>
          <cell r="K1253">
            <v>2019</v>
          </cell>
          <cell r="L1253" t="str">
            <v>WS-7410-WOV00543703.8333333333</v>
          </cell>
          <cell r="M1253" t="str">
            <v>ONR #25</v>
          </cell>
          <cell r="N1253" t="str">
            <v>Simple ESP c/o</v>
          </cell>
          <cell r="O1253" t="str">
            <v>ESP change</v>
          </cell>
          <cell r="P1253">
            <v>1</v>
          </cell>
          <cell r="Q1253">
            <v>6</v>
          </cell>
          <cell r="R1253">
            <v>7</v>
          </cell>
          <cell r="S1253" t="str">
            <v/>
          </cell>
          <cell r="T1253" t="str">
            <v/>
          </cell>
          <cell r="U1253" t="str">
            <v/>
          </cell>
          <cell r="V1253">
            <v>0</v>
          </cell>
          <cell r="W1253">
            <v>9</v>
          </cell>
          <cell r="X1253">
            <v>13</v>
          </cell>
          <cell r="Y1253">
            <v>13</v>
          </cell>
          <cell r="Z1253" t="str">
            <v/>
          </cell>
          <cell r="AB1253">
            <v>11</v>
          </cell>
          <cell r="AC1253" t="str">
            <v/>
          </cell>
          <cell r="AD1253">
            <v>2</v>
          </cell>
          <cell r="AE1253">
            <v>1</v>
          </cell>
          <cell r="AF1253">
            <v>1</v>
          </cell>
          <cell r="AG1253" t="str">
            <v/>
          </cell>
          <cell r="AH1253">
            <v>2</v>
          </cell>
          <cell r="AI1253">
            <v>0</v>
          </cell>
          <cell r="AJ1253">
            <v>6</v>
          </cell>
          <cell r="AK1253">
            <v>6</v>
          </cell>
          <cell r="AL1253">
            <v>6</v>
          </cell>
          <cell r="AM1253">
            <v>17</v>
          </cell>
          <cell r="AN1253">
            <v>1</v>
          </cell>
          <cell r="AO1253">
            <v>130</v>
          </cell>
          <cell r="AP1253">
            <v>18</v>
          </cell>
          <cell r="AQ1253">
            <v>144.29411764705881</v>
          </cell>
          <cell r="AR1253">
            <v>4</v>
          </cell>
          <cell r="AT1253">
            <v>4</v>
          </cell>
          <cell r="AV1253">
            <v>10</v>
          </cell>
          <cell r="AW1253">
            <v>4</v>
          </cell>
          <cell r="AX1253">
            <v>4</v>
          </cell>
          <cell r="AY1253">
            <v>8</v>
          </cell>
          <cell r="AZ1253">
            <v>22.5</v>
          </cell>
          <cell r="BA1253">
            <v>0</v>
          </cell>
          <cell r="BB1253">
            <v>120</v>
          </cell>
          <cell r="BC1253">
            <v>22.5</v>
          </cell>
          <cell r="BD1253">
            <v>108.88888888888889</v>
          </cell>
          <cell r="BE1253">
            <v>1</v>
          </cell>
          <cell r="BF1253">
            <v>1</v>
          </cell>
          <cell r="BG1253">
            <v>2</v>
          </cell>
          <cell r="BH1253" t="str">
            <v/>
          </cell>
          <cell r="BI1253">
            <v>2</v>
          </cell>
          <cell r="BJ1253">
            <v>0</v>
          </cell>
          <cell r="BK1253">
            <v>6</v>
          </cell>
          <cell r="BL1253">
            <v>6</v>
          </cell>
          <cell r="BM1253">
            <v>6</v>
          </cell>
          <cell r="BN1253">
            <v>3</v>
          </cell>
          <cell r="BO1253">
            <v>1</v>
          </cell>
          <cell r="BP1253">
            <v>1</v>
          </cell>
          <cell r="BQ1253">
            <v>0</v>
          </cell>
          <cell r="BR1253">
            <v>3.5</v>
          </cell>
          <cell r="BS1253" t="str">
            <v/>
          </cell>
          <cell r="BT1253">
            <v>1.5</v>
          </cell>
          <cell r="BU1253">
            <v>2</v>
          </cell>
          <cell r="BV1253">
            <v>0</v>
          </cell>
          <cell r="BW1253">
            <v>12</v>
          </cell>
          <cell r="BX1253">
            <v>12</v>
          </cell>
          <cell r="BY1253">
            <v>12</v>
          </cell>
          <cell r="BZ1253">
            <v>84.5</v>
          </cell>
          <cell r="CA1253">
            <v>1</v>
          </cell>
          <cell r="CB1253">
            <v>85.5</v>
          </cell>
        </row>
        <row r="1254">
          <cell r="H1254" t="str">
            <v>SVA-53022-WOV004</v>
          </cell>
          <cell r="I1254">
            <v>8</v>
          </cell>
          <cell r="J1254" t="str">
            <v>Aug</v>
          </cell>
          <cell r="K1254">
            <v>2019</v>
          </cell>
          <cell r="L1254" t="str">
            <v>SVA-53022-WOV00443706.4166666667</v>
          </cell>
          <cell r="M1254" t="str">
            <v>BIRS #26</v>
          </cell>
          <cell r="N1254" t="str">
            <v>Simple ESP c/o</v>
          </cell>
          <cell r="O1254" t="str">
            <v>ESP change</v>
          </cell>
          <cell r="P1254">
            <v>1</v>
          </cell>
          <cell r="Q1254">
            <v>3</v>
          </cell>
          <cell r="R1254">
            <v>5</v>
          </cell>
          <cell r="S1254" t="str">
            <v/>
          </cell>
          <cell r="T1254" t="str">
            <v/>
          </cell>
          <cell r="U1254" t="str">
            <v/>
          </cell>
          <cell r="V1254">
            <v>0</v>
          </cell>
          <cell r="W1254">
            <v>9</v>
          </cell>
          <cell r="X1254">
            <v>8</v>
          </cell>
          <cell r="Y1254">
            <v>8</v>
          </cell>
          <cell r="Z1254" t="str">
            <v/>
          </cell>
          <cell r="AB1254">
            <v>11</v>
          </cell>
          <cell r="AC1254" t="str">
            <v/>
          </cell>
          <cell r="AD1254">
            <v>2</v>
          </cell>
          <cell r="AE1254">
            <v>1</v>
          </cell>
          <cell r="AF1254">
            <v>1</v>
          </cell>
          <cell r="AG1254" t="str">
            <v/>
          </cell>
          <cell r="AH1254">
            <v>2</v>
          </cell>
          <cell r="AI1254">
            <v>0</v>
          </cell>
          <cell r="AJ1254">
            <v>6</v>
          </cell>
          <cell r="AK1254">
            <v>6</v>
          </cell>
          <cell r="AL1254">
            <v>6</v>
          </cell>
          <cell r="AM1254">
            <v>23.5</v>
          </cell>
          <cell r="AN1254">
            <v>0</v>
          </cell>
          <cell r="AO1254">
            <v>130</v>
          </cell>
          <cell r="AP1254">
            <v>23.5</v>
          </cell>
          <cell r="AQ1254">
            <v>133.78723404255319</v>
          </cell>
          <cell r="AR1254">
            <v>3</v>
          </cell>
          <cell r="AT1254">
            <v>3</v>
          </cell>
          <cell r="AV1254">
            <v>10</v>
          </cell>
          <cell r="AW1254">
            <v>3</v>
          </cell>
          <cell r="AX1254">
            <v>3</v>
          </cell>
          <cell r="AY1254">
            <v>6</v>
          </cell>
          <cell r="AZ1254">
            <v>27</v>
          </cell>
          <cell r="BA1254">
            <v>0</v>
          </cell>
          <cell r="BB1254">
            <v>120</v>
          </cell>
          <cell r="BC1254">
            <v>27</v>
          </cell>
          <cell r="BD1254">
            <v>116.4074074074074</v>
          </cell>
          <cell r="BE1254">
            <v>1</v>
          </cell>
          <cell r="BF1254">
            <v>1.5</v>
          </cell>
          <cell r="BG1254">
            <v>1.5</v>
          </cell>
          <cell r="BH1254" t="str">
            <v/>
          </cell>
          <cell r="BI1254">
            <v>2</v>
          </cell>
          <cell r="BJ1254">
            <v>0</v>
          </cell>
          <cell r="BK1254">
            <v>6</v>
          </cell>
          <cell r="BL1254">
            <v>6</v>
          </cell>
          <cell r="BM1254">
            <v>6</v>
          </cell>
          <cell r="BN1254">
            <v>3</v>
          </cell>
          <cell r="BO1254">
            <v>1</v>
          </cell>
          <cell r="BP1254">
            <v>1</v>
          </cell>
          <cell r="BQ1254">
            <v>0</v>
          </cell>
          <cell r="BR1254">
            <v>3.5</v>
          </cell>
          <cell r="BS1254" t="str">
            <v/>
          </cell>
          <cell r="BT1254">
            <v>1</v>
          </cell>
          <cell r="BU1254">
            <v>2</v>
          </cell>
          <cell r="BV1254">
            <v>0</v>
          </cell>
          <cell r="BW1254">
            <v>12</v>
          </cell>
          <cell r="BX1254">
            <v>11.5</v>
          </cell>
          <cell r="BY1254">
            <v>11.5</v>
          </cell>
          <cell r="BZ1254">
            <v>88</v>
          </cell>
          <cell r="CA1254">
            <v>0</v>
          </cell>
          <cell r="CB1254">
            <v>88</v>
          </cell>
        </row>
        <row r="1255">
          <cell r="H1255" t="str">
            <v>SVA-53067-WOV005</v>
          </cell>
          <cell r="I1255">
            <v>8</v>
          </cell>
          <cell r="J1255" t="str">
            <v>Aug</v>
          </cell>
          <cell r="K1255">
            <v>2019</v>
          </cell>
          <cell r="L1255" t="str">
            <v>SVA-53067-WOV00543663.4583333333</v>
          </cell>
          <cell r="M1255" t="str">
            <v>BIRS #24</v>
          </cell>
          <cell r="N1255" t="str">
            <v>Other</v>
          </cell>
          <cell r="O1255" t="str">
            <v>Other</v>
          </cell>
          <cell r="P1255">
            <v>0</v>
          </cell>
          <cell r="Q1255">
            <v>3</v>
          </cell>
          <cell r="R1255">
            <v>5</v>
          </cell>
          <cell r="S1255">
            <v>2.5</v>
          </cell>
          <cell r="T1255" t="str">
            <v/>
          </cell>
          <cell r="U1255">
            <v>1.5</v>
          </cell>
          <cell r="V1255">
            <v>0</v>
          </cell>
          <cell r="W1255">
            <v>9</v>
          </cell>
          <cell r="X1255">
            <v>12</v>
          </cell>
          <cell r="Y1255">
            <v>12</v>
          </cell>
          <cell r="Z1255">
            <v>24.5</v>
          </cell>
          <cell r="AB1255">
            <v>11</v>
          </cell>
          <cell r="AC1255">
            <v>24.5</v>
          </cell>
          <cell r="AD1255">
            <v>2</v>
          </cell>
          <cell r="AE1255">
            <v>1</v>
          </cell>
          <cell r="AF1255">
            <v>1</v>
          </cell>
          <cell r="AG1255" t="str">
            <v/>
          </cell>
          <cell r="AH1255">
            <v>2</v>
          </cell>
          <cell r="AI1255">
            <v>0</v>
          </cell>
          <cell r="AJ1255">
            <v>6</v>
          </cell>
          <cell r="AK1255">
            <v>6</v>
          </cell>
          <cell r="AL1255">
            <v>6</v>
          </cell>
          <cell r="AM1255">
            <v>28</v>
          </cell>
          <cell r="AN1255">
            <v>0</v>
          </cell>
          <cell r="AO1255">
            <v>130</v>
          </cell>
          <cell r="AP1255">
            <v>28</v>
          </cell>
          <cell r="AQ1255">
            <v>125.25</v>
          </cell>
          <cell r="AR1255">
            <v>3</v>
          </cell>
          <cell r="AT1255" t="str">
            <v/>
          </cell>
          <cell r="AV1255">
            <v>10</v>
          </cell>
          <cell r="AW1255">
            <v>3</v>
          </cell>
          <cell r="AX1255" t="str">
            <v/>
          </cell>
          <cell r="AY1255">
            <v>3</v>
          </cell>
          <cell r="AZ1255" t="str">
            <v/>
          </cell>
          <cell r="BA1255" t="str">
            <v/>
          </cell>
          <cell r="BB1255">
            <v>120</v>
          </cell>
          <cell r="BC1255" t="str">
            <v/>
          </cell>
          <cell r="BD1255" t="str">
            <v/>
          </cell>
          <cell r="BE1255" t="str">
            <v/>
          </cell>
          <cell r="BF1255" t="str">
            <v/>
          </cell>
          <cell r="BG1255" t="str">
            <v/>
          </cell>
          <cell r="BH1255" t="str">
            <v/>
          </cell>
          <cell r="BI1255" t="str">
            <v/>
          </cell>
          <cell r="BJ1255" t="str">
            <v/>
          </cell>
          <cell r="BK1255">
            <v>6</v>
          </cell>
          <cell r="BL1255" t="str">
            <v/>
          </cell>
          <cell r="BM1255" t="str">
            <v/>
          </cell>
          <cell r="BN1255">
            <v>3</v>
          </cell>
          <cell r="BO1255">
            <v>1</v>
          </cell>
          <cell r="BP1255">
            <v>1</v>
          </cell>
          <cell r="BQ1255">
            <v>0</v>
          </cell>
          <cell r="BR1255" t="str">
            <v/>
          </cell>
          <cell r="BS1255" t="str">
            <v/>
          </cell>
          <cell r="BT1255" t="str">
            <v/>
          </cell>
          <cell r="BU1255" t="str">
            <v/>
          </cell>
          <cell r="BV1255">
            <v>0</v>
          </cell>
          <cell r="BW1255">
            <v>12</v>
          </cell>
          <cell r="BX1255">
            <v>5</v>
          </cell>
          <cell r="BY1255">
            <v>5</v>
          </cell>
          <cell r="BZ1255" t="str">
            <v/>
          </cell>
          <cell r="CA1255" t="str">
            <v/>
          </cell>
          <cell r="CB1255" t="str">
            <v/>
          </cell>
        </row>
        <row r="1256">
          <cell r="H1256" t="str">
            <v>SVA-53067-WOV005</v>
          </cell>
          <cell r="I1256">
            <v>8</v>
          </cell>
          <cell r="J1256" t="str">
            <v>Aug</v>
          </cell>
          <cell r="K1256">
            <v>2019</v>
          </cell>
          <cell r="L1256" t="str">
            <v>SVA-53067-WOV00543708.3333333333</v>
          </cell>
          <cell r="M1256" t="str">
            <v>BIRS #24</v>
          </cell>
          <cell r="N1256" t="str">
            <v>Other</v>
          </cell>
          <cell r="O1256" t="str">
            <v>Other</v>
          </cell>
          <cell r="P1256">
            <v>0</v>
          </cell>
          <cell r="Q1256" t="str">
            <v/>
          </cell>
          <cell r="R1256" t="str">
            <v/>
          </cell>
          <cell r="S1256" t="str">
            <v/>
          </cell>
          <cell r="T1256" t="str">
            <v/>
          </cell>
          <cell r="U1256" t="str">
            <v/>
          </cell>
          <cell r="V1256" t="str">
            <v/>
          </cell>
          <cell r="W1256">
            <v>9</v>
          </cell>
          <cell r="X1256" t="str">
            <v/>
          </cell>
          <cell r="Y1256" t="str">
            <v/>
          </cell>
          <cell r="Z1256" t="str">
            <v/>
          </cell>
          <cell r="AB1256">
            <v>11</v>
          </cell>
          <cell r="AC1256" t="str">
            <v/>
          </cell>
          <cell r="AD1256" t="str">
            <v/>
          </cell>
          <cell r="AE1256" t="str">
            <v/>
          </cell>
          <cell r="AF1256" t="str">
            <v/>
          </cell>
          <cell r="AG1256" t="str">
            <v/>
          </cell>
          <cell r="AH1256" t="str">
            <v/>
          </cell>
          <cell r="AI1256" t="str">
            <v/>
          </cell>
          <cell r="AJ1256">
            <v>6</v>
          </cell>
          <cell r="AK1256" t="str">
            <v/>
          </cell>
          <cell r="AL1256" t="str">
            <v/>
          </cell>
          <cell r="AM1256" t="str">
            <v/>
          </cell>
          <cell r="AN1256" t="str">
            <v/>
          </cell>
          <cell r="AO1256">
            <v>130</v>
          </cell>
          <cell r="AP1256" t="str">
            <v/>
          </cell>
          <cell r="AQ1256" t="str">
            <v/>
          </cell>
          <cell r="AR1256" t="str">
            <v/>
          </cell>
          <cell r="AT1256">
            <v>5</v>
          </cell>
          <cell r="AV1256">
            <v>10</v>
          </cell>
          <cell r="AW1256" t="str">
            <v/>
          </cell>
          <cell r="AX1256">
            <v>5</v>
          </cell>
          <cell r="AY1256">
            <v>5</v>
          </cell>
          <cell r="AZ1256">
            <v>30.5</v>
          </cell>
          <cell r="BA1256">
            <v>0</v>
          </cell>
          <cell r="BB1256">
            <v>120</v>
          </cell>
          <cell r="BC1256">
            <v>30.5</v>
          </cell>
          <cell r="BD1256">
            <v>116.88524590163935</v>
          </cell>
          <cell r="BE1256">
            <v>1</v>
          </cell>
          <cell r="BF1256">
            <v>1</v>
          </cell>
          <cell r="BG1256">
            <v>1</v>
          </cell>
          <cell r="BH1256" t="str">
            <v/>
          </cell>
          <cell r="BI1256">
            <v>2</v>
          </cell>
          <cell r="BJ1256">
            <v>0</v>
          </cell>
          <cell r="BK1256">
            <v>6</v>
          </cell>
          <cell r="BL1256">
            <v>5</v>
          </cell>
          <cell r="BM1256">
            <v>5</v>
          </cell>
          <cell r="BN1256" t="str">
            <v/>
          </cell>
          <cell r="BO1256" t="str">
            <v/>
          </cell>
          <cell r="BP1256" t="str">
            <v/>
          </cell>
          <cell r="BQ1256" t="str">
            <v/>
          </cell>
          <cell r="BR1256">
            <v>3.5</v>
          </cell>
          <cell r="BS1256" t="str">
            <v/>
          </cell>
          <cell r="BT1256">
            <v>1</v>
          </cell>
          <cell r="BU1256">
            <v>1.5</v>
          </cell>
          <cell r="BV1256">
            <v>0</v>
          </cell>
          <cell r="BW1256">
            <v>12</v>
          </cell>
          <cell r="BX1256">
            <v>6</v>
          </cell>
          <cell r="BY1256">
            <v>6</v>
          </cell>
          <cell r="BZ1256" t="str">
            <v/>
          </cell>
          <cell r="CA1256" t="str">
            <v/>
          </cell>
          <cell r="CB1256" t="str">
            <v/>
          </cell>
        </row>
        <row r="1257">
          <cell r="H1257" t="str">
            <v>US-663-WOV001</v>
          </cell>
          <cell r="I1257">
            <v>9</v>
          </cell>
          <cell r="J1257" t="str">
            <v>Sep</v>
          </cell>
          <cell r="K1257">
            <v>2019</v>
          </cell>
          <cell r="L1257" t="str">
            <v>US-663-WOV00143709.8333333333</v>
          </cell>
          <cell r="M1257" t="str">
            <v>BIRS #29</v>
          </cell>
          <cell r="N1257" t="str">
            <v>Simple ESP c/o</v>
          </cell>
          <cell r="O1257" t="str">
            <v>ESP change</v>
          </cell>
          <cell r="P1257">
            <v>3</v>
          </cell>
          <cell r="Q1257">
            <v>3</v>
          </cell>
          <cell r="R1257">
            <v>5</v>
          </cell>
          <cell r="S1257" t="str">
            <v/>
          </cell>
          <cell r="T1257" t="str">
            <v/>
          </cell>
          <cell r="U1257" t="str">
            <v/>
          </cell>
          <cell r="V1257">
            <v>0</v>
          </cell>
          <cell r="W1257">
            <v>9</v>
          </cell>
          <cell r="X1257">
            <v>8</v>
          </cell>
          <cell r="Y1257">
            <v>8</v>
          </cell>
          <cell r="Z1257">
            <v>10</v>
          </cell>
          <cell r="AB1257">
            <v>11</v>
          </cell>
          <cell r="AC1257">
            <v>10</v>
          </cell>
          <cell r="AD1257">
            <v>2</v>
          </cell>
          <cell r="AE1257">
            <v>1</v>
          </cell>
          <cell r="AF1257">
            <v>1</v>
          </cell>
          <cell r="AG1257" t="str">
            <v/>
          </cell>
          <cell r="AH1257">
            <v>2</v>
          </cell>
          <cell r="AI1257">
            <v>0</v>
          </cell>
          <cell r="AJ1257">
            <v>6</v>
          </cell>
          <cell r="AK1257">
            <v>6</v>
          </cell>
          <cell r="AL1257">
            <v>6</v>
          </cell>
          <cell r="AM1257">
            <v>18.5</v>
          </cell>
          <cell r="AN1257">
            <v>0</v>
          </cell>
          <cell r="AO1257">
            <v>130</v>
          </cell>
          <cell r="AP1257">
            <v>18.5</v>
          </cell>
          <cell r="AQ1257">
            <v>135.35135135135135</v>
          </cell>
          <cell r="AR1257">
            <v>4</v>
          </cell>
          <cell r="AT1257">
            <v>7</v>
          </cell>
          <cell r="AV1257">
            <v>10</v>
          </cell>
          <cell r="AW1257">
            <v>4</v>
          </cell>
          <cell r="AX1257">
            <v>7</v>
          </cell>
          <cell r="AY1257">
            <v>11</v>
          </cell>
          <cell r="AZ1257">
            <v>19.5</v>
          </cell>
          <cell r="BA1257">
            <v>0</v>
          </cell>
          <cell r="BB1257">
            <v>120</v>
          </cell>
          <cell r="BC1257">
            <v>19.5</v>
          </cell>
          <cell r="BD1257">
            <v>128</v>
          </cell>
          <cell r="BE1257">
            <v>1</v>
          </cell>
          <cell r="BF1257">
            <v>1.5</v>
          </cell>
          <cell r="BG1257">
            <v>1.5</v>
          </cell>
          <cell r="BH1257" t="str">
            <v/>
          </cell>
          <cell r="BI1257">
            <v>2</v>
          </cell>
          <cell r="BJ1257">
            <v>0</v>
          </cell>
          <cell r="BK1257">
            <v>6</v>
          </cell>
          <cell r="BL1257">
            <v>6</v>
          </cell>
          <cell r="BM1257">
            <v>6</v>
          </cell>
          <cell r="BN1257" t="str">
            <v/>
          </cell>
          <cell r="BO1257">
            <v>1</v>
          </cell>
          <cell r="BP1257">
            <v>1</v>
          </cell>
          <cell r="BQ1257">
            <v>0</v>
          </cell>
          <cell r="BR1257">
            <v>3</v>
          </cell>
          <cell r="BS1257" t="str">
            <v/>
          </cell>
          <cell r="BT1257">
            <v>1.5</v>
          </cell>
          <cell r="BU1257">
            <v>2</v>
          </cell>
          <cell r="BV1257">
            <v>0</v>
          </cell>
          <cell r="BW1257">
            <v>12</v>
          </cell>
          <cell r="BX1257">
            <v>8.5</v>
          </cell>
          <cell r="BY1257">
            <v>8.5</v>
          </cell>
          <cell r="BZ1257">
            <v>87.5</v>
          </cell>
          <cell r="CA1257">
            <v>0</v>
          </cell>
          <cell r="CB1257">
            <v>87.5</v>
          </cell>
        </row>
        <row r="1258">
          <cell r="H1258" t="str">
            <v>WS-1526-WOV004</v>
          </cell>
          <cell r="I1258">
            <v>9</v>
          </cell>
          <cell r="J1258" t="str">
            <v>Sep</v>
          </cell>
          <cell r="K1258">
            <v>2019</v>
          </cell>
          <cell r="L1258" t="str">
            <v>WS-1526-WOV00443710.625</v>
          </cell>
          <cell r="M1258" t="str">
            <v>BIRS #30</v>
          </cell>
          <cell r="N1258" t="str">
            <v>Other</v>
          </cell>
          <cell r="O1258" t="str">
            <v>ESP change</v>
          </cell>
          <cell r="P1258">
            <v>1</v>
          </cell>
          <cell r="Q1258">
            <v>3</v>
          </cell>
          <cell r="R1258">
            <v>5</v>
          </cell>
          <cell r="S1258" t="str">
            <v/>
          </cell>
          <cell r="T1258" t="str">
            <v/>
          </cell>
          <cell r="U1258" t="str">
            <v/>
          </cell>
          <cell r="V1258">
            <v>0</v>
          </cell>
          <cell r="W1258">
            <v>9</v>
          </cell>
          <cell r="X1258">
            <v>8</v>
          </cell>
          <cell r="Y1258">
            <v>8</v>
          </cell>
          <cell r="Z1258" t="str">
            <v/>
          </cell>
          <cell r="AB1258">
            <v>11</v>
          </cell>
          <cell r="AC1258" t="str">
            <v/>
          </cell>
          <cell r="AD1258">
            <v>2</v>
          </cell>
          <cell r="AE1258">
            <v>1</v>
          </cell>
          <cell r="AF1258">
            <v>1</v>
          </cell>
          <cell r="AG1258" t="str">
            <v/>
          </cell>
          <cell r="AH1258">
            <v>2</v>
          </cell>
          <cell r="AI1258">
            <v>0</v>
          </cell>
          <cell r="AJ1258">
            <v>6</v>
          </cell>
          <cell r="AK1258">
            <v>6</v>
          </cell>
          <cell r="AL1258">
            <v>6</v>
          </cell>
          <cell r="AM1258">
            <v>23</v>
          </cell>
          <cell r="AN1258">
            <v>0</v>
          </cell>
          <cell r="AO1258">
            <v>130</v>
          </cell>
          <cell r="AP1258">
            <v>23</v>
          </cell>
          <cell r="AQ1258">
            <v>122.1304347826087</v>
          </cell>
          <cell r="AR1258">
            <v>4</v>
          </cell>
          <cell r="AT1258">
            <v>4</v>
          </cell>
          <cell r="AV1258">
            <v>10</v>
          </cell>
          <cell r="AW1258">
            <v>4</v>
          </cell>
          <cell r="AX1258">
            <v>4</v>
          </cell>
          <cell r="AY1258">
            <v>8</v>
          </cell>
          <cell r="AZ1258">
            <v>22</v>
          </cell>
          <cell r="BA1258">
            <v>0</v>
          </cell>
          <cell r="BB1258">
            <v>120</v>
          </cell>
          <cell r="BC1258">
            <v>22</v>
          </cell>
          <cell r="BD1258">
            <v>127.68181818181819</v>
          </cell>
          <cell r="BE1258">
            <v>1</v>
          </cell>
          <cell r="BF1258">
            <v>1</v>
          </cell>
          <cell r="BG1258">
            <v>2</v>
          </cell>
          <cell r="BH1258" t="str">
            <v/>
          </cell>
          <cell r="BI1258">
            <v>1</v>
          </cell>
          <cell r="BJ1258">
            <v>0</v>
          </cell>
          <cell r="BK1258">
            <v>6</v>
          </cell>
          <cell r="BL1258">
            <v>5</v>
          </cell>
          <cell r="BM1258">
            <v>5</v>
          </cell>
          <cell r="BN1258">
            <v>3.5</v>
          </cell>
          <cell r="BO1258">
            <v>1</v>
          </cell>
          <cell r="BP1258">
            <v>1</v>
          </cell>
          <cell r="BQ1258">
            <v>0</v>
          </cell>
          <cell r="BR1258">
            <v>4</v>
          </cell>
          <cell r="BS1258" t="str">
            <v/>
          </cell>
          <cell r="BT1258">
            <v>1</v>
          </cell>
          <cell r="BU1258">
            <v>2</v>
          </cell>
          <cell r="BV1258">
            <v>0</v>
          </cell>
          <cell r="BW1258">
            <v>12</v>
          </cell>
          <cell r="BX1258">
            <v>12.5</v>
          </cell>
          <cell r="BY1258">
            <v>12.5</v>
          </cell>
          <cell r="BZ1258">
            <v>84.5</v>
          </cell>
          <cell r="CA1258">
            <v>0</v>
          </cell>
          <cell r="CB1258">
            <v>84.5</v>
          </cell>
        </row>
        <row r="1259">
          <cell r="H1259" t="str">
            <v>US-3030-WOV001</v>
          </cell>
          <cell r="I1259">
            <v>9</v>
          </cell>
          <cell r="J1259" t="str">
            <v>Sep</v>
          </cell>
          <cell r="K1259">
            <v>2019</v>
          </cell>
          <cell r="L1259" t="str">
            <v>US-3030-WOV00143711.3333333333</v>
          </cell>
          <cell r="M1259" t="str">
            <v>ONR #27</v>
          </cell>
          <cell r="N1259" t="str">
            <v>Other</v>
          </cell>
          <cell r="O1259" t="str">
            <v>Other</v>
          </cell>
          <cell r="P1259">
            <v>0</v>
          </cell>
          <cell r="Q1259">
            <v>2</v>
          </cell>
          <cell r="R1259">
            <v>5</v>
          </cell>
          <cell r="S1259">
            <v>1</v>
          </cell>
          <cell r="T1259" t="str">
            <v/>
          </cell>
          <cell r="U1259" t="str">
            <v/>
          </cell>
          <cell r="V1259">
            <v>0</v>
          </cell>
          <cell r="W1259">
            <v>9</v>
          </cell>
          <cell r="X1259">
            <v>8</v>
          </cell>
          <cell r="Y1259">
            <v>8</v>
          </cell>
          <cell r="Z1259">
            <v>7</v>
          </cell>
          <cell r="AB1259">
            <v>11</v>
          </cell>
          <cell r="AC1259">
            <v>7</v>
          </cell>
          <cell r="AD1259">
            <v>2</v>
          </cell>
          <cell r="AE1259">
            <v>1</v>
          </cell>
          <cell r="AF1259">
            <v>1</v>
          </cell>
          <cell r="AG1259" t="str">
            <v/>
          </cell>
          <cell r="AH1259">
            <v>2</v>
          </cell>
          <cell r="AI1259">
            <v>0</v>
          </cell>
          <cell r="AJ1259">
            <v>6</v>
          </cell>
          <cell r="AK1259">
            <v>6</v>
          </cell>
          <cell r="AL1259">
            <v>6</v>
          </cell>
          <cell r="AM1259">
            <v>7</v>
          </cell>
          <cell r="AN1259">
            <v>0</v>
          </cell>
          <cell r="AO1259">
            <v>130</v>
          </cell>
          <cell r="AP1259">
            <v>7</v>
          </cell>
          <cell r="AQ1259">
            <v>108.28571428571429</v>
          </cell>
          <cell r="AR1259">
            <v>4</v>
          </cell>
          <cell r="AT1259">
            <v>8</v>
          </cell>
          <cell r="AV1259">
            <v>10</v>
          </cell>
          <cell r="AW1259">
            <v>4</v>
          </cell>
          <cell r="AX1259">
            <v>8</v>
          </cell>
          <cell r="AY1259">
            <v>12</v>
          </cell>
          <cell r="AZ1259">
            <v>8</v>
          </cell>
          <cell r="BA1259">
            <v>0</v>
          </cell>
          <cell r="BB1259">
            <v>120</v>
          </cell>
          <cell r="BC1259">
            <v>8</v>
          </cell>
          <cell r="BD1259">
            <v>94.75</v>
          </cell>
          <cell r="BE1259">
            <v>1</v>
          </cell>
          <cell r="BF1259">
            <v>1.5</v>
          </cell>
          <cell r="BG1259">
            <v>2.5</v>
          </cell>
          <cell r="BH1259" t="str">
            <v/>
          </cell>
          <cell r="BI1259">
            <v>2</v>
          </cell>
          <cell r="BJ1259">
            <v>0</v>
          </cell>
          <cell r="BK1259">
            <v>6</v>
          </cell>
          <cell r="BL1259">
            <v>7</v>
          </cell>
          <cell r="BM1259">
            <v>7</v>
          </cell>
          <cell r="BN1259">
            <v>3</v>
          </cell>
          <cell r="BO1259">
            <v>1</v>
          </cell>
          <cell r="BP1259">
            <v>1</v>
          </cell>
          <cell r="BQ1259">
            <v>0</v>
          </cell>
          <cell r="BR1259">
            <v>1.5</v>
          </cell>
          <cell r="BS1259" t="str">
            <v/>
          </cell>
          <cell r="BT1259">
            <v>1.5</v>
          </cell>
          <cell r="BU1259">
            <v>2</v>
          </cell>
          <cell r="BV1259">
            <v>0</v>
          </cell>
          <cell r="BW1259">
            <v>12</v>
          </cell>
          <cell r="BX1259">
            <v>10</v>
          </cell>
          <cell r="BY1259">
            <v>10</v>
          </cell>
          <cell r="BZ1259" t="str">
            <v/>
          </cell>
          <cell r="CA1259" t="str">
            <v/>
          </cell>
          <cell r="CB1259" t="str">
            <v/>
          </cell>
        </row>
        <row r="1260">
          <cell r="H1260" t="str">
            <v>WS-7263-WOV002</v>
          </cell>
          <cell r="I1260">
            <v>9</v>
          </cell>
          <cell r="J1260" t="str">
            <v>Sep</v>
          </cell>
          <cell r="K1260">
            <v>2019</v>
          </cell>
          <cell r="L1260" t="str">
            <v>WS-7263-WOV00243711.9166666667</v>
          </cell>
          <cell r="M1260" t="str">
            <v>ONR #25</v>
          </cell>
          <cell r="N1260" t="str">
            <v>Other</v>
          </cell>
          <cell r="O1260" t="str">
            <v>ESP change</v>
          </cell>
          <cell r="P1260">
            <v>-1</v>
          </cell>
          <cell r="Q1260">
            <v>5</v>
          </cell>
          <cell r="R1260">
            <v>5</v>
          </cell>
          <cell r="S1260" t="str">
            <v/>
          </cell>
          <cell r="T1260" t="str">
            <v/>
          </cell>
          <cell r="U1260" t="str">
            <v/>
          </cell>
          <cell r="V1260">
            <v>0</v>
          </cell>
          <cell r="W1260">
            <v>9</v>
          </cell>
          <cell r="X1260">
            <v>10</v>
          </cell>
          <cell r="Y1260">
            <v>10</v>
          </cell>
          <cell r="Z1260" t="str">
            <v/>
          </cell>
          <cell r="AB1260">
            <v>11</v>
          </cell>
          <cell r="AC1260" t="str">
            <v/>
          </cell>
          <cell r="AD1260">
            <v>2</v>
          </cell>
          <cell r="AE1260">
            <v>1</v>
          </cell>
          <cell r="AF1260">
            <v>1</v>
          </cell>
          <cell r="AG1260" t="str">
            <v/>
          </cell>
          <cell r="AH1260">
            <v>2</v>
          </cell>
          <cell r="AI1260">
            <v>0</v>
          </cell>
          <cell r="AJ1260">
            <v>6</v>
          </cell>
          <cell r="AK1260">
            <v>6</v>
          </cell>
          <cell r="AL1260">
            <v>6</v>
          </cell>
          <cell r="AM1260">
            <v>23</v>
          </cell>
          <cell r="AN1260">
            <v>0</v>
          </cell>
          <cell r="AO1260">
            <v>130</v>
          </cell>
          <cell r="AP1260">
            <v>23</v>
          </cell>
          <cell r="AQ1260">
            <v>128.65217391304347</v>
          </cell>
          <cell r="AR1260">
            <v>3.5</v>
          </cell>
          <cell r="AT1260">
            <v>4</v>
          </cell>
          <cell r="AV1260">
            <v>10</v>
          </cell>
          <cell r="AW1260">
            <v>3.5</v>
          </cell>
          <cell r="AX1260">
            <v>4</v>
          </cell>
          <cell r="AY1260">
            <v>7.5</v>
          </cell>
          <cell r="AZ1260">
            <v>26</v>
          </cell>
          <cell r="BA1260">
            <v>0</v>
          </cell>
          <cell r="BB1260">
            <v>120</v>
          </cell>
          <cell r="BC1260">
            <v>26</v>
          </cell>
          <cell r="BD1260">
            <v>113.65384615384616</v>
          </cell>
          <cell r="BE1260">
            <v>1</v>
          </cell>
          <cell r="BF1260">
            <v>1.5</v>
          </cell>
          <cell r="BG1260">
            <v>1.5</v>
          </cell>
          <cell r="BH1260" t="str">
            <v/>
          </cell>
          <cell r="BI1260">
            <v>2</v>
          </cell>
          <cell r="BJ1260">
            <v>0</v>
          </cell>
          <cell r="BK1260">
            <v>6</v>
          </cell>
          <cell r="BL1260">
            <v>6</v>
          </cell>
          <cell r="BM1260">
            <v>6</v>
          </cell>
          <cell r="BN1260" t="str">
            <v/>
          </cell>
          <cell r="BO1260">
            <v>1</v>
          </cell>
          <cell r="BP1260">
            <v>1</v>
          </cell>
          <cell r="BQ1260">
            <v>0</v>
          </cell>
          <cell r="BR1260">
            <v>3</v>
          </cell>
          <cell r="BS1260" t="str">
            <v/>
          </cell>
          <cell r="BT1260">
            <v>1.5</v>
          </cell>
          <cell r="BU1260">
            <v>2</v>
          </cell>
          <cell r="BV1260">
            <v>0</v>
          </cell>
          <cell r="BW1260">
            <v>12</v>
          </cell>
          <cell r="BX1260">
            <v>8.5</v>
          </cell>
          <cell r="BY1260">
            <v>8.5</v>
          </cell>
          <cell r="BZ1260">
            <v>87</v>
          </cell>
          <cell r="CA1260">
            <v>0</v>
          </cell>
          <cell r="CB1260">
            <v>87</v>
          </cell>
        </row>
        <row r="1261">
          <cell r="H1261" t="str">
            <v>WS-1319-WOV007</v>
          </cell>
          <cell r="I1261">
            <v>9</v>
          </cell>
          <cell r="J1261" t="str">
            <v>Sep</v>
          </cell>
          <cell r="K1261">
            <v>2019</v>
          </cell>
          <cell r="L1261" t="str">
            <v>WS-1319-WOV00743713.9583333333</v>
          </cell>
          <cell r="M1261" t="str">
            <v>BIRS #26</v>
          </cell>
          <cell r="N1261" t="str">
            <v>Other</v>
          </cell>
          <cell r="O1261" t="str">
            <v>ESP change</v>
          </cell>
          <cell r="P1261">
            <v>1</v>
          </cell>
          <cell r="Q1261">
            <v>3</v>
          </cell>
          <cell r="R1261">
            <v>6</v>
          </cell>
          <cell r="S1261" t="str">
            <v/>
          </cell>
          <cell r="T1261" t="str">
            <v/>
          </cell>
          <cell r="U1261" t="str">
            <v/>
          </cell>
          <cell r="V1261">
            <v>0</v>
          </cell>
          <cell r="W1261">
            <v>9</v>
          </cell>
          <cell r="X1261">
            <v>9</v>
          </cell>
          <cell r="Y1261">
            <v>9</v>
          </cell>
          <cell r="Z1261" t="str">
            <v/>
          </cell>
          <cell r="AB1261">
            <v>11</v>
          </cell>
          <cell r="AC1261" t="str">
            <v/>
          </cell>
          <cell r="AD1261">
            <v>2</v>
          </cell>
          <cell r="AE1261">
            <v>1</v>
          </cell>
          <cell r="AF1261">
            <v>1</v>
          </cell>
          <cell r="AG1261" t="str">
            <v/>
          </cell>
          <cell r="AH1261">
            <v>2</v>
          </cell>
          <cell r="AI1261">
            <v>0</v>
          </cell>
          <cell r="AJ1261">
            <v>6</v>
          </cell>
          <cell r="AK1261">
            <v>6</v>
          </cell>
          <cell r="AL1261">
            <v>6</v>
          </cell>
          <cell r="AM1261">
            <v>19.5</v>
          </cell>
          <cell r="AN1261">
            <v>0</v>
          </cell>
          <cell r="AO1261">
            <v>130</v>
          </cell>
          <cell r="AP1261">
            <v>19.5</v>
          </cell>
          <cell r="AQ1261">
            <v>137.43589743589743</v>
          </cell>
          <cell r="AR1261">
            <v>4</v>
          </cell>
          <cell r="AT1261">
            <v>5</v>
          </cell>
          <cell r="AV1261">
            <v>10</v>
          </cell>
          <cell r="AW1261">
            <v>4</v>
          </cell>
          <cell r="AX1261">
            <v>5</v>
          </cell>
          <cell r="AY1261">
            <v>9</v>
          </cell>
          <cell r="AZ1261">
            <v>22</v>
          </cell>
          <cell r="BA1261">
            <v>0</v>
          </cell>
          <cell r="BB1261">
            <v>120</v>
          </cell>
          <cell r="BC1261">
            <v>22</v>
          </cell>
          <cell r="BD1261">
            <v>121.59090909090909</v>
          </cell>
          <cell r="BE1261">
            <v>1</v>
          </cell>
          <cell r="BF1261">
            <v>1.5</v>
          </cell>
          <cell r="BG1261">
            <v>1.5</v>
          </cell>
          <cell r="BH1261" t="str">
            <v/>
          </cell>
          <cell r="BI1261">
            <v>2</v>
          </cell>
          <cell r="BJ1261">
            <v>0</v>
          </cell>
          <cell r="BK1261">
            <v>6</v>
          </cell>
          <cell r="BL1261">
            <v>6</v>
          </cell>
          <cell r="BM1261">
            <v>6</v>
          </cell>
          <cell r="BN1261">
            <v>3</v>
          </cell>
          <cell r="BO1261">
            <v>1</v>
          </cell>
          <cell r="BP1261">
            <v>1</v>
          </cell>
          <cell r="BQ1261">
            <v>0</v>
          </cell>
          <cell r="BR1261">
            <v>3.5</v>
          </cell>
          <cell r="BS1261" t="str">
            <v/>
          </cell>
          <cell r="BT1261">
            <v>1.5</v>
          </cell>
          <cell r="BU1261">
            <v>2</v>
          </cell>
          <cell r="BV1261">
            <v>0</v>
          </cell>
          <cell r="BW1261">
            <v>12</v>
          </cell>
          <cell r="BX1261">
            <v>12</v>
          </cell>
          <cell r="BY1261">
            <v>12</v>
          </cell>
          <cell r="BZ1261">
            <v>83.5</v>
          </cell>
          <cell r="CA1261">
            <v>0</v>
          </cell>
          <cell r="CB1261">
            <v>83.5</v>
          </cell>
        </row>
        <row r="1262">
          <cell r="H1262" t="str">
            <v>US-3026-WOV003</v>
          </cell>
          <cell r="I1262">
            <v>9</v>
          </cell>
          <cell r="J1262" t="str">
            <v>Sep</v>
          </cell>
          <cell r="K1262">
            <v>2019</v>
          </cell>
          <cell r="L1262" t="str">
            <v>US-3026-WOV00343718.4166666667</v>
          </cell>
          <cell r="M1262" t="str">
            <v>BIRS #28</v>
          </cell>
          <cell r="N1262" t="str">
            <v>Other</v>
          </cell>
          <cell r="O1262" t="str">
            <v>Other</v>
          </cell>
          <cell r="P1262">
            <v>0</v>
          </cell>
          <cell r="Q1262">
            <v>3</v>
          </cell>
          <cell r="R1262">
            <v>5</v>
          </cell>
          <cell r="S1262">
            <v>1</v>
          </cell>
          <cell r="T1262" t="str">
            <v/>
          </cell>
          <cell r="U1262" t="str">
            <v/>
          </cell>
          <cell r="V1262">
            <v>0</v>
          </cell>
          <cell r="W1262">
            <v>9</v>
          </cell>
          <cell r="X1262">
            <v>9</v>
          </cell>
          <cell r="Y1262">
            <v>9</v>
          </cell>
          <cell r="Z1262">
            <v>4.5</v>
          </cell>
          <cell r="AB1262">
            <v>11</v>
          </cell>
          <cell r="AC1262">
            <v>4.5</v>
          </cell>
          <cell r="AD1262">
            <v>2</v>
          </cell>
          <cell r="AE1262">
            <v>1</v>
          </cell>
          <cell r="AF1262">
            <v>1</v>
          </cell>
          <cell r="AG1262" t="str">
            <v/>
          </cell>
          <cell r="AH1262">
            <v>2</v>
          </cell>
          <cell r="AI1262">
            <v>0</v>
          </cell>
          <cell r="AJ1262">
            <v>6</v>
          </cell>
          <cell r="AK1262">
            <v>6</v>
          </cell>
          <cell r="AL1262">
            <v>6</v>
          </cell>
          <cell r="AM1262">
            <v>14</v>
          </cell>
          <cell r="AN1262">
            <v>0</v>
          </cell>
          <cell r="AO1262">
            <v>130</v>
          </cell>
          <cell r="AP1262">
            <v>14</v>
          </cell>
          <cell r="AQ1262">
            <v>81</v>
          </cell>
          <cell r="AR1262">
            <v>4</v>
          </cell>
          <cell r="AT1262">
            <v>8</v>
          </cell>
          <cell r="AV1262">
            <v>10</v>
          </cell>
          <cell r="AW1262">
            <v>4</v>
          </cell>
          <cell r="AX1262">
            <v>8</v>
          </cell>
          <cell r="AY1262">
            <v>12</v>
          </cell>
          <cell r="AZ1262">
            <v>18</v>
          </cell>
          <cell r="BA1262">
            <v>0</v>
          </cell>
          <cell r="BB1262">
            <v>120</v>
          </cell>
          <cell r="BC1262">
            <v>18</v>
          </cell>
          <cell r="BD1262">
            <v>63.555555555555557</v>
          </cell>
          <cell r="BE1262">
            <v>1</v>
          </cell>
          <cell r="BF1262">
            <v>1.5</v>
          </cell>
          <cell r="BG1262">
            <v>2</v>
          </cell>
          <cell r="BH1262" t="str">
            <v/>
          </cell>
          <cell r="BI1262">
            <v>2</v>
          </cell>
          <cell r="BJ1262">
            <v>0</v>
          </cell>
          <cell r="BK1262">
            <v>6</v>
          </cell>
          <cell r="BL1262">
            <v>6.5</v>
          </cell>
          <cell r="BM1262">
            <v>6.5</v>
          </cell>
          <cell r="BN1262">
            <v>3</v>
          </cell>
          <cell r="BO1262">
            <v>1</v>
          </cell>
          <cell r="BP1262">
            <v>1</v>
          </cell>
          <cell r="BQ1262">
            <v>0</v>
          </cell>
          <cell r="BR1262">
            <v>2</v>
          </cell>
          <cell r="BS1262" t="str">
            <v/>
          </cell>
          <cell r="BT1262">
            <v>1.5</v>
          </cell>
          <cell r="BU1262">
            <v>2</v>
          </cell>
          <cell r="BV1262">
            <v>0</v>
          </cell>
          <cell r="BW1262">
            <v>12</v>
          </cell>
          <cell r="BX1262">
            <v>10.5</v>
          </cell>
          <cell r="BY1262">
            <v>10.5</v>
          </cell>
          <cell r="BZ1262" t="str">
            <v/>
          </cell>
          <cell r="CA1262" t="str">
            <v/>
          </cell>
          <cell r="CB1262" t="str">
            <v/>
          </cell>
        </row>
        <row r="1263">
          <cell r="H1263" t="str">
            <v>WS-7550-WOV001</v>
          </cell>
          <cell r="I1263">
            <v>9</v>
          </cell>
          <cell r="J1263" t="str">
            <v>Sep</v>
          </cell>
          <cell r="K1263">
            <v>2019</v>
          </cell>
          <cell r="L1263" t="str">
            <v>WS-7550-WOV00143723.4791666667</v>
          </cell>
          <cell r="M1263" t="str">
            <v>BIRS #30</v>
          </cell>
          <cell r="N1263" t="str">
            <v>Simple ESP c/o</v>
          </cell>
          <cell r="O1263" t="str">
            <v>ESP change</v>
          </cell>
          <cell r="P1263">
            <v>0</v>
          </cell>
          <cell r="Q1263">
            <v>3</v>
          </cell>
          <cell r="R1263">
            <v>5</v>
          </cell>
          <cell r="S1263">
            <v>3</v>
          </cell>
          <cell r="T1263" t="str">
            <v/>
          </cell>
          <cell r="U1263">
            <v>0.5</v>
          </cell>
          <cell r="V1263">
            <v>0</v>
          </cell>
          <cell r="W1263">
            <v>9</v>
          </cell>
          <cell r="X1263">
            <v>11.5</v>
          </cell>
          <cell r="Y1263">
            <v>11.5</v>
          </cell>
          <cell r="Z1263">
            <v>22</v>
          </cell>
          <cell r="AB1263">
            <v>11</v>
          </cell>
          <cell r="AC1263">
            <v>22</v>
          </cell>
          <cell r="AD1263">
            <v>2</v>
          </cell>
          <cell r="AE1263">
            <v>1</v>
          </cell>
          <cell r="AF1263">
            <v>1</v>
          </cell>
          <cell r="AG1263" t="str">
            <v/>
          </cell>
          <cell r="AH1263">
            <v>2</v>
          </cell>
          <cell r="AI1263">
            <v>0</v>
          </cell>
          <cell r="AJ1263">
            <v>6</v>
          </cell>
          <cell r="AK1263">
            <v>6</v>
          </cell>
          <cell r="AL1263">
            <v>6</v>
          </cell>
          <cell r="AM1263">
            <v>19</v>
          </cell>
          <cell r="AN1263">
            <v>0</v>
          </cell>
          <cell r="AO1263">
            <v>130</v>
          </cell>
          <cell r="AP1263">
            <v>19</v>
          </cell>
          <cell r="AQ1263">
            <v>153.05263157894737</v>
          </cell>
          <cell r="AR1263">
            <v>3.5</v>
          </cell>
          <cell r="AT1263">
            <v>4</v>
          </cell>
          <cell r="AV1263">
            <v>10</v>
          </cell>
          <cell r="AW1263">
            <v>3.5</v>
          </cell>
          <cell r="AX1263">
            <v>4</v>
          </cell>
          <cell r="AY1263">
            <v>7.5</v>
          </cell>
          <cell r="AZ1263">
            <v>27</v>
          </cell>
          <cell r="BA1263">
            <v>0</v>
          </cell>
          <cell r="BB1263">
            <v>120</v>
          </cell>
          <cell r="BC1263">
            <v>27</v>
          </cell>
          <cell r="BD1263">
            <v>108.70370370370371</v>
          </cell>
          <cell r="BE1263">
            <v>1</v>
          </cell>
          <cell r="BF1263">
            <v>1.5</v>
          </cell>
          <cell r="BG1263">
            <v>1.5</v>
          </cell>
          <cell r="BH1263" t="str">
            <v/>
          </cell>
          <cell r="BI1263">
            <v>2</v>
          </cell>
          <cell r="BJ1263">
            <v>0</v>
          </cell>
          <cell r="BK1263">
            <v>6</v>
          </cell>
          <cell r="BL1263">
            <v>6</v>
          </cell>
          <cell r="BM1263">
            <v>6</v>
          </cell>
          <cell r="BN1263">
            <v>3</v>
          </cell>
          <cell r="BO1263">
            <v>1</v>
          </cell>
          <cell r="BP1263">
            <v>1</v>
          </cell>
          <cell r="BQ1263">
            <v>8.5</v>
          </cell>
          <cell r="BR1263">
            <v>3.5</v>
          </cell>
          <cell r="BS1263" t="str">
            <v/>
          </cell>
          <cell r="BT1263">
            <v>1.5</v>
          </cell>
          <cell r="BU1263">
            <v>2</v>
          </cell>
          <cell r="BV1263">
            <v>0</v>
          </cell>
          <cell r="BW1263">
            <v>12</v>
          </cell>
          <cell r="BX1263">
            <v>12</v>
          </cell>
          <cell r="BY1263">
            <v>20.5</v>
          </cell>
          <cell r="BZ1263">
            <v>111</v>
          </cell>
          <cell r="CA1263">
            <v>8.5</v>
          </cell>
          <cell r="CB1263">
            <v>119.5</v>
          </cell>
        </row>
        <row r="1264">
          <cell r="H1264" t="str">
            <v>US-24027-WOV001</v>
          </cell>
          <cell r="I1264">
            <v>9</v>
          </cell>
          <cell r="J1264" t="str">
            <v>Sep</v>
          </cell>
          <cell r="K1264">
            <v>2019</v>
          </cell>
          <cell r="L1264" t="str">
            <v>US-24027-WOV00143724.875</v>
          </cell>
          <cell r="M1264" t="str">
            <v>BIRS #24</v>
          </cell>
          <cell r="N1264" t="str">
            <v>Simple ESP c/o</v>
          </cell>
          <cell r="O1264" t="str">
            <v>ESP change</v>
          </cell>
          <cell r="P1264">
            <v>0</v>
          </cell>
          <cell r="Q1264">
            <v>3</v>
          </cell>
          <cell r="R1264">
            <v>5</v>
          </cell>
          <cell r="S1264" t="str">
            <v/>
          </cell>
          <cell r="T1264" t="str">
            <v/>
          </cell>
          <cell r="U1264">
            <v>0.5</v>
          </cell>
          <cell r="V1264">
            <v>0</v>
          </cell>
          <cell r="W1264">
            <v>9</v>
          </cell>
          <cell r="X1264">
            <v>8.5</v>
          </cell>
          <cell r="Y1264">
            <v>8.5</v>
          </cell>
          <cell r="Z1264">
            <v>10.5</v>
          </cell>
          <cell r="AB1264">
            <v>11</v>
          </cell>
          <cell r="AC1264">
            <v>10.5</v>
          </cell>
          <cell r="AD1264">
            <v>2</v>
          </cell>
          <cell r="AE1264">
            <v>1</v>
          </cell>
          <cell r="AF1264">
            <v>1</v>
          </cell>
          <cell r="AG1264" t="str">
            <v/>
          </cell>
          <cell r="AH1264">
            <v>2</v>
          </cell>
          <cell r="AI1264">
            <v>0</v>
          </cell>
          <cell r="AJ1264">
            <v>6</v>
          </cell>
          <cell r="AK1264">
            <v>6</v>
          </cell>
          <cell r="AL1264">
            <v>6</v>
          </cell>
          <cell r="AM1264">
            <v>24</v>
          </cell>
          <cell r="AN1264">
            <v>2</v>
          </cell>
          <cell r="AO1264">
            <v>130</v>
          </cell>
          <cell r="AP1264">
            <v>26</v>
          </cell>
          <cell r="AQ1264">
            <v>132.75</v>
          </cell>
          <cell r="AR1264">
            <v>3.5</v>
          </cell>
          <cell r="AT1264">
            <v>4</v>
          </cell>
          <cell r="AV1264">
            <v>10</v>
          </cell>
          <cell r="AW1264">
            <v>3.5</v>
          </cell>
          <cell r="AX1264">
            <v>4</v>
          </cell>
          <cell r="AY1264">
            <v>7.5</v>
          </cell>
          <cell r="AZ1264">
            <v>28.5</v>
          </cell>
          <cell r="BA1264">
            <v>0</v>
          </cell>
          <cell r="BB1264">
            <v>120</v>
          </cell>
          <cell r="BC1264">
            <v>28.5</v>
          </cell>
          <cell r="BD1264">
            <v>111.68421052631579</v>
          </cell>
          <cell r="BE1264">
            <v>1</v>
          </cell>
          <cell r="BF1264">
            <v>1</v>
          </cell>
          <cell r="BG1264">
            <v>1.5</v>
          </cell>
          <cell r="BH1264" t="str">
            <v/>
          </cell>
          <cell r="BI1264">
            <v>2</v>
          </cell>
          <cell r="BJ1264">
            <v>0</v>
          </cell>
          <cell r="BK1264">
            <v>6</v>
          </cell>
          <cell r="BL1264">
            <v>5.5</v>
          </cell>
          <cell r="BM1264">
            <v>5.5</v>
          </cell>
          <cell r="BN1264">
            <v>3</v>
          </cell>
          <cell r="BO1264">
            <v>1</v>
          </cell>
          <cell r="BP1264">
            <v>1</v>
          </cell>
          <cell r="BQ1264">
            <v>0</v>
          </cell>
          <cell r="BR1264">
            <v>3</v>
          </cell>
          <cell r="BS1264" t="str">
            <v/>
          </cell>
          <cell r="BT1264">
            <v>1.5</v>
          </cell>
          <cell r="BU1264">
            <v>2</v>
          </cell>
          <cell r="BV1264">
            <v>0</v>
          </cell>
          <cell r="BW1264">
            <v>12</v>
          </cell>
          <cell r="BX1264">
            <v>11.5</v>
          </cell>
          <cell r="BY1264">
            <v>11.5</v>
          </cell>
          <cell r="BZ1264">
            <v>102</v>
          </cell>
          <cell r="CA1264">
            <v>2</v>
          </cell>
          <cell r="CB1264">
            <v>104</v>
          </cell>
        </row>
        <row r="1265">
          <cell r="H1265" t="str">
            <v>WS-7794-WOV006</v>
          </cell>
          <cell r="I1265">
            <v>9</v>
          </cell>
          <cell r="J1265" t="str">
            <v>Sep</v>
          </cell>
          <cell r="K1265">
            <v>2019</v>
          </cell>
          <cell r="L1265" t="str">
            <v>WS-7794-WOV00643728.9583333333</v>
          </cell>
          <cell r="M1265" t="str">
            <v>BIRS #30</v>
          </cell>
          <cell r="N1265" t="str">
            <v>Simple ESP c/o</v>
          </cell>
          <cell r="O1265" t="str">
            <v>ESP change</v>
          </cell>
          <cell r="P1265">
            <v>0</v>
          </cell>
          <cell r="Q1265" t="str">
            <v/>
          </cell>
          <cell r="R1265">
            <v>5</v>
          </cell>
          <cell r="S1265">
            <v>2.5</v>
          </cell>
          <cell r="T1265" t="str">
            <v/>
          </cell>
          <cell r="U1265">
            <v>0.5</v>
          </cell>
          <cell r="V1265">
            <v>0</v>
          </cell>
          <cell r="W1265">
            <v>9</v>
          </cell>
          <cell r="X1265">
            <v>8</v>
          </cell>
          <cell r="Y1265">
            <v>8</v>
          </cell>
          <cell r="Z1265">
            <v>13.5</v>
          </cell>
          <cell r="AB1265">
            <v>11</v>
          </cell>
          <cell r="AC1265">
            <v>13.5</v>
          </cell>
          <cell r="AD1265">
            <v>2</v>
          </cell>
          <cell r="AE1265">
            <v>1</v>
          </cell>
          <cell r="AF1265">
            <v>1</v>
          </cell>
          <cell r="AG1265" t="str">
            <v/>
          </cell>
          <cell r="AH1265">
            <v>2</v>
          </cell>
          <cell r="AI1265">
            <v>0</v>
          </cell>
          <cell r="AJ1265">
            <v>6</v>
          </cell>
          <cell r="AK1265">
            <v>6</v>
          </cell>
          <cell r="AL1265">
            <v>6</v>
          </cell>
          <cell r="AM1265">
            <v>22.5</v>
          </cell>
          <cell r="AN1265">
            <v>0</v>
          </cell>
          <cell r="AO1265">
            <v>130</v>
          </cell>
          <cell r="AP1265">
            <v>22.5</v>
          </cell>
          <cell r="AQ1265">
            <v>130.84444444444443</v>
          </cell>
          <cell r="AR1265">
            <v>4</v>
          </cell>
          <cell r="AT1265">
            <v>7</v>
          </cell>
          <cell r="AV1265">
            <v>10</v>
          </cell>
          <cell r="AW1265">
            <v>4</v>
          </cell>
          <cell r="AX1265">
            <v>7</v>
          </cell>
          <cell r="AY1265">
            <v>11</v>
          </cell>
          <cell r="AZ1265">
            <v>24.5</v>
          </cell>
          <cell r="BA1265">
            <v>0</v>
          </cell>
          <cell r="BB1265">
            <v>120</v>
          </cell>
          <cell r="BC1265">
            <v>24.5</v>
          </cell>
          <cell r="BD1265">
            <v>120</v>
          </cell>
          <cell r="BE1265">
            <v>1</v>
          </cell>
          <cell r="BF1265">
            <v>1.5</v>
          </cell>
          <cell r="BG1265">
            <v>4</v>
          </cell>
          <cell r="BH1265" t="str">
            <v/>
          </cell>
          <cell r="BI1265">
            <v>2</v>
          </cell>
          <cell r="BJ1265">
            <v>0</v>
          </cell>
          <cell r="BK1265">
            <v>6</v>
          </cell>
          <cell r="BL1265">
            <v>8.5</v>
          </cell>
          <cell r="BM1265">
            <v>8.5</v>
          </cell>
          <cell r="BN1265">
            <v>3</v>
          </cell>
          <cell r="BO1265">
            <v>1</v>
          </cell>
          <cell r="BP1265">
            <v>1</v>
          </cell>
          <cell r="BQ1265">
            <v>0</v>
          </cell>
          <cell r="BR1265">
            <v>1</v>
          </cell>
          <cell r="BS1265" t="str">
            <v/>
          </cell>
          <cell r="BT1265">
            <v>1.5</v>
          </cell>
          <cell r="BU1265">
            <v>3</v>
          </cell>
          <cell r="BV1265">
            <v>0</v>
          </cell>
          <cell r="BW1265">
            <v>12</v>
          </cell>
          <cell r="BX1265">
            <v>10.5</v>
          </cell>
          <cell r="BY1265">
            <v>10.5</v>
          </cell>
          <cell r="BZ1265">
            <v>104.5</v>
          </cell>
          <cell r="CA1265">
            <v>0</v>
          </cell>
          <cell r="CB1265">
            <v>104.5</v>
          </cell>
        </row>
        <row r="1266">
          <cell r="H1266" t="str">
            <v>SVA-51192-WOV005</v>
          </cell>
          <cell r="I1266">
            <v>9</v>
          </cell>
          <cell r="J1266" t="str">
            <v>Sep</v>
          </cell>
          <cell r="K1266">
            <v>2019</v>
          </cell>
          <cell r="L1266" t="str">
            <v>SVA-51192-WOV00543729</v>
          </cell>
          <cell r="M1266" t="str">
            <v>ONR #9</v>
          </cell>
          <cell r="N1266" t="str">
            <v>Other</v>
          </cell>
          <cell r="O1266" t="str">
            <v>ESP change</v>
          </cell>
          <cell r="P1266">
            <v>0</v>
          </cell>
          <cell r="Q1266">
            <v>3</v>
          </cell>
          <cell r="R1266">
            <v>5</v>
          </cell>
          <cell r="S1266" t="str">
            <v/>
          </cell>
          <cell r="T1266" t="str">
            <v/>
          </cell>
          <cell r="U1266">
            <v>2</v>
          </cell>
          <cell r="V1266">
            <v>0</v>
          </cell>
          <cell r="W1266">
            <v>9</v>
          </cell>
          <cell r="X1266">
            <v>10</v>
          </cell>
          <cell r="Y1266">
            <v>10</v>
          </cell>
          <cell r="Z1266">
            <v>7.5</v>
          </cell>
          <cell r="AB1266">
            <v>11</v>
          </cell>
          <cell r="AC1266">
            <v>7.5</v>
          </cell>
          <cell r="AD1266" t="str">
            <v/>
          </cell>
          <cell r="AE1266">
            <v>1</v>
          </cell>
          <cell r="AF1266">
            <v>3</v>
          </cell>
          <cell r="AG1266" t="str">
            <v/>
          </cell>
          <cell r="AH1266">
            <v>2</v>
          </cell>
          <cell r="AI1266">
            <v>0</v>
          </cell>
          <cell r="AJ1266">
            <v>6</v>
          </cell>
          <cell r="AK1266">
            <v>6</v>
          </cell>
          <cell r="AL1266">
            <v>6</v>
          </cell>
          <cell r="AM1266">
            <v>19</v>
          </cell>
          <cell r="AN1266">
            <v>0</v>
          </cell>
          <cell r="AO1266">
            <v>130</v>
          </cell>
          <cell r="AP1266">
            <v>19</v>
          </cell>
          <cell r="AQ1266">
            <v>163.05263157894737</v>
          </cell>
          <cell r="AR1266">
            <v>3</v>
          </cell>
          <cell r="AT1266">
            <v>3</v>
          </cell>
          <cell r="AV1266">
            <v>10</v>
          </cell>
          <cell r="AW1266">
            <v>3</v>
          </cell>
          <cell r="AX1266">
            <v>3</v>
          </cell>
          <cell r="AY1266">
            <v>6</v>
          </cell>
          <cell r="AZ1266">
            <v>18</v>
          </cell>
          <cell r="BA1266">
            <v>0</v>
          </cell>
          <cell r="BB1266">
            <v>120</v>
          </cell>
          <cell r="BC1266">
            <v>18</v>
          </cell>
          <cell r="BD1266">
            <v>124.44444444444444</v>
          </cell>
          <cell r="BE1266">
            <v>1</v>
          </cell>
          <cell r="BF1266">
            <v>1</v>
          </cell>
          <cell r="BG1266">
            <v>4</v>
          </cell>
          <cell r="BH1266" t="str">
            <v/>
          </cell>
          <cell r="BI1266">
            <v>2</v>
          </cell>
          <cell r="BJ1266">
            <v>0</v>
          </cell>
          <cell r="BK1266">
            <v>6</v>
          </cell>
          <cell r="BL1266">
            <v>8</v>
          </cell>
          <cell r="BM1266">
            <v>8</v>
          </cell>
          <cell r="BN1266">
            <v>3</v>
          </cell>
          <cell r="BO1266">
            <v>1</v>
          </cell>
          <cell r="BP1266">
            <v>1</v>
          </cell>
          <cell r="BQ1266">
            <v>0</v>
          </cell>
          <cell r="BR1266">
            <v>1</v>
          </cell>
          <cell r="BS1266" t="str">
            <v/>
          </cell>
          <cell r="BT1266">
            <v>1</v>
          </cell>
          <cell r="BU1266">
            <v>2</v>
          </cell>
          <cell r="BV1266">
            <v>0</v>
          </cell>
          <cell r="BW1266">
            <v>12</v>
          </cell>
          <cell r="BX1266">
            <v>9</v>
          </cell>
          <cell r="BY1266">
            <v>9</v>
          </cell>
          <cell r="BZ1266">
            <v>83.5</v>
          </cell>
          <cell r="CA1266">
            <v>0</v>
          </cell>
          <cell r="CB1266">
            <v>83.5</v>
          </cell>
        </row>
        <row r="1267">
          <cell r="H1267" t="str">
            <v>US-673-WOV002</v>
          </cell>
          <cell r="I1267">
            <v>9</v>
          </cell>
          <cell r="J1267" t="str">
            <v>Sep</v>
          </cell>
          <cell r="K1267">
            <v>2019</v>
          </cell>
          <cell r="L1267" t="str">
            <v>US-673-WOV00243730.4583333333</v>
          </cell>
          <cell r="M1267" t="str">
            <v>BIRS #24</v>
          </cell>
          <cell r="N1267" t="str">
            <v>Simple ESP c/o</v>
          </cell>
          <cell r="O1267" t="str">
            <v>ESP change</v>
          </cell>
          <cell r="P1267">
            <v>0</v>
          </cell>
          <cell r="Q1267">
            <v>3</v>
          </cell>
          <cell r="R1267">
            <v>5</v>
          </cell>
          <cell r="S1267" t="str">
            <v/>
          </cell>
          <cell r="T1267" t="str">
            <v/>
          </cell>
          <cell r="U1267">
            <v>1</v>
          </cell>
          <cell r="V1267">
            <v>0</v>
          </cell>
          <cell r="W1267">
            <v>9</v>
          </cell>
          <cell r="X1267">
            <v>9</v>
          </cell>
          <cell r="Y1267">
            <v>9</v>
          </cell>
          <cell r="Z1267">
            <v>13</v>
          </cell>
          <cell r="AB1267">
            <v>11</v>
          </cell>
          <cell r="AC1267">
            <v>13</v>
          </cell>
          <cell r="AD1267">
            <v>2</v>
          </cell>
          <cell r="AE1267">
            <v>1</v>
          </cell>
          <cell r="AF1267">
            <v>1</v>
          </cell>
          <cell r="AG1267" t="str">
            <v/>
          </cell>
          <cell r="AH1267">
            <v>2</v>
          </cell>
          <cell r="AI1267">
            <v>0</v>
          </cell>
          <cell r="AJ1267">
            <v>6</v>
          </cell>
          <cell r="AK1267">
            <v>6</v>
          </cell>
          <cell r="AL1267">
            <v>6</v>
          </cell>
          <cell r="AM1267">
            <v>17.5</v>
          </cell>
          <cell r="AN1267">
            <v>0</v>
          </cell>
          <cell r="AO1267">
            <v>130</v>
          </cell>
          <cell r="AP1267">
            <v>17.5</v>
          </cell>
          <cell r="AQ1267">
            <v>149.77142857142857</v>
          </cell>
          <cell r="AR1267">
            <v>4</v>
          </cell>
          <cell r="AT1267">
            <v>4</v>
          </cell>
          <cell r="AV1267">
            <v>10</v>
          </cell>
          <cell r="AW1267">
            <v>4</v>
          </cell>
          <cell r="AX1267">
            <v>4</v>
          </cell>
          <cell r="AY1267">
            <v>8</v>
          </cell>
          <cell r="AZ1267">
            <v>21.5</v>
          </cell>
          <cell r="BA1267">
            <v>2</v>
          </cell>
          <cell r="BB1267">
            <v>120</v>
          </cell>
          <cell r="BC1267">
            <v>23.5</v>
          </cell>
          <cell r="BD1267">
            <v>121.90697674418605</v>
          </cell>
          <cell r="BE1267">
            <v>1</v>
          </cell>
          <cell r="BF1267">
            <v>1</v>
          </cell>
          <cell r="BG1267">
            <v>1.5</v>
          </cell>
          <cell r="BH1267" t="str">
            <v/>
          </cell>
          <cell r="BI1267">
            <v>2</v>
          </cell>
          <cell r="BJ1267">
            <v>0</v>
          </cell>
          <cell r="BK1267">
            <v>6</v>
          </cell>
          <cell r="BL1267">
            <v>5.5</v>
          </cell>
          <cell r="BM1267">
            <v>5.5</v>
          </cell>
          <cell r="BN1267">
            <v>3</v>
          </cell>
          <cell r="BO1267">
            <v>1</v>
          </cell>
          <cell r="BP1267">
            <v>1</v>
          </cell>
          <cell r="BQ1267">
            <v>0</v>
          </cell>
          <cell r="BR1267">
            <v>1.5</v>
          </cell>
          <cell r="BS1267" t="str">
            <v/>
          </cell>
          <cell r="BT1267">
            <v>1.5</v>
          </cell>
          <cell r="BU1267">
            <v>1.5</v>
          </cell>
          <cell r="BV1267">
            <v>0</v>
          </cell>
          <cell r="BW1267">
            <v>12</v>
          </cell>
          <cell r="BX1267">
            <v>9.5</v>
          </cell>
          <cell r="BY1267">
            <v>9.5</v>
          </cell>
          <cell r="BZ1267">
            <v>90</v>
          </cell>
          <cell r="CA1267">
            <v>2</v>
          </cell>
          <cell r="CB1267">
            <v>92</v>
          </cell>
        </row>
        <row r="1268">
          <cell r="H1268" t="str">
            <v>WS-2069-WOV001</v>
          </cell>
          <cell r="I1268">
            <v>9</v>
          </cell>
          <cell r="J1268" t="str">
            <v>Sep</v>
          </cell>
          <cell r="K1268">
            <v>2019</v>
          </cell>
          <cell r="L1268" t="str">
            <v>WS-2069-WOV00143730.7916666667</v>
          </cell>
          <cell r="M1268" t="str">
            <v>ONR #8</v>
          </cell>
          <cell r="N1268" t="str">
            <v>Other</v>
          </cell>
          <cell r="O1268" t="str">
            <v>ESP change</v>
          </cell>
          <cell r="P1268">
            <v>1</v>
          </cell>
          <cell r="Q1268">
            <v>3</v>
          </cell>
          <cell r="R1268">
            <v>5</v>
          </cell>
          <cell r="S1268" t="str">
            <v/>
          </cell>
          <cell r="T1268" t="str">
            <v/>
          </cell>
          <cell r="U1268" t="str">
            <v/>
          </cell>
          <cell r="V1268">
            <v>0</v>
          </cell>
          <cell r="W1268">
            <v>9</v>
          </cell>
          <cell r="X1268">
            <v>8</v>
          </cell>
          <cell r="Y1268">
            <v>8</v>
          </cell>
          <cell r="Z1268" t="str">
            <v/>
          </cell>
          <cell r="AB1268">
            <v>11</v>
          </cell>
          <cell r="AC1268" t="str">
            <v/>
          </cell>
          <cell r="AD1268">
            <v>2</v>
          </cell>
          <cell r="AE1268">
            <v>1</v>
          </cell>
          <cell r="AF1268">
            <v>1</v>
          </cell>
          <cell r="AG1268" t="str">
            <v/>
          </cell>
          <cell r="AH1268">
            <v>2.5</v>
          </cell>
          <cell r="AI1268">
            <v>0</v>
          </cell>
          <cell r="AJ1268">
            <v>6</v>
          </cell>
          <cell r="AK1268">
            <v>6.5</v>
          </cell>
          <cell r="AL1268">
            <v>6.5</v>
          </cell>
          <cell r="AM1268">
            <v>22.5</v>
          </cell>
          <cell r="AN1268">
            <v>1</v>
          </cell>
          <cell r="AO1268">
            <v>130</v>
          </cell>
          <cell r="AP1268">
            <v>23.5</v>
          </cell>
          <cell r="AQ1268">
            <v>139.9111111111111</v>
          </cell>
          <cell r="AR1268">
            <v>4</v>
          </cell>
          <cell r="AT1268">
            <v>4</v>
          </cell>
          <cell r="AV1268">
            <v>10</v>
          </cell>
          <cell r="AW1268">
            <v>4</v>
          </cell>
          <cell r="AX1268">
            <v>4</v>
          </cell>
          <cell r="AY1268">
            <v>8</v>
          </cell>
          <cell r="AZ1268">
            <v>30</v>
          </cell>
          <cell r="BA1268">
            <v>0</v>
          </cell>
          <cell r="BB1268">
            <v>120</v>
          </cell>
          <cell r="BC1268">
            <v>30</v>
          </cell>
          <cell r="BD1268">
            <v>105.2</v>
          </cell>
          <cell r="BE1268">
            <v>1</v>
          </cell>
          <cell r="BF1268">
            <v>1.5</v>
          </cell>
          <cell r="BG1268">
            <v>1.5</v>
          </cell>
          <cell r="BH1268" t="str">
            <v/>
          </cell>
          <cell r="BI1268">
            <v>1.5</v>
          </cell>
          <cell r="BJ1268">
            <v>0</v>
          </cell>
          <cell r="BK1268">
            <v>6</v>
          </cell>
          <cell r="BL1268">
            <v>5.5</v>
          </cell>
          <cell r="BM1268">
            <v>5.5</v>
          </cell>
          <cell r="BN1268">
            <v>3</v>
          </cell>
          <cell r="BO1268">
            <v>1</v>
          </cell>
          <cell r="BP1268">
            <v>1.5</v>
          </cell>
          <cell r="BQ1268">
            <v>0</v>
          </cell>
          <cell r="BR1268">
            <v>2.5</v>
          </cell>
          <cell r="BS1268" t="str">
            <v/>
          </cell>
          <cell r="BT1268">
            <v>1.5</v>
          </cell>
          <cell r="BU1268">
            <v>2</v>
          </cell>
          <cell r="BV1268">
            <v>0</v>
          </cell>
          <cell r="BW1268">
            <v>12</v>
          </cell>
          <cell r="BX1268">
            <v>11.5</v>
          </cell>
          <cell r="BY1268">
            <v>11.5</v>
          </cell>
          <cell r="BZ1268">
            <v>92</v>
          </cell>
          <cell r="CA1268">
            <v>1</v>
          </cell>
          <cell r="CB1268">
            <v>93</v>
          </cell>
        </row>
        <row r="1269">
          <cell r="H1269" t="str">
            <v>US-174-WOV004</v>
          </cell>
          <cell r="I1269">
            <v>9</v>
          </cell>
          <cell r="J1269" t="str">
            <v>Sep</v>
          </cell>
          <cell r="K1269">
            <v>2019</v>
          </cell>
          <cell r="L1269" t="str">
            <v>US-174-WOV00443731.1666666667</v>
          </cell>
          <cell r="M1269" t="str">
            <v>BIRS #23</v>
          </cell>
          <cell r="N1269" t="str">
            <v>Other</v>
          </cell>
          <cell r="O1269" t="str">
            <v>Other</v>
          </cell>
          <cell r="P1269">
            <v>0</v>
          </cell>
          <cell r="Q1269">
            <v>3</v>
          </cell>
          <cell r="R1269">
            <v>5</v>
          </cell>
          <cell r="S1269">
            <v>1.5</v>
          </cell>
          <cell r="T1269" t="str">
            <v/>
          </cell>
          <cell r="U1269">
            <v>1</v>
          </cell>
          <cell r="V1269">
            <v>0</v>
          </cell>
          <cell r="W1269">
            <v>9</v>
          </cell>
          <cell r="X1269">
            <v>10.5</v>
          </cell>
          <cell r="Y1269">
            <v>10.5</v>
          </cell>
          <cell r="Z1269">
            <v>9.5</v>
          </cell>
          <cell r="AB1269">
            <v>11</v>
          </cell>
          <cell r="AC1269">
            <v>9.5</v>
          </cell>
          <cell r="AD1269">
            <v>2</v>
          </cell>
          <cell r="AE1269">
            <v>1</v>
          </cell>
          <cell r="AF1269">
            <v>1</v>
          </cell>
          <cell r="AG1269" t="str">
            <v/>
          </cell>
          <cell r="AH1269">
            <v>2</v>
          </cell>
          <cell r="AI1269">
            <v>0</v>
          </cell>
          <cell r="AJ1269">
            <v>6</v>
          </cell>
          <cell r="AK1269">
            <v>6</v>
          </cell>
          <cell r="AL1269">
            <v>6</v>
          </cell>
          <cell r="AM1269">
            <v>18.5</v>
          </cell>
          <cell r="AN1269">
            <v>0</v>
          </cell>
          <cell r="AO1269">
            <v>130</v>
          </cell>
          <cell r="AP1269">
            <v>18.5</v>
          </cell>
          <cell r="AQ1269">
            <v>136.81081081081081</v>
          </cell>
          <cell r="AR1269">
            <v>4.5</v>
          </cell>
          <cell r="AT1269">
            <v>15</v>
          </cell>
          <cell r="AV1269">
            <v>10</v>
          </cell>
          <cell r="AW1269">
            <v>4.5</v>
          </cell>
          <cell r="AX1269">
            <v>15</v>
          </cell>
          <cell r="AY1269">
            <v>19.5</v>
          </cell>
          <cell r="AZ1269">
            <v>22</v>
          </cell>
          <cell r="BA1269">
            <v>2</v>
          </cell>
          <cell r="BB1269">
            <v>120</v>
          </cell>
          <cell r="BC1269">
            <v>24</v>
          </cell>
          <cell r="BD1269">
            <v>115.40909090909091</v>
          </cell>
          <cell r="BE1269">
            <v>1</v>
          </cell>
          <cell r="BF1269">
            <v>1.5</v>
          </cell>
          <cell r="BG1269">
            <v>1.5</v>
          </cell>
          <cell r="BH1269" t="str">
            <v/>
          </cell>
          <cell r="BI1269">
            <v>2</v>
          </cell>
          <cell r="BJ1269">
            <v>0</v>
          </cell>
          <cell r="BK1269">
            <v>6</v>
          </cell>
          <cell r="BL1269">
            <v>6</v>
          </cell>
          <cell r="BM1269">
            <v>6</v>
          </cell>
          <cell r="BN1269">
            <v>3</v>
          </cell>
          <cell r="BO1269">
            <v>1</v>
          </cell>
          <cell r="BP1269">
            <v>1</v>
          </cell>
          <cell r="BQ1269">
            <v>0</v>
          </cell>
          <cell r="BR1269">
            <v>1.5</v>
          </cell>
          <cell r="BS1269" t="str">
            <v/>
          </cell>
          <cell r="BT1269">
            <v>1.5</v>
          </cell>
          <cell r="BU1269">
            <v>2</v>
          </cell>
          <cell r="BV1269">
            <v>0</v>
          </cell>
          <cell r="BW1269">
            <v>12</v>
          </cell>
          <cell r="BX1269">
            <v>10</v>
          </cell>
          <cell r="BY1269">
            <v>10</v>
          </cell>
          <cell r="BZ1269" t="str">
            <v/>
          </cell>
          <cell r="CA1269" t="str">
            <v/>
          </cell>
          <cell r="CB1269" t="str">
            <v/>
          </cell>
        </row>
        <row r="1270">
          <cell r="H1270" t="str">
            <v>US-3030-WOV002</v>
          </cell>
          <cell r="I1270">
            <v>9</v>
          </cell>
          <cell r="J1270" t="str">
            <v>Sep</v>
          </cell>
          <cell r="K1270">
            <v>2019</v>
          </cell>
          <cell r="L1270" t="str">
            <v>US-3030-WOV00243732.375</v>
          </cell>
          <cell r="M1270" t="str">
            <v>BIRS #28</v>
          </cell>
          <cell r="N1270" t="str">
            <v>Other</v>
          </cell>
          <cell r="O1270" t="str">
            <v>Other</v>
          </cell>
          <cell r="P1270">
            <v>0</v>
          </cell>
          <cell r="Q1270">
            <v>6</v>
          </cell>
          <cell r="R1270" t="str">
            <v/>
          </cell>
          <cell r="S1270" t="str">
            <v/>
          </cell>
          <cell r="T1270" t="str">
            <v/>
          </cell>
          <cell r="U1270" t="str">
            <v/>
          </cell>
          <cell r="V1270">
            <v>0</v>
          </cell>
          <cell r="W1270">
            <v>9</v>
          </cell>
          <cell r="X1270">
            <v>6</v>
          </cell>
          <cell r="Y1270">
            <v>6</v>
          </cell>
          <cell r="Z1270">
            <v>3</v>
          </cell>
          <cell r="AB1270">
            <v>11</v>
          </cell>
          <cell r="AC1270">
            <v>3</v>
          </cell>
          <cell r="AD1270">
            <v>2</v>
          </cell>
          <cell r="AE1270">
            <v>1</v>
          </cell>
          <cell r="AF1270">
            <v>1</v>
          </cell>
          <cell r="AG1270" t="str">
            <v/>
          </cell>
          <cell r="AH1270">
            <v>2</v>
          </cell>
          <cell r="AI1270">
            <v>0</v>
          </cell>
          <cell r="AJ1270">
            <v>6</v>
          </cell>
          <cell r="AK1270">
            <v>6</v>
          </cell>
          <cell r="AL1270">
            <v>6</v>
          </cell>
          <cell r="AM1270">
            <v>14.5</v>
          </cell>
          <cell r="AN1270">
            <v>0</v>
          </cell>
          <cell r="AO1270">
            <v>130</v>
          </cell>
          <cell r="AP1270">
            <v>14.5</v>
          </cell>
          <cell r="AQ1270">
            <v>52.344827586206897</v>
          </cell>
          <cell r="AR1270" t="str">
            <v/>
          </cell>
          <cell r="AT1270" t="str">
            <v/>
          </cell>
          <cell r="AV1270">
            <v>10</v>
          </cell>
          <cell r="AW1270" t="str">
            <v/>
          </cell>
          <cell r="AX1270" t="str">
            <v/>
          </cell>
          <cell r="AY1270" t="str">
            <v/>
          </cell>
          <cell r="AZ1270">
            <v>18</v>
          </cell>
          <cell r="BA1270">
            <v>0</v>
          </cell>
          <cell r="BB1270">
            <v>120</v>
          </cell>
          <cell r="BC1270">
            <v>18</v>
          </cell>
          <cell r="BD1270">
            <v>40.777777777777779</v>
          </cell>
          <cell r="BE1270">
            <v>1</v>
          </cell>
          <cell r="BF1270">
            <v>1</v>
          </cell>
          <cell r="BG1270">
            <v>2</v>
          </cell>
          <cell r="BH1270" t="str">
            <v/>
          </cell>
          <cell r="BI1270">
            <v>2</v>
          </cell>
          <cell r="BJ1270">
            <v>0</v>
          </cell>
          <cell r="BK1270">
            <v>6</v>
          </cell>
          <cell r="BL1270">
            <v>6</v>
          </cell>
          <cell r="BM1270">
            <v>6</v>
          </cell>
          <cell r="BN1270">
            <v>3</v>
          </cell>
          <cell r="BO1270">
            <v>1</v>
          </cell>
          <cell r="BP1270">
            <v>1</v>
          </cell>
          <cell r="BQ1270">
            <v>0</v>
          </cell>
          <cell r="BR1270">
            <v>2</v>
          </cell>
          <cell r="BS1270" t="str">
            <v/>
          </cell>
          <cell r="BT1270">
            <v>1</v>
          </cell>
          <cell r="BU1270">
            <v>2</v>
          </cell>
          <cell r="BV1270">
            <v>0</v>
          </cell>
          <cell r="BW1270">
            <v>12</v>
          </cell>
          <cell r="BX1270">
            <v>10</v>
          </cell>
          <cell r="BY1270">
            <v>10</v>
          </cell>
          <cell r="BZ1270" t="str">
            <v/>
          </cell>
          <cell r="CA1270" t="str">
            <v/>
          </cell>
          <cell r="CB1270" t="str">
            <v/>
          </cell>
        </row>
        <row r="1271">
          <cell r="H1271" t="str">
            <v>US-159-WOV006</v>
          </cell>
          <cell r="I1271">
            <v>9</v>
          </cell>
          <cell r="J1271" t="str">
            <v>Sep</v>
          </cell>
          <cell r="K1271">
            <v>2019</v>
          </cell>
          <cell r="L1271" t="str">
            <v>US-159-WOV00643732.8333333333</v>
          </cell>
          <cell r="M1271" t="str">
            <v>ONR #4</v>
          </cell>
          <cell r="N1271" t="str">
            <v>Simple ESP c/o</v>
          </cell>
          <cell r="O1271" t="str">
            <v>ESP change</v>
          </cell>
          <cell r="P1271">
            <v>0</v>
          </cell>
          <cell r="Q1271">
            <v>3</v>
          </cell>
          <cell r="R1271">
            <v>5</v>
          </cell>
          <cell r="S1271">
            <v>2</v>
          </cell>
          <cell r="T1271" t="str">
            <v/>
          </cell>
          <cell r="U1271" t="str">
            <v/>
          </cell>
          <cell r="V1271">
            <v>0</v>
          </cell>
          <cell r="W1271">
            <v>9</v>
          </cell>
          <cell r="X1271">
            <v>10</v>
          </cell>
          <cell r="Y1271">
            <v>10</v>
          </cell>
          <cell r="Z1271">
            <v>6</v>
          </cell>
          <cell r="AB1271">
            <v>11</v>
          </cell>
          <cell r="AC1271">
            <v>6</v>
          </cell>
          <cell r="AD1271">
            <v>2</v>
          </cell>
          <cell r="AE1271">
            <v>1</v>
          </cell>
          <cell r="AF1271">
            <v>1</v>
          </cell>
          <cell r="AG1271" t="str">
            <v/>
          </cell>
          <cell r="AH1271">
            <v>2</v>
          </cell>
          <cell r="AI1271">
            <v>0</v>
          </cell>
          <cell r="AJ1271">
            <v>6</v>
          </cell>
          <cell r="AK1271">
            <v>6</v>
          </cell>
          <cell r="AL1271">
            <v>6</v>
          </cell>
          <cell r="AM1271">
            <v>17</v>
          </cell>
          <cell r="AN1271">
            <v>0</v>
          </cell>
          <cell r="AO1271">
            <v>130</v>
          </cell>
          <cell r="AP1271">
            <v>17</v>
          </cell>
          <cell r="AQ1271">
            <v>128.1764705882353</v>
          </cell>
          <cell r="AR1271">
            <v>6.5</v>
          </cell>
          <cell r="AT1271">
            <v>4</v>
          </cell>
          <cell r="AV1271">
            <v>10</v>
          </cell>
          <cell r="AW1271">
            <v>6.5</v>
          </cell>
          <cell r="AX1271">
            <v>4</v>
          </cell>
          <cell r="AY1271">
            <v>10.5</v>
          </cell>
          <cell r="AZ1271">
            <v>20.5</v>
          </cell>
          <cell r="BA1271">
            <v>0</v>
          </cell>
          <cell r="BB1271">
            <v>120</v>
          </cell>
          <cell r="BC1271">
            <v>20.5</v>
          </cell>
          <cell r="BD1271">
            <v>106.29268292682927</v>
          </cell>
          <cell r="BE1271">
            <v>1</v>
          </cell>
          <cell r="BF1271">
            <v>1</v>
          </cell>
          <cell r="BG1271">
            <v>1.5</v>
          </cell>
          <cell r="BH1271" t="str">
            <v/>
          </cell>
          <cell r="BI1271">
            <v>2</v>
          </cell>
          <cell r="BJ1271">
            <v>0</v>
          </cell>
          <cell r="BK1271">
            <v>6</v>
          </cell>
          <cell r="BL1271">
            <v>5.5</v>
          </cell>
          <cell r="BM1271">
            <v>5.5</v>
          </cell>
          <cell r="BN1271">
            <v>3</v>
          </cell>
          <cell r="BO1271">
            <v>1</v>
          </cell>
          <cell r="BP1271">
            <v>1</v>
          </cell>
          <cell r="BQ1271">
            <v>0</v>
          </cell>
          <cell r="BR1271">
            <v>3.5</v>
          </cell>
          <cell r="BS1271" t="str">
            <v/>
          </cell>
          <cell r="BT1271">
            <v>1</v>
          </cell>
          <cell r="BU1271">
            <v>2</v>
          </cell>
          <cell r="BV1271">
            <v>0</v>
          </cell>
          <cell r="BW1271">
            <v>12</v>
          </cell>
          <cell r="BX1271">
            <v>11.5</v>
          </cell>
          <cell r="BY1271">
            <v>11.5</v>
          </cell>
          <cell r="BZ1271">
            <v>87</v>
          </cell>
          <cell r="CA1271">
            <v>0</v>
          </cell>
          <cell r="CB1271">
            <v>87</v>
          </cell>
        </row>
        <row r="1272">
          <cell r="H1272" t="str">
            <v>US-1451-WOV004</v>
          </cell>
          <cell r="I1272">
            <v>9</v>
          </cell>
          <cell r="J1272" t="str">
            <v>Sep</v>
          </cell>
          <cell r="K1272">
            <v>2019</v>
          </cell>
          <cell r="L1272" t="str">
            <v>US-1451-WOV00443734.5833333333</v>
          </cell>
          <cell r="M1272" t="str">
            <v>BIRS #23</v>
          </cell>
          <cell r="N1272" t="str">
            <v>Other</v>
          </cell>
          <cell r="O1272" t="str">
            <v>Other</v>
          </cell>
          <cell r="P1272">
            <v>1</v>
          </cell>
          <cell r="Q1272">
            <v>3</v>
          </cell>
          <cell r="R1272">
            <v>5</v>
          </cell>
          <cell r="S1272" t="str">
            <v/>
          </cell>
          <cell r="T1272" t="str">
            <v/>
          </cell>
          <cell r="U1272" t="str">
            <v/>
          </cell>
          <cell r="V1272">
            <v>0</v>
          </cell>
          <cell r="W1272">
            <v>9</v>
          </cell>
          <cell r="X1272">
            <v>8</v>
          </cell>
          <cell r="Y1272">
            <v>8</v>
          </cell>
          <cell r="Z1272" t="str">
            <v/>
          </cell>
          <cell r="AB1272">
            <v>11</v>
          </cell>
          <cell r="AC1272" t="str">
            <v/>
          </cell>
          <cell r="AD1272">
            <v>2</v>
          </cell>
          <cell r="AE1272">
            <v>1</v>
          </cell>
          <cell r="AF1272">
            <v>1</v>
          </cell>
          <cell r="AG1272" t="str">
            <v/>
          </cell>
          <cell r="AH1272">
            <v>2</v>
          </cell>
          <cell r="AI1272">
            <v>0</v>
          </cell>
          <cell r="AJ1272">
            <v>6</v>
          </cell>
          <cell r="AK1272">
            <v>6</v>
          </cell>
          <cell r="AL1272">
            <v>6</v>
          </cell>
          <cell r="AM1272">
            <v>9.5</v>
          </cell>
          <cell r="AN1272">
            <v>0</v>
          </cell>
          <cell r="AO1272">
            <v>130</v>
          </cell>
          <cell r="AP1272">
            <v>9.5</v>
          </cell>
          <cell r="AQ1272">
            <v>130</v>
          </cell>
          <cell r="AR1272">
            <v>5</v>
          </cell>
          <cell r="AT1272">
            <v>11</v>
          </cell>
          <cell r="AV1272">
            <v>10</v>
          </cell>
          <cell r="AW1272">
            <v>5</v>
          </cell>
          <cell r="AX1272">
            <v>11</v>
          </cell>
          <cell r="AY1272">
            <v>16</v>
          </cell>
          <cell r="AZ1272">
            <v>10</v>
          </cell>
          <cell r="BA1272">
            <v>0</v>
          </cell>
          <cell r="BB1272">
            <v>120</v>
          </cell>
          <cell r="BC1272">
            <v>10</v>
          </cell>
          <cell r="BD1272">
            <v>122.5</v>
          </cell>
          <cell r="BE1272">
            <v>1</v>
          </cell>
          <cell r="BF1272">
            <v>1.5</v>
          </cell>
          <cell r="BG1272">
            <v>4.5</v>
          </cell>
          <cell r="BH1272" t="str">
            <v/>
          </cell>
          <cell r="BI1272">
            <v>2</v>
          </cell>
          <cell r="BJ1272">
            <v>0</v>
          </cell>
          <cell r="BK1272">
            <v>6</v>
          </cell>
          <cell r="BL1272">
            <v>9</v>
          </cell>
          <cell r="BM1272">
            <v>9</v>
          </cell>
          <cell r="BN1272">
            <v>3</v>
          </cell>
          <cell r="BO1272">
            <v>1</v>
          </cell>
          <cell r="BP1272">
            <v>1</v>
          </cell>
          <cell r="BQ1272">
            <v>0</v>
          </cell>
          <cell r="BR1272">
            <v>1.5</v>
          </cell>
          <cell r="BS1272" t="str">
            <v/>
          </cell>
          <cell r="BT1272">
            <v>1.5</v>
          </cell>
          <cell r="BU1272">
            <v>2</v>
          </cell>
          <cell r="BV1272">
            <v>0</v>
          </cell>
          <cell r="BW1272">
            <v>12</v>
          </cell>
          <cell r="BX1272">
            <v>10</v>
          </cell>
          <cell r="BY1272">
            <v>10</v>
          </cell>
          <cell r="BZ1272" t="str">
            <v/>
          </cell>
          <cell r="CA1272" t="str">
            <v/>
          </cell>
          <cell r="CB1272" t="str">
            <v/>
          </cell>
        </row>
        <row r="1273">
          <cell r="H1273" t="str">
            <v>SVA-1027-WOV001</v>
          </cell>
          <cell r="I1273">
            <v>9</v>
          </cell>
          <cell r="J1273" t="str">
            <v>Sep</v>
          </cell>
          <cell r="K1273">
            <v>2019</v>
          </cell>
          <cell r="L1273" t="str">
            <v>SVA-1027-WOV00143734.75</v>
          </cell>
          <cell r="M1273" t="str">
            <v>BIRS #10</v>
          </cell>
          <cell r="N1273" t="str">
            <v>Simple ESP c/o</v>
          </cell>
          <cell r="O1273" t="str">
            <v>ESP change</v>
          </cell>
          <cell r="P1273">
            <v>1</v>
          </cell>
          <cell r="Q1273">
            <v>3</v>
          </cell>
          <cell r="R1273">
            <v>5</v>
          </cell>
          <cell r="S1273" t="str">
            <v/>
          </cell>
          <cell r="T1273" t="str">
            <v/>
          </cell>
          <cell r="U1273" t="str">
            <v/>
          </cell>
          <cell r="V1273">
            <v>0</v>
          </cell>
          <cell r="W1273">
            <v>9</v>
          </cell>
          <cell r="X1273">
            <v>8</v>
          </cell>
          <cell r="Y1273">
            <v>8</v>
          </cell>
          <cell r="Z1273" t="str">
            <v/>
          </cell>
          <cell r="AB1273">
            <v>11</v>
          </cell>
          <cell r="AC1273" t="str">
            <v/>
          </cell>
          <cell r="AD1273">
            <v>2</v>
          </cell>
          <cell r="AE1273">
            <v>1</v>
          </cell>
          <cell r="AF1273">
            <v>1</v>
          </cell>
          <cell r="AG1273" t="str">
            <v/>
          </cell>
          <cell r="AH1273">
            <v>2</v>
          </cell>
          <cell r="AI1273">
            <v>0</v>
          </cell>
          <cell r="AJ1273">
            <v>6</v>
          </cell>
          <cell r="AK1273">
            <v>6</v>
          </cell>
          <cell r="AL1273">
            <v>6</v>
          </cell>
          <cell r="AM1273">
            <v>24.5</v>
          </cell>
          <cell r="AN1273">
            <v>0</v>
          </cell>
          <cell r="AO1273">
            <v>130</v>
          </cell>
          <cell r="AP1273">
            <v>24.5</v>
          </cell>
          <cell r="AQ1273">
            <v>146.0408163265306</v>
          </cell>
          <cell r="AR1273">
            <v>3.5</v>
          </cell>
          <cell r="AT1273">
            <v>4.5</v>
          </cell>
          <cell r="AV1273">
            <v>10</v>
          </cell>
          <cell r="AW1273">
            <v>3.5</v>
          </cell>
          <cell r="AX1273">
            <v>4.5</v>
          </cell>
          <cell r="AY1273">
            <v>8</v>
          </cell>
          <cell r="AZ1273">
            <v>29.5</v>
          </cell>
          <cell r="BA1273">
            <v>0</v>
          </cell>
          <cell r="BB1273">
            <v>120</v>
          </cell>
          <cell r="BC1273">
            <v>29.5</v>
          </cell>
          <cell r="BD1273">
            <v>121.1864406779661</v>
          </cell>
          <cell r="BE1273">
            <v>1</v>
          </cell>
          <cell r="BF1273">
            <v>1.5</v>
          </cell>
          <cell r="BG1273">
            <v>1.5</v>
          </cell>
          <cell r="BH1273" t="str">
            <v/>
          </cell>
          <cell r="BI1273">
            <v>2</v>
          </cell>
          <cell r="BJ1273">
            <v>0</v>
          </cell>
          <cell r="BK1273">
            <v>6</v>
          </cell>
          <cell r="BL1273">
            <v>6</v>
          </cell>
          <cell r="BM1273">
            <v>6</v>
          </cell>
          <cell r="BN1273">
            <v>3</v>
          </cell>
          <cell r="BO1273">
            <v>1</v>
          </cell>
          <cell r="BP1273">
            <v>1</v>
          </cell>
          <cell r="BQ1273">
            <v>0</v>
          </cell>
          <cell r="BR1273">
            <v>3.5</v>
          </cell>
          <cell r="BS1273" t="str">
            <v/>
          </cell>
          <cell r="BT1273">
            <v>1.5</v>
          </cell>
          <cell r="BU1273">
            <v>1.5</v>
          </cell>
          <cell r="BV1273">
            <v>0</v>
          </cell>
          <cell r="BW1273">
            <v>12</v>
          </cell>
          <cell r="BX1273">
            <v>11.5</v>
          </cell>
          <cell r="BY1273">
            <v>11.5</v>
          </cell>
          <cell r="BZ1273">
            <v>93.5</v>
          </cell>
          <cell r="CA1273">
            <v>0</v>
          </cell>
          <cell r="CB1273">
            <v>93.5</v>
          </cell>
        </row>
        <row r="1274">
          <cell r="H1274" t="str">
            <v>US-2232-WOV001</v>
          </cell>
          <cell r="I1274">
            <v>9</v>
          </cell>
          <cell r="J1274" t="str">
            <v>Sep</v>
          </cell>
          <cell r="K1274">
            <v>2019</v>
          </cell>
          <cell r="L1274" t="str">
            <v>US-2232-WOV00143734.5</v>
          </cell>
          <cell r="M1274" t="str">
            <v>BIRS #24</v>
          </cell>
          <cell r="N1274" t="str">
            <v>Simple ESP c/o</v>
          </cell>
          <cell r="O1274" t="str">
            <v>ESP change</v>
          </cell>
          <cell r="P1274">
            <v>0</v>
          </cell>
          <cell r="Q1274">
            <v>3</v>
          </cell>
          <cell r="R1274">
            <v>5</v>
          </cell>
          <cell r="S1274" t="str">
            <v/>
          </cell>
          <cell r="T1274" t="str">
            <v/>
          </cell>
          <cell r="U1274">
            <v>1.5</v>
          </cell>
          <cell r="V1274">
            <v>0</v>
          </cell>
          <cell r="W1274">
            <v>9</v>
          </cell>
          <cell r="X1274">
            <v>9.5</v>
          </cell>
          <cell r="Y1274">
            <v>9.5</v>
          </cell>
          <cell r="Z1274">
            <v>13.5</v>
          </cell>
          <cell r="AB1274">
            <v>11</v>
          </cell>
          <cell r="AC1274">
            <v>13.5</v>
          </cell>
          <cell r="AD1274">
            <v>2</v>
          </cell>
          <cell r="AE1274">
            <v>1</v>
          </cell>
          <cell r="AF1274">
            <v>1</v>
          </cell>
          <cell r="AG1274" t="str">
            <v/>
          </cell>
          <cell r="AH1274">
            <v>2</v>
          </cell>
          <cell r="AI1274">
            <v>0</v>
          </cell>
          <cell r="AJ1274">
            <v>6</v>
          </cell>
          <cell r="AK1274">
            <v>6</v>
          </cell>
          <cell r="AL1274">
            <v>6</v>
          </cell>
          <cell r="AM1274">
            <v>18</v>
          </cell>
          <cell r="AN1274">
            <v>0</v>
          </cell>
          <cell r="AO1274">
            <v>130</v>
          </cell>
          <cell r="AP1274">
            <v>18</v>
          </cell>
          <cell r="AQ1274">
            <v>140.55555555555554</v>
          </cell>
          <cell r="AR1274">
            <v>4</v>
          </cell>
          <cell r="AT1274">
            <v>6</v>
          </cell>
          <cell r="AV1274">
            <v>10</v>
          </cell>
          <cell r="AW1274">
            <v>4</v>
          </cell>
          <cell r="AX1274">
            <v>6</v>
          </cell>
          <cell r="AY1274">
            <v>10</v>
          </cell>
          <cell r="AZ1274">
            <v>16.5</v>
          </cell>
          <cell r="BA1274">
            <v>0.5</v>
          </cell>
          <cell r="BB1274">
            <v>120</v>
          </cell>
          <cell r="BC1274">
            <v>17</v>
          </cell>
          <cell r="BD1274">
            <v>146.24242424242425</v>
          </cell>
          <cell r="BE1274">
            <v>1</v>
          </cell>
          <cell r="BF1274">
            <v>1.5</v>
          </cell>
          <cell r="BG1274">
            <v>1.5</v>
          </cell>
          <cell r="BH1274" t="str">
            <v/>
          </cell>
          <cell r="BI1274">
            <v>2</v>
          </cell>
          <cell r="BJ1274">
            <v>0</v>
          </cell>
          <cell r="BK1274">
            <v>6</v>
          </cell>
          <cell r="BL1274">
            <v>6</v>
          </cell>
          <cell r="BM1274">
            <v>6</v>
          </cell>
          <cell r="BN1274">
            <v>3</v>
          </cell>
          <cell r="BO1274">
            <v>1</v>
          </cell>
          <cell r="BP1274">
            <v>1</v>
          </cell>
          <cell r="BQ1274">
            <v>0</v>
          </cell>
          <cell r="BR1274">
            <v>1.5</v>
          </cell>
          <cell r="BS1274" t="str">
            <v/>
          </cell>
          <cell r="BT1274">
            <v>1.5</v>
          </cell>
          <cell r="BU1274">
            <v>2</v>
          </cell>
          <cell r="BV1274">
            <v>0</v>
          </cell>
          <cell r="BW1274">
            <v>12</v>
          </cell>
          <cell r="BX1274">
            <v>10</v>
          </cell>
          <cell r="BY1274">
            <v>10</v>
          </cell>
          <cell r="BZ1274">
            <v>89.5</v>
          </cell>
          <cell r="CA1274">
            <v>0.5</v>
          </cell>
          <cell r="CB1274">
            <v>90</v>
          </cell>
        </row>
        <row r="1275">
          <cell r="H1275" t="str">
            <v>WS-1044-WOV008</v>
          </cell>
          <cell r="I1275">
            <v>9</v>
          </cell>
          <cell r="J1275" t="str">
            <v>Sep</v>
          </cell>
          <cell r="K1275">
            <v>2019</v>
          </cell>
          <cell r="L1275" t="str">
            <v>WS-1044-WOV00843736</v>
          </cell>
          <cell r="M1275" t="str">
            <v>BIRS #29</v>
          </cell>
          <cell r="N1275" t="str">
            <v>Simple ESP c/o</v>
          </cell>
          <cell r="O1275" t="str">
            <v>ESP change</v>
          </cell>
          <cell r="P1275">
            <v>0</v>
          </cell>
          <cell r="Q1275">
            <v>4</v>
          </cell>
          <cell r="R1275">
            <v>5</v>
          </cell>
          <cell r="S1275">
            <v>1.5</v>
          </cell>
          <cell r="T1275" t="str">
            <v/>
          </cell>
          <cell r="U1275">
            <v>0.5</v>
          </cell>
          <cell r="V1275">
            <v>0</v>
          </cell>
          <cell r="W1275">
            <v>9</v>
          </cell>
          <cell r="X1275">
            <v>11</v>
          </cell>
          <cell r="Y1275">
            <v>11</v>
          </cell>
          <cell r="Z1275">
            <v>5.5</v>
          </cell>
          <cell r="AB1275">
            <v>11</v>
          </cell>
          <cell r="AC1275">
            <v>5.5</v>
          </cell>
          <cell r="AD1275">
            <v>2</v>
          </cell>
          <cell r="AE1275">
            <v>1</v>
          </cell>
          <cell r="AF1275">
            <v>1</v>
          </cell>
          <cell r="AG1275" t="str">
            <v/>
          </cell>
          <cell r="AH1275">
            <v>2</v>
          </cell>
          <cell r="AI1275">
            <v>0</v>
          </cell>
          <cell r="AJ1275">
            <v>6</v>
          </cell>
          <cell r="AK1275">
            <v>6</v>
          </cell>
          <cell r="AL1275">
            <v>6</v>
          </cell>
          <cell r="AM1275">
            <v>21</v>
          </cell>
          <cell r="AN1275">
            <v>0</v>
          </cell>
          <cell r="AO1275">
            <v>130</v>
          </cell>
          <cell r="AP1275">
            <v>21</v>
          </cell>
          <cell r="AQ1275">
            <v>129.52380952380952</v>
          </cell>
          <cell r="AR1275">
            <v>3</v>
          </cell>
          <cell r="AT1275">
            <v>4</v>
          </cell>
          <cell r="AV1275">
            <v>10</v>
          </cell>
          <cell r="AW1275">
            <v>3</v>
          </cell>
          <cell r="AX1275">
            <v>4</v>
          </cell>
          <cell r="AY1275">
            <v>7</v>
          </cell>
          <cell r="AZ1275">
            <v>21.5</v>
          </cell>
          <cell r="BA1275">
            <v>0</v>
          </cell>
          <cell r="BB1275">
            <v>120</v>
          </cell>
          <cell r="BC1275">
            <v>21.5</v>
          </cell>
          <cell r="BD1275">
            <v>126.27906976744185</v>
          </cell>
          <cell r="BE1275">
            <v>1</v>
          </cell>
          <cell r="BF1275">
            <v>1</v>
          </cell>
          <cell r="BG1275">
            <v>2</v>
          </cell>
          <cell r="BH1275" t="str">
            <v/>
          </cell>
          <cell r="BI1275">
            <v>2</v>
          </cell>
          <cell r="BJ1275">
            <v>0</v>
          </cell>
          <cell r="BK1275">
            <v>6</v>
          </cell>
          <cell r="BL1275">
            <v>6</v>
          </cell>
          <cell r="BM1275">
            <v>6</v>
          </cell>
          <cell r="BN1275">
            <v>3</v>
          </cell>
          <cell r="BO1275">
            <v>1</v>
          </cell>
          <cell r="BP1275">
            <v>1</v>
          </cell>
          <cell r="BQ1275">
            <v>0</v>
          </cell>
          <cell r="BR1275">
            <v>3.5</v>
          </cell>
          <cell r="BS1275" t="str">
            <v/>
          </cell>
          <cell r="BT1275">
            <v>2</v>
          </cell>
          <cell r="BU1275">
            <v>2</v>
          </cell>
          <cell r="BV1275">
            <v>0</v>
          </cell>
          <cell r="BW1275">
            <v>12</v>
          </cell>
          <cell r="BX1275">
            <v>12.5</v>
          </cell>
          <cell r="BY1275">
            <v>12.5</v>
          </cell>
          <cell r="BZ1275">
            <v>90.5</v>
          </cell>
          <cell r="CA1275">
            <v>0</v>
          </cell>
          <cell r="CB1275">
            <v>90.5</v>
          </cell>
        </row>
        <row r="1276">
          <cell r="H1276" t="str">
            <v>WS-1535-WOV003</v>
          </cell>
          <cell r="I1276">
            <v>9</v>
          </cell>
          <cell r="J1276" t="str">
            <v>Sep</v>
          </cell>
          <cell r="K1276">
            <v>2019</v>
          </cell>
          <cell r="L1276" t="str">
            <v>WS-1535-WOV00343737.7083333333</v>
          </cell>
          <cell r="M1276" t="str">
            <v>ONR #5</v>
          </cell>
          <cell r="N1276" t="str">
            <v>Simple ESP c/o</v>
          </cell>
          <cell r="O1276" t="str">
            <v>ESP change</v>
          </cell>
          <cell r="P1276">
            <v>0</v>
          </cell>
          <cell r="Q1276">
            <v>3</v>
          </cell>
          <cell r="R1276">
            <v>5</v>
          </cell>
          <cell r="S1276">
            <v>2</v>
          </cell>
          <cell r="T1276" t="str">
            <v/>
          </cell>
          <cell r="U1276">
            <v>1</v>
          </cell>
          <cell r="V1276">
            <v>0</v>
          </cell>
          <cell r="W1276">
            <v>9</v>
          </cell>
          <cell r="X1276">
            <v>11</v>
          </cell>
          <cell r="Y1276">
            <v>11</v>
          </cell>
          <cell r="Z1276">
            <v>8</v>
          </cell>
          <cell r="AB1276">
            <v>11</v>
          </cell>
          <cell r="AC1276">
            <v>8</v>
          </cell>
          <cell r="AD1276">
            <v>2</v>
          </cell>
          <cell r="AE1276">
            <v>1</v>
          </cell>
          <cell r="AF1276">
            <v>1</v>
          </cell>
          <cell r="AG1276" t="str">
            <v/>
          </cell>
          <cell r="AH1276">
            <v>2</v>
          </cell>
          <cell r="AI1276">
            <v>0</v>
          </cell>
          <cell r="AJ1276">
            <v>6</v>
          </cell>
          <cell r="AK1276">
            <v>6</v>
          </cell>
          <cell r="AL1276">
            <v>6</v>
          </cell>
          <cell r="AM1276">
            <v>26</v>
          </cell>
          <cell r="AN1276">
            <v>0</v>
          </cell>
          <cell r="AO1276">
            <v>130</v>
          </cell>
          <cell r="AP1276">
            <v>26</v>
          </cell>
          <cell r="AQ1276">
            <v>105.07692307692308</v>
          </cell>
          <cell r="AR1276">
            <v>4</v>
          </cell>
          <cell r="AT1276">
            <v>6</v>
          </cell>
          <cell r="AV1276">
            <v>10</v>
          </cell>
          <cell r="AW1276">
            <v>4</v>
          </cell>
          <cell r="AX1276">
            <v>6</v>
          </cell>
          <cell r="AY1276">
            <v>10</v>
          </cell>
          <cell r="AZ1276">
            <v>25</v>
          </cell>
          <cell r="BA1276">
            <v>0</v>
          </cell>
          <cell r="BB1276">
            <v>120</v>
          </cell>
          <cell r="BC1276">
            <v>25</v>
          </cell>
          <cell r="BD1276">
            <v>109.32</v>
          </cell>
          <cell r="BE1276">
            <v>1</v>
          </cell>
          <cell r="BF1276">
            <v>1</v>
          </cell>
          <cell r="BG1276">
            <v>1.5</v>
          </cell>
          <cell r="BH1276" t="str">
            <v/>
          </cell>
          <cell r="BI1276">
            <v>2</v>
          </cell>
          <cell r="BJ1276">
            <v>0</v>
          </cell>
          <cell r="BK1276">
            <v>6</v>
          </cell>
          <cell r="BL1276">
            <v>5.5</v>
          </cell>
          <cell r="BM1276">
            <v>5.5</v>
          </cell>
          <cell r="BN1276">
            <v>3</v>
          </cell>
          <cell r="BO1276">
            <v>1</v>
          </cell>
          <cell r="BP1276">
            <v>1</v>
          </cell>
          <cell r="BQ1276">
            <v>0</v>
          </cell>
          <cell r="BR1276">
            <v>3.5</v>
          </cell>
          <cell r="BS1276" t="str">
            <v/>
          </cell>
          <cell r="BT1276">
            <v>1</v>
          </cell>
          <cell r="BU1276">
            <v>2</v>
          </cell>
          <cell r="BV1276">
            <v>0</v>
          </cell>
          <cell r="BW1276">
            <v>12</v>
          </cell>
          <cell r="BX1276">
            <v>11.5</v>
          </cell>
          <cell r="BY1276">
            <v>11.5</v>
          </cell>
          <cell r="BZ1276">
            <v>103</v>
          </cell>
          <cell r="CA1276">
            <v>0</v>
          </cell>
          <cell r="CB1276">
            <v>103</v>
          </cell>
        </row>
        <row r="1277">
          <cell r="H1277" t="str">
            <v>WS-1312-WOV008</v>
          </cell>
          <cell r="I1277">
            <v>9</v>
          </cell>
          <cell r="J1277" t="str">
            <v>Sep</v>
          </cell>
          <cell r="K1277">
            <v>2019</v>
          </cell>
          <cell r="L1277" t="str">
            <v>WS-1312-WOV00843738.2916666667</v>
          </cell>
          <cell r="M1277" t="str">
            <v>BIRS #28</v>
          </cell>
          <cell r="N1277" t="str">
            <v>Simple ESP c/o</v>
          </cell>
          <cell r="O1277" t="str">
            <v>ESP change</v>
          </cell>
          <cell r="P1277">
            <v>0</v>
          </cell>
          <cell r="Q1277">
            <v>5</v>
          </cell>
          <cell r="R1277">
            <v>5</v>
          </cell>
          <cell r="S1277">
            <v>1</v>
          </cell>
          <cell r="T1277" t="str">
            <v/>
          </cell>
          <cell r="U1277">
            <v>1</v>
          </cell>
          <cell r="V1277">
            <v>0</v>
          </cell>
          <cell r="W1277">
            <v>9</v>
          </cell>
          <cell r="X1277">
            <v>12</v>
          </cell>
          <cell r="Y1277">
            <v>12</v>
          </cell>
          <cell r="Z1277">
            <v>8.5</v>
          </cell>
          <cell r="AB1277">
            <v>11</v>
          </cell>
          <cell r="AC1277">
            <v>8.5</v>
          </cell>
          <cell r="AD1277">
            <v>2</v>
          </cell>
          <cell r="AE1277">
            <v>2</v>
          </cell>
          <cell r="AF1277">
            <v>1</v>
          </cell>
          <cell r="AG1277" t="str">
            <v/>
          </cell>
          <cell r="AH1277">
            <v>2</v>
          </cell>
          <cell r="AI1277">
            <v>0</v>
          </cell>
          <cell r="AJ1277">
            <v>6</v>
          </cell>
          <cell r="AK1277">
            <v>7</v>
          </cell>
          <cell r="AL1277">
            <v>7</v>
          </cell>
          <cell r="AM1277">
            <v>28</v>
          </cell>
          <cell r="AN1277">
            <v>0</v>
          </cell>
          <cell r="AO1277">
            <v>130</v>
          </cell>
          <cell r="AP1277">
            <v>28</v>
          </cell>
          <cell r="AQ1277">
            <v>102.75</v>
          </cell>
          <cell r="AR1277">
            <v>4</v>
          </cell>
          <cell r="AT1277">
            <v>4</v>
          </cell>
          <cell r="AV1277">
            <v>10</v>
          </cell>
          <cell r="AW1277">
            <v>4</v>
          </cell>
          <cell r="AX1277">
            <v>4</v>
          </cell>
          <cell r="AY1277">
            <v>8</v>
          </cell>
          <cell r="AZ1277">
            <v>24.5</v>
          </cell>
          <cell r="BA1277">
            <v>0</v>
          </cell>
          <cell r="BB1277">
            <v>120</v>
          </cell>
          <cell r="BC1277">
            <v>24.5</v>
          </cell>
          <cell r="BD1277">
            <v>117.42857142857143</v>
          </cell>
          <cell r="BE1277">
            <v>1</v>
          </cell>
          <cell r="BF1277">
            <v>1</v>
          </cell>
          <cell r="BG1277">
            <v>1</v>
          </cell>
          <cell r="BH1277" t="str">
            <v/>
          </cell>
          <cell r="BI1277">
            <v>2</v>
          </cell>
          <cell r="BJ1277">
            <v>0</v>
          </cell>
          <cell r="BK1277">
            <v>6</v>
          </cell>
          <cell r="BL1277">
            <v>5</v>
          </cell>
          <cell r="BM1277">
            <v>5</v>
          </cell>
          <cell r="BN1277">
            <v>3</v>
          </cell>
          <cell r="BO1277">
            <v>1</v>
          </cell>
          <cell r="BP1277">
            <v>1</v>
          </cell>
          <cell r="BQ1277">
            <v>0</v>
          </cell>
          <cell r="BR1277">
            <v>4</v>
          </cell>
          <cell r="BS1277" t="str">
            <v/>
          </cell>
          <cell r="BT1277">
            <v>0.5</v>
          </cell>
          <cell r="BU1277">
            <v>2</v>
          </cell>
          <cell r="BV1277">
            <v>0</v>
          </cell>
          <cell r="BW1277">
            <v>12</v>
          </cell>
          <cell r="BX1277">
            <v>11.5</v>
          </cell>
          <cell r="BY1277">
            <v>11.5</v>
          </cell>
          <cell r="BZ1277">
            <v>104.5</v>
          </cell>
          <cell r="CA1277">
            <v>0</v>
          </cell>
          <cell r="CB1277">
            <v>104.5</v>
          </cell>
        </row>
        <row r="1278">
          <cell r="H1278" t="str">
            <v>US-23110-WOV004</v>
          </cell>
          <cell r="I1278">
            <v>10</v>
          </cell>
          <cell r="J1278" t="str">
            <v>Oct</v>
          </cell>
          <cell r="K1278">
            <v>2019</v>
          </cell>
          <cell r="L1278" t="str">
            <v>US-23110-WOV00443739.0416666667</v>
          </cell>
          <cell r="M1278" t="str">
            <v>BIRS #24</v>
          </cell>
          <cell r="N1278" t="str">
            <v>Simple ESP c/o</v>
          </cell>
          <cell r="O1278" t="str">
            <v>ESP change</v>
          </cell>
          <cell r="P1278">
            <v>0</v>
          </cell>
          <cell r="Q1278">
            <v>3</v>
          </cell>
          <cell r="R1278">
            <v>5</v>
          </cell>
          <cell r="S1278" t="str">
            <v/>
          </cell>
          <cell r="T1278" t="str">
            <v/>
          </cell>
          <cell r="U1278">
            <v>1.5</v>
          </cell>
          <cell r="V1278">
            <v>0</v>
          </cell>
          <cell r="W1278">
            <v>9</v>
          </cell>
          <cell r="X1278">
            <v>9.5</v>
          </cell>
          <cell r="Y1278">
            <v>9.5</v>
          </cell>
          <cell r="Z1278">
            <v>8</v>
          </cell>
          <cell r="AB1278">
            <v>11</v>
          </cell>
          <cell r="AC1278">
            <v>8</v>
          </cell>
          <cell r="AD1278">
            <v>2</v>
          </cell>
          <cell r="AE1278">
            <v>1</v>
          </cell>
          <cell r="AF1278">
            <v>1</v>
          </cell>
          <cell r="AG1278" t="str">
            <v/>
          </cell>
          <cell r="AH1278">
            <v>2</v>
          </cell>
          <cell r="AI1278">
            <v>0</v>
          </cell>
          <cell r="AJ1278">
            <v>6</v>
          </cell>
          <cell r="AK1278">
            <v>6</v>
          </cell>
          <cell r="AL1278">
            <v>6</v>
          </cell>
          <cell r="AM1278">
            <v>16.5</v>
          </cell>
          <cell r="AN1278">
            <v>0</v>
          </cell>
          <cell r="AO1278">
            <v>130</v>
          </cell>
          <cell r="AP1278">
            <v>16.5</v>
          </cell>
          <cell r="AQ1278">
            <v>140.84848484848484</v>
          </cell>
          <cell r="AR1278">
            <v>4</v>
          </cell>
          <cell r="AT1278">
            <v>5</v>
          </cell>
          <cell r="AV1278">
            <v>10</v>
          </cell>
          <cell r="AW1278">
            <v>4</v>
          </cell>
          <cell r="AX1278">
            <v>5</v>
          </cell>
          <cell r="AY1278">
            <v>9</v>
          </cell>
          <cell r="AZ1278">
            <v>17.5</v>
          </cell>
          <cell r="BA1278">
            <v>0</v>
          </cell>
          <cell r="BB1278">
            <v>120</v>
          </cell>
          <cell r="BC1278">
            <v>17.5</v>
          </cell>
          <cell r="BD1278">
            <v>132.85714285714286</v>
          </cell>
          <cell r="BE1278">
            <v>1</v>
          </cell>
          <cell r="BF1278">
            <v>1</v>
          </cell>
          <cell r="BG1278">
            <v>1</v>
          </cell>
          <cell r="BH1278" t="str">
            <v/>
          </cell>
          <cell r="BI1278">
            <v>2</v>
          </cell>
          <cell r="BJ1278">
            <v>0</v>
          </cell>
          <cell r="BK1278">
            <v>6</v>
          </cell>
          <cell r="BL1278">
            <v>5</v>
          </cell>
          <cell r="BM1278">
            <v>5</v>
          </cell>
          <cell r="BN1278">
            <v>3</v>
          </cell>
          <cell r="BO1278">
            <v>1</v>
          </cell>
          <cell r="BP1278">
            <v>1</v>
          </cell>
          <cell r="BQ1278">
            <v>0</v>
          </cell>
          <cell r="BR1278">
            <v>3</v>
          </cell>
          <cell r="BS1278" t="str">
            <v/>
          </cell>
          <cell r="BT1278">
            <v>1.5</v>
          </cell>
          <cell r="BU1278">
            <v>2</v>
          </cell>
          <cell r="BV1278">
            <v>0</v>
          </cell>
          <cell r="BW1278">
            <v>12</v>
          </cell>
          <cell r="BX1278">
            <v>11.5</v>
          </cell>
          <cell r="BY1278">
            <v>11.5</v>
          </cell>
          <cell r="BZ1278">
            <v>83</v>
          </cell>
          <cell r="CA1278">
            <v>0</v>
          </cell>
          <cell r="CB1278">
            <v>83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ersons/person.xml><?xml version="1.0" encoding="utf-8"?>
<personList xmlns="http://schemas.microsoft.com/office/spreadsheetml/2018/threadedcomments" xmlns:x="http://schemas.openxmlformats.org/spreadsheetml/2006/main">
  <person displayName="Letyuk, Dmitry A SPD-TM3" id="{F307C1AA-CA88-47EC-A824-72DA7E5B57FC}" userId="S::Dmitry.Letyuk@shell.com::f288427c-3bb6-4aea-8d2f-7075c81aa011" providerId="AD"/>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dmitry.letyuk\AppData\Local\Microsoft\Windows\INetCache\Content.Outlook\LG9ZO0D3\Works%20vs.%20Re-runs_2017-2019.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dmitry.letyuk\AppData\Local\Microsoft\Windows\INetCache\Content.Outlook\LG9ZO0D3\Works%20vs.%20Re-runs_2017-2019.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tukova, Elena M SPD-TM3" refreshedDate="43769.421781481484" createdVersion="6" refreshedVersion="6" minRefreshableVersion="3" recordCount="235" xr:uid="{94E87397-BD75-4CCB-AD90-555CEADB040F}">
  <cacheSource type="worksheet">
    <worksheetSource name="Table1" r:id="rId2"/>
  </cacheSource>
  <cacheFields count="13">
    <cacheField name="Rig name" numFmtId="0">
      <sharedItems containsBlank="1" count="18">
        <s v="Hoist 26 BIRS"/>
        <s v="Hoist 9 ONR"/>
        <s v="Hoist 25 ONR"/>
        <s v="Hoist 29 BIRS"/>
        <s v="Hoist 27 ONR"/>
        <s v="Hoist 28 BIRS"/>
        <s v="Hoist 6 ONR"/>
        <s v="Hoist 14 BIRS"/>
        <s v="Hoist 4 ONR"/>
        <s v="Hoist 10 BIRS"/>
        <s v="Hoist 23 BIRS"/>
        <s v="Hoist 30 BIRS"/>
        <s v="Hoist 8 ONR"/>
        <s v="Hoist 18 ONR"/>
        <s v="Hoist 24 BIRS"/>
        <s v="Hoist 16 ONR"/>
        <s v="Hoist 5 ONR"/>
        <m u="1"/>
      </sharedItems>
    </cacheField>
    <cacheField name="Common Well Name" numFmtId="0">
      <sharedItems/>
    </cacheField>
    <cacheField name="Event Code" numFmtId="0">
      <sharedItems/>
    </cacheField>
    <cacheField name="Job Category" numFmtId="0">
      <sharedItems/>
    </cacheField>
    <cacheField name="Start Date/Time" numFmtId="0">
      <sharedItems containsSemiMixedTypes="0" containsNonDate="0" containsDate="1" containsString="0" minDate="2017-01-03T14:00:00" maxDate="2019-10-14T17:00:00"/>
    </cacheField>
    <cacheField name="End Date/Time" numFmtId="0">
      <sharedItems containsSemiMixedTypes="0" containsNonDate="0" containsDate="1" containsString="0" minDate="2017-01-03T15:00:00" maxDate="2019-10-16T00:00:00"/>
    </cacheField>
    <cacheField name="Net Time (hr)" numFmtId="0">
      <sharedItems containsSemiMixedTypes="0" containsString="0" containsNumber="1" minValue="0.5" maxValue="525"/>
    </cacheField>
    <cacheField name="code_desc" numFmtId="0">
      <sharedItems/>
    </cacheField>
    <cacheField name="Description" numFmtId="0">
      <sharedItems count="203" longText="1">
        <s v="Warm the well head and equipment (late request from hoist crew)"/>
        <s v=" At the end of the work shift occurred through the fault of the driller spontaneous descent suspension tubing with discharge elevator and traveling block  on spider. Waiting  for a mechanic. Repair APR-80. Tackle system, the release of wireline sandwiched between the crown block and mast roller frame. Change spider, elevator ES-80. RU &amp; RD Hoist. Slip &amp; cut drilling line Ø25mm (30m)"/>
        <s v="Pressure tests lower &amp; upper cable entres, flange P=100at (no). Drop the pressure to 0bar/1min. Rig down X-Tree AFK1E-80x21HL-M6. Replace rubber seals. Set Up X-Tree AFK1E-80x21HL-M6, work with upper cable entres."/>
        <s v="Replace fluid tanks - arrived after cleaning and steaming"/>
        <s v="Stop work. Elimination of requirements of the Hoist engineer."/>
        <s v="Remove TWCV (-). Do not place in an adapter coil. Nipple down X-Tree; In an adapter coil internal bore 60mm. Delivery of the adapter coil. Replacement adapter coil."/>
        <s v="Hoist #27 re-entry to the well. The previous well WS-7795-K104-20 hadn't started because of damaged cable. Discussed with Zimove to make re-entry as NPT with Z-rate."/>
        <s v="Detected minor damage ESP cable, R = 100MOm. In coordination with the Department of WS, SSFT and WRFM  decided to lift a tubing."/>
        <s v="Release Arrow set packer. Lifting weigh 28t weigh running-in 21t. By turning BHA of packer-7times to the right(Ok). Packer was set accidently."/>
        <s v="Pick up TH - got damaged X-tree cross. Performed inspection of damaged X-tree cross, decided to change out the damaged X-tree cross. Change well X-tree AFK1 80x21.06 #36.on AFK1 80x21.06 #71. "/>
        <s v="Re-run TCP due to broken surge disc while running-in"/>
        <s v="Set Up tubing hanger. Lifting weigh 24,5t weigh running-in 15,4t."/>
        <s v="Pressure tests annuls-A and lower cable enters flange P=90bar, no leaks."/>
        <s v="Cable cutting.Check analysis cable R=50mOm. Rig up tubing hanger and work with lower cable enters (-), defect of thread in cable enters Wait On Delivery of tubing hanger "/>
        <s v="Catwalk not coaxial with working platform. Reinstallation catwalk. R/D hoist unit APR-80. Displacement hoist. R/U hoist unit APR-80. "/>
        <s v="Tubing drifter d=59.6 drop in tubing. ESP 2-5/45-645 POOH with tbg 2 7/8&quot; from the 403m to 51m. Drifter found on circulation valve. Circulation valve pin is partially damaged. Circulation valve replacement. RIH ESP 80*2078 with tbg 2 7/8&quot; from 51m to 403m. R-100 Mohm."/>
        <s v="Elimination of requirements of the Hoist engineer."/>
        <s v="POOH MS-S-GR on tubing 88,9mm from 3272 m to 3264 m with closed BOP pipe rams, weight increased from 44 tn to 75 tn, tubing coupling parted, tubing string remained at spider. Wait on overshot OV-140x89 RU overshot and connect it to tubing string. "/>
        <s v="Pick up tubing hanger with the string ESP. Up Weight hook 43 tn, POOH with weight 43 tn. Make down tubing hanger."/>
        <s v="Wait on vacuum truck as a result of fault toolpusher."/>
        <s v="Cable jam in spider slips during ESP running in hole. Cover cable with a new armour by Borets representative."/>
        <s v="Mistake in a pipe tally. ND X-tree, NU&amp;PT BOP, RU working platform. Pick up TH, POOH ESP 36 m, cable splice, RIH ESP 36 m, RIH ESP to planned depth (production time). land TH, ND BOP,NU X-tree."/>
        <s v="Attempts to open ball valve"/>
        <s v="Elimination of requirements of the Hoist engineer. (auxiliary equipment moving)"/>
        <s v="Starting comission. Prescription clearing. "/>
        <s v="Stop operations by SPD supervisor (violation of ESP RIH equirements)."/>
        <s v="Circulation Rig up flushing equipment. "/>
        <s v="Hoist crew could not open ball valve and bleed off pressure from tubing. Preparation for drilling a hole in tubing by Intra crew."/>
        <s v="Starting comission. Prescription clearing."/>
        <s v="Drilling spacing pup-joint for pressure equalizing by Intra company, P in tubing after drilling 67 bar. Bleed off pressure in tubing to 0 bar. RD ball valve. RU TWCV. "/>
        <s v="Rig down spool adaptor."/>
        <s v=" Pressure tests X-Tree P=210 at (-) Leakage at the flange connections "/>
        <s v="Rig down working platform;Rig Down hoist unit APR-60/80. Rigging Up hoist unit APR-60/80."/>
        <s v="Stop work to wrap cable armour properly "/>
        <s v="Damage coble during make up cable entry. Nipple down X-Tree.Nipple up BOP.R/U hoist working platform and hydraulic wrench; APR-80 mast has been aligned/centered.BOP blind rams and pipe rams pressure tested to P=210 bar. during 10 min. (OK);Pick up tubing hanger with the string ESP. Up Weight hook 27 tn.Change tube - 1ps. RIH ESP 400-1050-2292 to 2805,57m. R-100 mOm.R/D spider, hoist working platform and hydraulic wrench.Nipple down BOP.Make up and pressure test X-Tree."/>
        <s v="Transposition of tbg 88,9 x 7,34 &quot;N-80&quot; NU from reserve piperacks to basic piperacks -50jts."/>
        <s v="Circulation Rig up flushing equipment"/>
        <s v="Crew change"/>
        <s v="Set Up X-Tree AFK1E-80x21HL-M6, work with upper cable entres."/>
        <s v="Inspection of equipment revision. Replacement of the spider suspension. POOH Frac BHA on 88,9 x 7,34 &quot;N-80&quot; NU tbg with filling-up the well from depth 678 m to 354 m POOH Frac BHA on 88,9 x 7,34 &quot;N-80&quot; NU tbg with filling-up the well from depth 354 m to 333,5 m. Fishing job on the depth reciprocate fish from 0tn to 8th - Unsuccessful . Sole weight of string (hook load)-4,5tn. POOH Frac BHA on 88,9 x 7,34 &quot;N-80&quot; NU tbg with filling-up the well from depth 173 m to 0 m. Extraction of fragments of a wedge of a spider from the well Disassembling of BHA: &quot;funnel&quot; + tbg 88,9x7,34 mm &quot;N-80&quot; NU + carrier with memory gauge + paker 2POM YGK 150-1000 Wait on mill MF-150mm delivery. Preparation &amp; components string assembling: mill MF-150mm + tbg 88,9 (40 m) + scraper C-168. RIH BHA (mill MF-150mm + scraper C-168) on tubing 88,9 x 7,34 with check run &amp; tubing drifting to 1400 m.  "/>
        <s v="Reverse circulation the well with brine KCl+NaCl Y=1.14 g/cc V=35 m3. Stopping work supervisor (infringement process). Wait On Vacuum Truck"/>
        <s v="Pamping viscousity pills V=3 m3 at brine KCL Y=1,02 g/cc &amp; Barazan (25 kg) with flush to bottom of brine KCL Y=1,02 g/cc in V=11,5 m3. Installation pack a viscous feedback loop solution KCI Y = 1,02 g / cm3 V = 3 m3. Pressure P = 60atm."/>
        <s v="Pressure test of primary seal tubing hanger P=160bar (-). Pull out of  tubing hanger of the string ESP. Inspection tubing hanger,replacement of a sealing ring.Set Up tubing hanger. Lifting weigh 36t  weigh running-in 20t."/>
        <s v="Dismantling, inspection of the upper cable gland.Damage to the insulation of the two cores.Nipple down X-Tree.Installing and functional test of BOP (9&quot;x 5000).Rigging up hoist working platform. Waiting on delivery X-over from 3/4&quot;× 1/2&quot;. Pressure test blind and pipe rams preventer to 30atm/5min 210atm/10min. OK. Check analysis cable R=20mOm.POOH ESP.Rig up tubing hanger .Pressure test of primary seal tubing hanger.Nipple Down hydrolic tong, working platform.Nipple Down BOP.Set Up X-Tree .Pressure tests lower &amp; upper cable entres.Pressure tests X-Tree"/>
        <s v="RD wooden pad under the hoist Rig Up hoist unit APR-80 Relocate tubing racks. Rig Down hoist unit APR-80. Delivery and rig Up of road plates."/>
        <s v="Stop work. Incomplete crew. Improper PPE (boots)"/>
        <s v="Pull out of tubing hanger of the string ESP (tubing 3 1/2&quot;) with weight 14.1t, POOH with weight 14t. Lay down tubing hanger."/>
        <s v="Rig up tubing hanger and work with lower cable entres (tight twisting of clamping nut); Set Up tubing hanger; Lifting weigh 34 t weigh running-in 24 t."/>
        <s v="Dummy run reaming BHA to TD (no reaming). BHA was provided by ONR"/>
        <s v="RU pipe line, Pressure test (-)"/>
        <s v="Pressure tests lower &amp; upper cable entres, flange P=100bar (Negative). Upper cable entry is leaking. Nipple down X-Tree. Revision of upper cable entry. Set Up X-Tree AFK1E-80x21HL-M6. "/>
        <s v="Dragging a ESP cable through a cable roller"/>
        <s v="Attempts to release ESP cable(-) Shut the well.Rig Down hoist unit APR-60/80.Release ESP cable.Rigging Up hoist unit APR-60/80.Commissioning (permit to work).Splice cable"/>
        <s v="Remove TWCV.(-) Stop at adapter spool.Wait on adapter spool delivery.Rigging down X'mas tree assembly. Salt at inside surface of adapter spool (5mm at each side).Adapter spool change. Set Up X-Tree AFK-80x21.06, work with upper cable entres ;Pressure tests lower &amp; upper cable entres , flange P=100at (OK) ; Pressure tests X-Tree P=210 at ; R-100MOm ;"/>
        <s v="PT X-tree cable ntries (-). Damaged cable insulation, ND X-tree, NU&amp;PT BOP, pick up TH, POOH ESP at 1 tubing, and TH, ND BOP, NU X-tree"/>
        <s v="Move Hoist to the well-353 Pad-11 US (Non-productive time). Crew didn't follow instructions of the SPV."/>
        <s v="Installing and functional test of BOP (9&quot;x 5000) (Non-productive time)"/>
        <s v="Remove TWCV (-); Rig Up A-60/80 Rigging down X'mas tree assembly. Remove TWCV (OK); Set Up X-Tree AFK-80x21.06, work with upper cable entres ; Pressure tests lower &amp; upper cable entres , flange P=100at (OK) ; Pressure tests X-Tree P=210 at (not sealed, gaps to manifolding gate valves.) ; R&gt;100MOm ; Replacement manifolding valves Pressure tests X-Tree P=210 at ; R&gt;100MOm ; Rig Down A-60/80 "/>
        <s v="Leakage through BOP rams. Open-close BOP tubing rams. Pressure test BOP and packer at the A-annulus to P=100atm/10min (+). "/>
        <s v="Attempts to PT TH (-), pick up TH, replace seals"/>
        <s v="Rig down working platform.Rig Down hoist unit APR-60/80. Permutation hoist unit APR-60/80. Rigging Up hoist unit APR-60/80.Rig Up hoist working platform"/>
        <s v="Pressure tests annuls-A and lower cable enters flange P=75bar, no leaks."/>
        <s v="Waiting for the delivery of cable line for cable splice ESP"/>
        <s v="Wait on delivery TH."/>
        <s v="Crew made mistake in tally of S/G string"/>
        <s v="While pulling BHA back, fall down tbg elevetor into spyder occurred. Delivery n Change tbg elevetor n spyder."/>
        <s v="Set the packer PRO-YAMO2-145 on depth 2351,48 m (apply weight on packer: 12 tonnes).Pressure test casing 7&quot; ;Pressure up to 175atm (Ok) . (Repeated crimping due to lack of recording on SIAM). Unset the packer 42 tn. Self weight 40 tn."/>
        <s v="Pressure tests X-Tree P=210 bar (-). The non-return valve is not hermetically sealed"/>
        <s v="Damage to the cable armor (at the splice) by passing over the roller. Replacement of armor . R=100 MOm."/>
        <s v="Blocking elevator in spider during RU WlL. replacement of elevator and spider"/>
        <s v="Milling BHA had been left in the well, fishing operations"/>
        <s v="Replacement of gasket ring. "/>
        <s v="Rig Up hoist working platform (50%). Working platform stands on the collector line. RD working platform, RD/RU hoist."/>
        <s v="Investigation of ESP slack off. POOH ESP.Nipple Down ESP.Assembling ESP.RIH ESP"/>
        <s v="Assembling ESP 80-2040."/>
        <s v="Fishing MS string"/>
        <s v="When tried to push packer to the well, elevator opened and packer dropped to the well. Fishing operations."/>
        <s v="Tubing drift was dropped to the well during ESP RIH. POOH ESP MT5A-125 DP from 1461m to 1360m. Waiting for n mud can delivery. POOH ESP MT5A-125 from 1360m to 0m. Removing tubing drift d = 59,6mm (+). Check resistence ESP cable R=100 Mom. Re-run ESP @1461 m"/>
        <s v="S/G run (could not run deeper Scraper @3228 m, MS @3241 m), Reamer run (hard tag @3240 m), RIH MS, injectivity test. WL drift run, stopped @3233 m, cancelled WL logging, RIH MS @3234 m (hard tag), POOH MS. LIB run. WL survey. NPT confirmed by Zimov."/>
        <s v="Commision findings removal"/>
        <s v="After X-tree preccure testing checked cable insulation (R=0). ND X-tree, NU&amp;PT BOP, pick up TH (cable damaged in lower cable entry), POOH ESP at 1 tubing, land TH, ND BOP, NU&amp;PT X-tree."/>
        <s v="Crew dropped tbg drift 48mm in the well. Re-run LSA on tbg 2 3/8&quot;"/>
        <s v="Idle running of TCP as tbg grease was found above surge disc whie WL correlation  - perforation was not possible"/>
        <s v="APR 60/80 derrick center adjustment (remedial work)."/>
        <s v="Waiting for performing prescripts after &quot;Commissioning (permit to work)&quot;"/>
        <s v="Crew broke wrench for cable entry and got cable damaged (R=0), re-run ESP for 1 tbg "/>
        <s v="Prescription elimination aftre startup commission"/>
        <s v="Crew got pup joint pin broke down and milling string was left in the well. Fishing (+). POOH milling BHA"/>
        <s v="Hoist crew didn't open BOP rams before RIH TCP."/>
        <s v="ESP cable respooling"/>
        <s v="Audit findings elimination"/>
        <s v="Crew released packer without perforation valve and discharge line installed. Oil spilled at the welhead and hoist unit. Cleaning pad and equipment from oil."/>
        <s v="Pressure test upper cable entry, X-tree flanges with leaks elimination"/>
        <s v="Cable damaged in cable sheave, w/o Borets representative, cable splice"/>
        <s v="RU working platform with tubing racks transposition"/>
        <s v="Recalculated pipe tally - discovered that packer @3529 m. Space out packer"/>
        <s v="ND BOP, c/o R-49 (crew did not clean the seating place), NU&amp;PT BOP (+)"/>
        <s v="Stop the work of the hoist crew (POOH tubing without safety caps)"/>
        <s v="Crew failed to land TH correctly, PT TH (-), c/o TH seals "/>
        <s v="Set Up X-Tree AFK-80x21.06 - extra time spent by the crew"/>
        <s v="Hoist operations stopped by SPD Supervisor till corrective actions will apply."/>
        <s v="Extra-killing well due to pulling frac packer not in run-in position (confirmed by Smolkov A.)"/>
        <s v="ArrowSet packer was accidentally set by hoist crew at 58 m, POOH packer, RIH S/G @200 m, POOH S/G, re-run new packer PLS-7 at 58 m"/>
        <s v="Crew damaged TH, w/o decision, repair TH, alignment of mast "/>
        <s v="Wrong OD of WL equipment (miscommunication from hoist crew side)"/>
        <s v="Pressure tests lower &amp; upper cable entres, flange P=100at (-). Improper RU of cable entries by hoist crew. Replace cable entry seals."/>
        <s v="Stop of work, elimination of supervisor's comments"/>
        <s v="Driller ignored  S/G string slack off that led to plugging of the tbg. POOH S/G (pulling tbg wet). WL run of cumulative puncher"/>
        <s v="No record on SIAM while PT ArrowSet packer (the crew cound't manage the record from the 1st time)"/>
        <s v="While RIH ArrowSet packer crew has damaged 2 thread connections that caused leaking while PT packer. Re-run ArrowSet packer. (approved by Smolkov A.)"/>
        <s v="Ellimination of Audit findings by Hoist engineer."/>
        <s v="Stop work (not the full staff)"/>
        <s v="RIH packer for JSP (found mistake in tally) @2856 m. Re-run packer for JSP (confirmed by Smolkov A.)"/>
        <s v="Pressure test of primary seal tubing hanger P=210bar (-). Improper RU and landing of TH by the crew members. C/o rubber seals, centering of mast, repeat landing TH"/>
        <s v="Pressure tests X-Tree flange P=210at (-). Improper NU of X-tree by crew members. C/o upper TH seals, NU X-tree"/>
        <s v="Stop work - audit findings elimination"/>
        <s v="Could not PT packer. No brine left."/>
        <s v="Found mistake in tubing tally, POOH ESP +jet pump, RD jet pump, RIH ESP at planned depth, RU jet pump, RIH ESP +jet pump"/>
        <s v="Extra time spent for RD work platform"/>
        <s v="Crew dropped hammer wrench 203x72 mm in the well. POOH PROYAMO4 packer. RIH magnet (-), RIH fishing tool + hydraulic jar on drill pipes 73 mm, fished PYADZG packer, POOH and Re-run PYADZHG packer. Re-run PYADZH packer. Re-run PROYAMO4 packer"/>
        <s v="Re-run packer for Acid thru CT as BIRS #29 (while well preparation) dropped tbg gage into the well and did not informed about it"/>
        <s v="Wait on cable splice (mechanical damage by the crew)"/>
        <s v="Failed PT of TH. C/o TH seals. Repeat PT (+)"/>
        <s v="Prescription clearing after srat up commission."/>
        <s v="Decided to POOH dual packer assembly due to slack offs @1532 m (found sheared pins of upper packer), Re-run dual packer assembly"/>
        <s v="The crew started POOH with 3 1/2 tubing string. Driller forgot to open BOP pipe rams prior to starting POOH. W/o overshot delivery, RU&amp;RIH overshot @100 m, land TH, PT BOP pipe rams @210bar (+), RD hoist, inspection of hoist mast (+), RU hoist, pick up TH, RIH overshot @204 m, fishing (+), POOH overshot @0m (+)"/>
        <s v="When RIH ESP cable was jammed at cable roller. POOH ESP, cable splice, RIH ESP."/>
        <s v="Unplanned latch KC-22 to packer, release KC-22 from packer"/>
        <s v="Elimination of startup commission prescriptions."/>
        <s v="Unexplained waste of time by the hoist crew (from Varakuta O)"/>
        <s v="ESP cable was damaged by crew while NU X-tree (Rc=0). POOH ESP @@2977.20 m (+)"/>
        <s v="Mounting anchors under the hoist. Rearrangement of working bridges."/>
        <s v="RU cable enters - unsuccessfully, damage to the threads of cable enters. C/o TH"/>
        <s v="Wait and change on cable of ESP delivery.Cut jammed ESP cable and ESP cable splice, R-100Mom."/>
        <s v="Extra time for tubing reloading: tubing was delivered in packs, hoist crew didn't prepared tubing for running 1000 m of MS."/>
        <s v="Mistake in pipe tally, attempts to set and PT frac packer (-), checked pipe tally, POOH frac packer at planned depth. "/>
        <s v="Cable armor were damaged by crown block, repair cable armor."/>
        <s v="Packer depth correlation. Unplanned. Crew made a mistake in pipe tally, decided to correlate with WL."/>
        <s v="Crew dropped S/G string into the well (fish @274.54 m: 361 jnts, L=3458.36 m), elevator and spider damaged (part of elevator 176x59x69 mm dropped into the well). Fishing (+). Re-run S/G"/>
        <s v="Inspection of the hoist brake system after dropping elevator incident"/>
        <s v="The crew made mistake in S/G string assembly. Re-run GR string for 200 m"/>
        <s v="Rig Up hoist working platform. (-)"/>
        <s v="NU&amp;PT X-tree (Rc=0). The crew damaged cable in the lower cable entry. POOH ESP for 8.2 m. "/>
        <s v="Failed to record pressure test results w/ SIAM. Decided to repeat again"/>
        <s v="Stop of work. Elimination remarks of supervisor"/>
        <s v="Found out that check valve was installed at wrong depth, POOH ESP, RD check valve, RIH ESP, RU check valve"/>
        <s v="Stop of work. Fire alarm on pad (accidentely activated by assistant driller)"/>
        <s v="RD/RU working platform - one stand of working platform lean on cable rack"/>
        <s v="Dismantling ESP (first pump section), rising to a current lead SEM (nut missing), Assembling ESP D1200EZ. Perform the hydraulic test of the system: motor, cable sleeve, SEM at a pressure P=5 bar for 5 min (OK)."/>
        <s v="Attempts to replace BOP rams (89/73), but the rams were of the wrong type."/>
        <s v="Long change out pipe rams from 89mm to 73mm."/>
        <s v="Stop operation. Elimination of requirements of the Hoist engineer."/>
        <s v="Elimination remarks Start up commission"/>
        <s v="The crew ddn't check the cable in advance and therefore they have to POOH ESP for 40 m for deep cable splce. Then RIH ESP for 40 m to TD"/>
        <s v="Transposition 3 1/2&quot; NU 10.2 lb/ft N80 tubing 150 joints (there are no wooden pads under the tubing) "/>
        <s v="Stop the work supervisor. There are no pressure lines in the crew."/>
        <s v="Attempt to run PLS packer and set it at the planned depth (-), POOH packer and found metal rod in packer setting system during packer rig down."/>
        <s v="Release of a cable by employees &quot;Obnefteremont&quot; (ESP cable re-spooling)"/>
        <s v="Crew dropped PLS packer+tubing to well. RIH overshot, fishing, POOH overshot with fish."/>
        <s v="Elimination of engineer's remarks Hoist engener."/>
        <s v="RIH  Scraper-5&quot; Instead of Scraper-4.5&quot; (incorrect size of scraper was run and could not enter the liner). Re-run Scraper"/>
        <s v="Elimination of DROPs audit recommendations"/>
        <s v="After geophysical work it turned out that did not properly prepared  the string  tubing for geophysical work . (Crew did not perform lengthening of the tubing)."/>
        <s v="Wait on  replacement BOP  2 7/8&quot; "/>
        <s v="When fishing downhole screen noticed decreae of weight, pulled tubing out of hole - the tubing disconnected at threaded connection (in the well left tubing spear+downhole screen). Fishing tubing spear+downhole screen."/>
        <s v="Run magnet to fish part of hydraulic tong slip"/>
        <s v="Waiting for the representative of &quot;Borez&quot; for control measure of cable resistance - due to wrong measurement by hoist crew"/>
        <s v="Moving hoist camp (the distance to hoist camp less than 25 m)"/>
        <s v="RIH pilot mill, attempts to start milling (-), circulation pressure increased, POOH pilot mill, at RD found out that mill plugged with metal scales (hoist crew didn't perform drifting of tubing)"/>
        <s v="While RU S/G string crew dropped tubing drift into the well. POOH S/G for 113 m."/>
        <s v="Crew got fallen parts of the die in the well. RIH magnet for fishing, POOH magnet (+)."/>
        <s v="Set Up X-Tree OVS-80x35, work with upper cable entries (complicated NU X-tree 80x35 - ND, NU adapter spool) - no alignment"/>
        <s v="Rig up of UMK mechanical wrench (the hoist was not ready for rig up of UMK)"/>
        <s v="Extra time for. Slip&amp;Cut drill line"/>
        <s v="Crew made mistake in the length of tubing therefore POOH packer string for 86 m"/>
        <s v="NU BOP adapter spool. RD and repeat RU work platform due to misalignment"/>
        <s v="R/U hoist unit APR-60/80."/>
        <s v="Elimination of audit recommendations"/>
        <s v="Failure removal show up by auditing hoist ( 1) Violation of tubing measuring while running in hole. 2) the crew does not install tubing protective caps while rolling out tubing joints from pipe racks to the catwalk. 3) the crew does not put the tubing drift into the case after getting it out of the tubing joint.)"/>
        <s v="Stopping work.Prescription clearing."/>
        <s v="Cable insulation damage while pulling cable thru cable entries. RU hoist equipemnt, POOH ESP for 9 m. RD hoist equipment"/>
        <s v="Move the hoist to re-repair the well US-696-K09-03 as the well did not started (the crew left TWCV inside X-tree)"/>
        <s v="Crew left TWCV inside X-tree - the well #696 did not started (move from / to well to start the previous well)"/>
        <s v="POOH ESP CN2-40-1600-1100 to retrieve a dropped tubing drift. Re-run ESP to 1124 m"/>
        <s v="Found incorrect tubing tally per TCP rig up Act in comparison with WL log. Re run TCP to planned depth (S rate confirmed by Schennikov A.)"/>
        <s v="Cut jammed ESP cable and ESP cable splice, R-100Mom (After next tubing connection, was activated cable reel cutting device due to travelling block impact. ESP cable was damaged. Control mesurement of ESP cable resistance R=0 Mohm)"/>
        <s v="Pressure test the A-annulus to P=90bar/15 min - OK.  "/>
        <s v="Leaving the downhole motor at the bottom of the well (8.7 m of fish) - failed improper tbg connection. Fishing w/ overshot (-). RIH MS @1500 m, hoist moved f/ well as there is no proper fishing eq-t and no clue for further ops"/>
        <s v="Incorrect pipe tally while ESP RIH (gap for 44 m)"/>
        <s v="Fishing of milling BHA left in welll while milling out of permanent packer"/>
        <s v="Set dual packer assembly - crew made mistakes in tbg tally therefore space out the assembly "/>
        <s v="The crew dropped metal guide of BOP ram in the well."/>
        <s v="Crew damaged ESP cable while NU X-tree. POOH ESP for 11 m."/>
        <s v="Fix problem after check hoist supervisor "/>
        <s v="Crew made mistake in tally and run extra 62 m. Atempt to POOH frac string ro set packer at planned depth. "/>
        <s v="Recounts the measures of the tubing, the tubing remaining on the shelves (crew made mistake in tally)"/>
        <s v="ESP cable splice"/>
        <s v="ESP string slack off @2225m. Reciprocating and  POOH ESP MI2A-50-2115 from 2225 m to 0 m. Re-run ESP MI2A-50-2115 to planned depth"/>
        <s v="Attempts to POOH GUK-112 after setting cement plug (-). WL cut tubing. Repeat setting of cmt plug"/>
        <s v="POOH and RIH ESP for 980 m due to violation of the work plan (not installation of protectors)"/>
        <s v="Violation of the threaded connection fishing head"/>
        <s v="S/G run (could not run deeper Scraper @3228 m, MS @3241 m), Reamer run (hard tag @3240 m), RIH MS, injectivity test. WL drift run, stopped @3233 m, cancelled WL logging, RIH MS @3234 m (hard tag), POOH MS. LIB run. WL survey. RIH MS @1500 m NPT confirmed by Zimov. " u="1"/>
        <s v="Crew dropped hammer wrench 203x72 mm in the well. POOH PROYAMO4 packer. RIH magnet (-), RIH fishing tool + hydraulic jar on drill pipes 73 mm, fished PYADZG packer, POOH and Re-run PYADZHG packer. Re-run PROYAMO4 packer to 33 m." u="1"/>
      </sharedItems>
    </cacheField>
    <cacheField name="Comments" numFmtId="0">
      <sharedItems containsBlank="1"/>
    </cacheField>
    <cacheField name="Local Vendor" numFmtId="0">
      <sharedItems/>
    </cacheField>
    <cacheField name="Year" numFmtId="0">
      <sharedItems containsSemiMixedTypes="0" containsString="0" containsNumber="1" containsInteger="1" minValue="2017" maxValue="2019" count="3">
        <n v="2017"/>
        <n v="2018"/>
        <n v="2019"/>
      </sharedItems>
    </cacheField>
    <cacheField name="HRS" numFmtId="0">
      <sharedItems containsMixedTypes="1" containsNumber="1" minValue="0" maxValue="241" count="54">
        <s v=""/>
        <n v="0"/>
        <n v="141.5"/>
        <n v="99.5"/>
        <n v="121.5"/>
        <n v="109"/>
        <n v="85.5"/>
        <n v="120"/>
        <n v="241"/>
        <n v="97"/>
        <n v="109.5"/>
        <n v="118"/>
        <n v="91.5"/>
        <n v="111.5"/>
        <n v="100.5"/>
        <n v="71.5"/>
        <n v="98.5"/>
        <n v="106"/>
        <n v="76"/>
        <n v="133"/>
        <n v="121"/>
        <n v="95.5"/>
        <n v="79.5"/>
        <n v="106.5"/>
        <n v="122.5"/>
        <n v="78"/>
        <n v="105.5"/>
        <n v="87.5"/>
        <n v="117"/>
        <n v="94"/>
        <n v="98"/>
        <n v="83.5"/>
        <n v="107.5"/>
        <n v="114"/>
        <n v="84"/>
        <n v="100.25"/>
        <n v="130"/>
        <n v="101.5"/>
        <n v="106.25"/>
        <n v="99"/>
        <n v="107"/>
        <n v="116"/>
        <n v="97.5"/>
        <n v="118.5"/>
        <n v="91"/>
        <n v="84.75"/>
        <n v="90"/>
        <n v="94.5"/>
        <n v="88"/>
        <n v="103.5"/>
        <n v="110"/>
        <n v="95"/>
        <n v="96.5"/>
        <n v="9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tukova, Elena M SPD-TM3" refreshedDate="43768.682745601851" createdVersion="6" refreshedVersion="6" minRefreshableVersion="3" recordCount="49" xr:uid="{150D9ADC-74AA-44F9-BC78-3A8852460306}">
  <cacheSource type="worksheet">
    <worksheetSource ref="A1:B50" sheet="data" r:id="rId2"/>
  </cacheSource>
  <cacheFields count="2">
    <cacheField name="Rig Name" numFmtId="0">
      <sharedItems count="17">
        <s v="Hoist 5 ONR"/>
        <s v="Hoist 4 ONR"/>
        <s v="Hoist 27 ONR"/>
        <s v="Hoist 18 ONR"/>
        <s v="Hoist 23 BIRS"/>
        <s v="Hoist 30 BIRS"/>
        <s v="Hoist 6 ONR"/>
        <s v="Hoist 25 ONR"/>
        <s v="Hoist 8 ONR"/>
        <s v="Hoist 24 BIRS"/>
        <s v="Hoist 28 BIRS"/>
        <s v="Hoist 16 ONR"/>
        <s v="Hoist 10 BIRS"/>
        <s v="Hoist 9 ONR"/>
        <s v="Hoist 29 BIRS"/>
        <s v="Hoist 26 BIRS"/>
        <s v="Hoist 14 BIRS"/>
      </sharedItems>
    </cacheField>
    <cacheField name="Year" numFmtId="0">
      <sharedItems containsSemiMixedTypes="0" containsString="0" containsNumber="1" containsInteger="1" minValue="2017" maxValue="2019" count="3">
        <n v="2018"/>
        <n v="2017"/>
        <n v="201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x v="0"/>
    <s v="WS-7390-K128-02"/>
    <s v="WO"/>
    <s v="WS-7390-WOV003"/>
    <d v="2017-01-03T14:00:00"/>
    <d v="2017-01-03T15:00:00"/>
    <n v="1"/>
    <s v="Completions and Well Interventions Remedial Work"/>
    <x v="0"/>
    <s v="CTL"/>
    <s v="BIRS"/>
    <x v="0"/>
    <x v="0"/>
  </r>
  <r>
    <x v="1"/>
    <s v="US-24034-K123-08"/>
    <s v="WO"/>
    <s v="US-24034-WOV001"/>
    <d v="2017-01-05T08:00:00"/>
    <d v="2017-01-05T17:00:00"/>
    <n v="9"/>
    <s v="Completions and Well Interventions Remedial Work"/>
    <x v="1"/>
    <s v="CTL "/>
    <s v="Obnefteremont"/>
    <x v="0"/>
    <x v="0"/>
  </r>
  <r>
    <x v="0"/>
    <s v="US-663-K03-06"/>
    <s v="COM"/>
    <s v="US-663-COM001"/>
    <d v="2017-01-15T19:30:00"/>
    <d v="2017-01-15T22:30:00"/>
    <n v="3"/>
    <s v="Completions and Well Interventions Remedial Work"/>
    <x v="2"/>
    <s v="CTL"/>
    <s v="BIRS"/>
    <x v="0"/>
    <x v="1"/>
  </r>
  <r>
    <x v="2"/>
    <s v="WS-7330-K126-15"/>
    <s v="WO"/>
    <s v="WS-7330-WOV006"/>
    <d v="2017-01-16T11:00:00"/>
    <d v="2017-01-16T13:00:00"/>
    <n v="2"/>
    <s v="Completions and Well Interventions Remedial Work"/>
    <x v="3"/>
    <s v="CTL"/>
    <s v="Obnefteremont"/>
    <x v="0"/>
    <x v="2"/>
  </r>
  <r>
    <x v="3"/>
    <s v="WS-7390-K128-02"/>
    <s v="WO"/>
    <s v="WS-7390-WOV003"/>
    <d v="2017-01-19T20:00:00"/>
    <d v="2017-01-19T21:00:00"/>
    <n v="1"/>
    <s v="Completions and Well Interventions Remedial Work"/>
    <x v="4"/>
    <s v="CTL"/>
    <s v="BIRS"/>
    <x v="0"/>
    <x v="0"/>
  </r>
  <r>
    <x v="2"/>
    <s v="WS-7330-K126-15"/>
    <s v="WO"/>
    <s v="WS-7330-WOV006"/>
    <d v="2017-01-20T11:00:00"/>
    <d v="2017-01-21T08:00:00"/>
    <n v="21"/>
    <s v="Completions and Well Interventions Remedial Work"/>
    <x v="5"/>
    <s v="CTL: Adaptor X-over was plugged with scales, crew didn't check that at the beggining of WO and didn't order replacement of the x-over in advance. Discussed with SPV."/>
    <s v="Obnefteremont"/>
    <x v="0"/>
    <x v="2"/>
  </r>
  <r>
    <x v="4"/>
    <s v="WS-5678-K04-11"/>
    <s v="WO"/>
    <s v="WS-5678-WOV004"/>
    <d v="2017-01-24T11:00:00"/>
    <d v="2017-01-24T12:00:00"/>
    <n v="1"/>
    <s v="Completions and Well Interventions Remedial Work"/>
    <x v="6"/>
    <s v="CTL"/>
    <s v="Obnefteremont"/>
    <x v="0"/>
    <x v="1"/>
  </r>
  <r>
    <x v="4"/>
    <s v="WS-5678-K04-11"/>
    <s v="WO"/>
    <s v="WS-5678-WOV004"/>
    <d v="2017-01-25T20:00:00"/>
    <d v="2017-01-26T04:00:00"/>
    <n v="8"/>
    <s v="Completions and Well Interventions Remedial Work"/>
    <x v="6"/>
    <s v="CTL"/>
    <s v="Obnefteremont"/>
    <x v="0"/>
    <x v="1"/>
  </r>
  <r>
    <x v="5"/>
    <s v="SVA-1064-K51-18"/>
    <s v="WO"/>
    <s v="SVA-1064-WOV005"/>
    <d v="2017-01-30T13:00:00"/>
    <d v="2017-01-31T04:00:00"/>
    <n v="15"/>
    <s v="Completions and Well Interventions Remedial Work"/>
    <x v="7"/>
    <s v="CTL"/>
    <s v="BIRS"/>
    <x v="0"/>
    <x v="0"/>
  </r>
  <r>
    <x v="6"/>
    <s v="US-8343-K06-15"/>
    <s v="WO"/>
    <s v="US-8343-WOV002"/>
    <d v="2017-02-01T15:00:00"/>
    <d v="2017-02-01T16:00:00"/>
    <n v="1"/>
    <s v="Completions and Well Interventions Remedial Work"/>
    <x v="8"/>
    <s v="CTL"/>
    <s v="Obnefteremont"/>
    <x v="0"/>
    <x v="0"/>
  </r>
  <r>
    <x v="7"/>
    <s v="SVA-53324-K66-21"/>
    <s v="COM"/>
    <s v="SVA-53324-COM001"/>
    <d v="2017-02-11T15:00:00"/>
    <d v="2017-02-11T22:00:00"/>
    <n v="7"/>
    <s v="Completions and Well Interventions Remedial Work"/>
    <x v="9"/>
    <s v="CTL"/>
    <s v="BIRS"/>
    <x v="0"/>
    <x v="1"/>
  </r>
  <r>
    <x v="7"/>
    <s v="SVA-53324-K66-21"/>
    <s v="COM"/>
    <s v="SVA-53324-COM001"/>
    <d v="2017-02-15T01:00:00"/>
    <d v="2017-02-17T10:00:00"/>
    <n v="57"/>
    <s v="Completions and Well Interventions Remedial Work"/>
    <x v="10"/>
    <s v="CTL - agreed w/ C&amp;WI engineers (the crew which was running misfollowed procedure - then the crew change happened - therefore NPT is for the 1st run)"/>
    <s v="BIRS"/>
    <x v="0"/>
    <x v="1"/>
  </r>
  <r>
    <x v="0"/>
    <s v="US-686-K03-08"/>
    <s v="COM"/>
    <s v="US-686-COM001"/>
    <d v="2017-02-15T09:00:00"/>
    <d v="2017-02-15T10:00:00"/>
    <n v="1"/>
    <s v="Completions and Well Interventions Remedial Work"/>
    <x v="11"/>
    <s v="CTL (works were stretched by Contractor intentionally)"/>
    <s v="BIRS"/>
    <x v="0"/>
    <x v="1"/>
  </r>
  <r>
    <x v="0"/>
    <s v="US-686-K03-08"/>
    <s v="COM"/>
    <s v="US-686-COM001"/>
    <d v="2017-02-15T13:00:00"/>
    <d v="2017-02-15T14:00:00"/>
    <n v="1"/>
    <s v="Completions and Well Interventions Remedial Work"/>
    <x v="12"/>
    <s v="CTL (works were stretched by Contractor intentionally)"/>
    <s v="BIRS"/>
    <x v="0"/>
    <x v="1"/>
  </r>
  <r>
    <x v="8"/>
    <s v="US-24011-K123-20"/>
    <s v="COM"/>
    <s v="US-24011-COM001"/>
    <d v="2017-02-24T14:00:00"/>
    <d v="2017-02-24T18:00:00"/>
    <n v="4"/>
    <s v="Completions and Well Interventions Remedial Work"/>
    <x v="13"/>
    <s v="CTL"/>
    <s v="Obnefteremont"/>
    <x v="0"/>
    <x v="1"/>
  </r>
  <r>
    <x v="9"/>
    <s v="SVA-1035-K51-06"/>
    <s v="WO"/>
    <s v="SVA-1035-WOV009"/>
    <d v="2017-02-27T16:00:00"/>
    <d v="2017-02-27T22:00:00"/>
    <n v="6"/>
    <s v="Completions and Well Interventions Remedial Work"/>
    <x v="14"/>
    <s v="CTL"/>
    <s v="BIRS"/>
    <x v="0"/>
    <x v="3"/>
  </r>
  <r>
    <x v="10"/>
    <s v="US-8150-K06-14"/>
    <s v="WO"/>
    <s v="US-8150-WOV006"/>
    <d v="2017-03-06T00:00:00"/>
    <d v="2017-03-06T07:00:00"/>
    <n v="7"/>
    <s v="Completions and Well Interventions Remedial Work"/>
    <x v="15"/>
    <s v="CTL"/>
    <s v="BIRS"/>
    <x v="0"/>
    <x v="4"/>
  </r>
  <r>
    <x v="11"/>
    <s v="WS-7538-K04-07"/>
    <s v="WO"/>
    <s v="WS-7538-WOV008"/>
    <d v="2017-03-07T12:00:00"/>
    <d v="2017-03-07T15:00:00"/>
    <n v="3"/>
    <s v="Completions and Well Interventions Remedial Work"/>
    <x v="16"/>
    <s v="CTL"/>
    <s v="BIRS"/>
    <x v="0"/>
    <x v="0"/>
  </r>
  <r>
    <x v="12"/>
    <s v="WS-1103-K02-06"/>
    <s v="WO"/>
    <s v="WS-1103-WOV010"/>
    <d v="2017-03-14T22:00:00"/>
    <d v="2017-03-15T03:00:00"/>
    <n v="5"/>
    <s v="Completions and Well Interventions Remedial Work"/>
    <x v="17"/>
    <s v="CTL"/>
    <s v="Obnefteremont"/>
    <x v="0"/>
    <x v="5"/>
  </r>
  <r>
    <x v="12"/>
    <s v="WS-1103-K02-06"/>
    <s v="WO"/>
    <s v="WS-1103-WOV010"/>
    <d v="2017-03-15T05:00:00"/>
    <d v="2017-03-15T06:00:00"/>
    <n v="1"/>
    <s v="Completions and Well Interventions Remedial Work"/>
    <x v="18"/>
    <s v="CTL"/>
    <s v="Obnefteremont"/>
    <x v="0"/>
    <x v="5"/>
  </r>
  <r>
    <x v="13"/>
    <s v="WS-7281-K39-17"/>
    <s v="WO"/>
    <s v="WS-7281-WOV001"/>
    <d v="2017-03-19T18:00:00"/>
    <d v="2017-03-19T21:00:00"/>
    <n v="3"/>
    <s v="Completions and Well Interventions Remedial Work"/>
    <x v="19"/>
    <s v="CTL"/>
    <s v="Obnefteremont"/>
    <x v="0"/>
    <x v="6"/>
  </r>
  <r>
    <x v="12"/>
    <s v="WS-1103-K02-06"/>
    <s v="WO"/>
    <s v="WS-1103-WOV010"/>
    <d v="2017-03-21T14:00:00"/>
    <d v="2017-03-21T15:30:00"/>
    <n v="1.5"/>
    <s v="Completions and Well Interventions Remedial Work"/>
    <x v="20"/>
    <s v="CTL"/>
    <s v="Obnefteremont"/>
    <x v="0"/>
    <x v="5"/>
  </r>
  <r>
    <x v="13"/>
    <s v="SVA-51177-K56-05"/>
    <s v="WO"/>
    <s v="SVA-51177-WOV003"/>
    <d v="2017-03-27T19:00:00"/>
    <d v="2017-03-28T06:30:00"/>
    <n v="11.5"/>
    <s v="Completions and Well Interventions Remedial Work"/>
    <x v="21"/>
    <s v="CTL"/>
    <s v="Obnefteremont"/>
    <x v="0"/>
    <x v="7"/>
  </r>
  <r>
    <x v="13"/>
    <s v="SVA-51177-K56-05"/>
    <s v="WO"/>
    <s v="SVA-51177-WOV003"/>
    <d v="2017-03-28T07:00:00"/>
    <d v="2017-03-28T15:30:00"/>
    <n v="8.5"/>
    <s v="Completions and Well Interventions Remedial Work"/>
    <x v="21"/>
    <s v="CTL"/>
    <s v="Obnefteremont"/>
    <x v="0"/>
    <x v="7"/>
  </r>
  <r>
    <x v="7"/>
    <s v="WS-7679-K104-21"/>
    <s v="WO"/>
    <s v="WS-7679-WOV001"/>
    <d v="2017-03-30T17:00:00"/>
    <d v="2017-03-31T11:00:00"/>
    <n v="18"/>
    <s v="Completions and Well Interventions Remedial Work"/>
    <x v="22"/>
    <s v="CTL"/>
    <s v="BIRS"/>
    <x v="0"/>
    <x v="8"/>
  </r>
  <r>
    <x v="11"/>
    <s v="US-177-K05-04"/>
    <s v="WO"/>
    <s v="US-177-WOV003"/>
    <d v="2017-03-31T09:00:00"/>
    <d v="2017-03-31T10:30:00"/>
    <n v="1.5"/>
    <s v="Completions and Well Interventions Remedial Work"/>
    <x v="23"/>
    <s v="CTL"/>
    <s v="BIRS"/>
    <x v="0"/>
    <x v="0"/>
  </r>
  <r>
    <x v="11"/>
    <s v="US-177-K05-04"/>
    <s v="WO"/>
    <s v="US-177-WOV003"/>
    <d v="2017-03-31T22:30:00"/>
    <d v="2017-03-31T23:00:00"/>
    <n v="0.5"/>
    <s v="Completions and Well Interventions Remedial Work"/>
    <x v="24"/>
    <s v="CTL"/>
    <s v="BIRS"/>
    <x v="0"/>
    <x v="0"/>
  </r>
  <r>
    <x v="14"/>
    <s v="WS-1398-K10-04"/>
    <s v="WO"/>
    <s v="WS-1398-WOV008"/>
    <d v="2017-04-01T15:30:00"/>
    <d v="2017-04-01T16:00:00"/>
    <n v="0.5"/>
    <s v="Completions and Well Interventions Remedial Work"/>
    <x v="25"/>
    <s v="CTL"/>
    <s v="BIRS"/>
    <x v="0"/>
    <x v="9"/>
  </r>
  <r>
    <x v="11"/>
    <s v="US-177-K05-04"/>
    <s v="WO"/>
    <s v="US-177-WOV003"/>
    <d v="2017-04-03T11:00:00"/>
    <d v="2017-04-03T13:30:00"/>
    <n v="2.5"/>
    <s v="Completions and Well Interventions Remedial Work"/>
    <x v="26"/>
    <s v="CTL - as per SPV daily report (Z-rate)"/>
    <s v="BIRS"/>
    <x v="0"/>
    <x v="0"/>
  </r>
  <r>
    <x v="7"/>
    <s v="WS-7679-K104-21"/>
    <s v="WO"/>
    <s v="WS-7679-WOV001"/>
    <d v="2017-04-03T15:00:00"/>
    <d v="2017-04-04T00:30:00"/>
    <n v="9.5"/>
    <s v="Completions and Well Interventions Remedial Work"/>
    <x v="27"/>
    <s v="CTL"/>
    <s v="BIRS"/>
    <x v="0"/>
    <x v="8"/>
  </r>
  <r>
    <x v="3"/>
    <s v="US-24006-K123-21"/>
    <s v="COM"/>
    <s v="US-24006-COM001"/>
    <d v="2017-04-03T20:00:00"/>
    <d v="2017-04-03T21:30:00"/>
    <n v="1.5"/>
    <s v="Completions and Well Interventions Remedial Work"/>
    <x v="28"/>
    <s v="CTL"/>
    <s v="BIRS"/>
    <x v="0"/>
    <x v="1"/>
  </r>
  <r>
    <x v="7"/>
    <s v="WS-7679-K104-21"/>
    <s v="WO"/>
    <s v="WS-7679-WOV001"/>
    <d v="2017-04-04T18:00:00"/>
    <d v="2017-04-04T21:30:00"/>
    <n v="3.5"/>
    <s v="Completions and Well Interventions Remedial Work"/>
    <x v="29"/>
    <s v="CTL"/>
    <s v="BIRS"/>
    <x v="0"/>
    <x v="8"/>
  </r>
  <r>
    <x v="7"/>
    <s v="WS-7679-K104-21"/>
    <s v="WO"/>
    <s v="WS-7679-WOV001"/>
    <d v="2017-04-05T00:00:00"/>
    <d v="2017-04-05T01:00:00"/>
    <n v="1"/>
    <s v="Completions and Well Interventions Remedial Work"/>
    <x v="30"/>
    <m/>
    <s v="BIRS"/>
    <x v="0"/>
    <x v="8"/>
  </r>
  <r>
    <x v="11"/>
    <s v="US-177-K05-04"/>
    <s v="WO"/>
    <s v="US-177-WOV003"/>
    <d v="2017-04-05T16:30:00"/>
    <d v="2017-04-05T18:00:00"/>
    <n v="1.5"/>
    <s v="Completions and Well Interventions Remedial Work"/>
    <x v="31"/>
    <s v="CTL"/>
    <s v="BIRS"/>
    <x v="0"/>
    <x v="0"/>
  </r>
  <r>
    <x v="11"/>
    <s v="WS-1306-K26-19"/>
    <s v="WO"/>
    <s v="WS-1306-WOV004"/>
    <d v="2017-04-08T16:00:00"/>
    <d v="2017-04-08T23:00:00"/>
    <n v="7"/>
    <s v="Completions and Well Interventions Remedial Work"/>
    <x v="32"/>
    <s v="CTL"/>
    <s v="BIRS"/>
    <x v="0"/>
    <x v="10"/>
  </r>
  <r>
    <x v="4"/>
    <s v="WS-1268-K20-02"/>
    <s v="WO"/>
    <s v="WS-1268-WOV010"/>
    <d v="2017-04-08T16:00:00"/>
    <d v="2017-04-08T17:00:00"/>
    <n v="1"/>
    <s v="Completions and Well Interventions Remedial Work"/>
    <x v="33"/>
    <s v="CTL"/>
    <s v="Obnefteremont"/>
    <x v="0"/>
    <x v="11"/>
  </r>
  <r>
    <x v="11"/>
    <s v="WS-1306-K26-19"/>
    <s v="WO"/>
    <s v="WS-1306-WOV004"/>
    <d v="2017-04-09T06:00:00"/>
    <d v="2017-04-09T07:00:00"/>
    <n v="1"/>
    <s v="Completions and Well Interventions Remedial Work"/>
    <x v="28"/>
    <s v="CTL"/>
    <s v="BIRS"/>
    <x v="0"/>
    <x v="10"/>
  </r>
  <r>
    <x v="11"/>
    <s v="WS-1306-K26-19"/>
    <s v="WO"/>
    <s v="WS-1306-WOV004"/>
    <d v="2017-04-09T14:30:00"/>
    <d v="2017-04-09T15:30:00"/>
    <n v="1"/>
    <s v="Completions and Well Interventions Remedial Work"/>
    <x v="4"/>
    <s v="CTL"/>
    <s v="BIRS"/>
    <x v="0"/>
    <x v="10"/>
  </r>
  <r>
    <x v="11"/>
    <s v="WS-1306-K26-19"/>
    <s v="WO"/>
    <s v="WS-1306-WOV004"/>
    <d v="2017-04-09T20:00:00"/>
    <d v="2017-04-09T21:30:00"/>
    <n v="1.5"/>
    <s v="Completions and Well Interventions Remedial Work"/>
    <x v="4"/>
    <s v="CTL"/>
    <s v="BIRS"/>
    <x v="0"/>
    <x v="10"/>
  </r>
  <r>
    <x v="4"/>
    <s v="WS-1268-K20-02"/>
    <s v="WO"/>
    <s v="WS-1268-WOV010"/>
    <d v="2017-04-10T00:00:00"/>
    <d v="2017-04-10T10:30:00"/>
    <n v="10.5"/>
    <s v="Completions and Well Interventions Remedial Work"/>
    <x v="34"/>
    <s v="CTL"/>
    <s v="Obnefteremont"/>
    <x v="0"/>
    <x v="11"/>
  </r>
  <r>
    <x v="11"/>
    <s v="WS-1306-K26-19"/>
    <s v="WO"/>
    <s v="WS-1306-WOV004"/>
    <d v="2017-04-11T06:00:00"/>
    <d v="2017-04-11T07:00:00"/>
    <n v="1"/>
    <s v="Completions and Well Interventions Remedial Work"/>
    <x v="35"/>
    <s v="CTL"/>
    <s v="BIRS"/>
    <x v="0"/>
    <x v="10"/>
  </r>
  <r>
    <x v="11"/>
    <s v="WS-1306-K26-19"/>
    <s v="WO"/>
    <s v="WS-1306-WOV004"/>
    <d v="2017-04-11T18:00:00"/>
    <d v="2017-04-11T19:00:00"/>
    <n v="1"/>
    <s v="Completions and Well Interventions Remedial Work"/>
    <x v="36"/>
    <s v="CTL"/>
    <s v="BIRS"/>
    <x v="0"/>
    <x v="10"/>
  </r>
  <r>
    <x v="11"/>
    <s v="WS-1306-K26-19"/>
    <s v="WO"/>
    <s v="WS-1306-WOV004"/>
    <d v="2017-04-17T13:00:00"/>
    <d v="2017-04-17T15:00:00"/>
    <n v="2"/>
    <s v="Completions and Well Interventions Remedial Work"/>
    <x v="37"/>
    <s v="CTL (the crew was changing with no reason for so long period and there was no kill string in the well while crew change - he process was not safe)"/>
    <s v="BIRS"/>
    <x v="0"/>
    <x v="10"/>
  </r>
  <r>
    <x v="0"/>
    <s v="WS-7284-K126-09"/>
    <s v="WO"/>
    <s v="WS-7284-WOV004"/>
    <d v="2017-04-19T07:00:00"/>
    <d v="2017-04-19T08:00:00"/>
    <n v="1"/>
    <s v="Completions and Well Interventions Remedial Work"/>
    <x v="38"/>
    <s v="CTL (the crew had to replace TH retention pin)"/>
    <s v="BIRS"/>
    <x v="0"/>
    <x v="12"/>
  </r>
  <r>
    <x v="11"/>
    <s v="SVA-53057-K66-17-ST"/>
    <s v="WO"/>
    <s v="SVA-53057-WOV001"/>
    <d v="2017-04-19T22:30:00"/>
    <d v="2017-04-19T23:00:00"/>
    <n v="0.5"/>
    <s v="Completions and Well Interventions Remedial Work"/>
    <x v="28"/>
    <s v="CTL"/>
    <s v="BIRS"/>
    <x v="0"/>
    <x v="1"/>
  </r>
  <r>
    <x v="1"/>
    <s v="WS-7425-K125-23"/>
    <s v="WO"/>
    <s v="WS-7425-WOV005"/>
    <d v="2017-04-24T07:30:00"/>
    <d v="2017-04-29T04:00:00"/>
    <n v="110.5"/>
    <s v="Completions and Well Interventions Remedial Work"/>
    <x v="39"/>
    <s v="CTL (the crew dropped slip into the well while running in frac string)  "/>
    <s v="Obnefteremont"/>
    <x v="0"/>
    <x v="0"/>
  </r>
  <r>
    <x v="2"/>
    <s v="SVA-53054-K63-08"/>
    <s v="WO"/>
    <s v="SVA-53054-WOV002"/>
    <d v="2017-04-29T05:00:00"/>
    <d v="2017-04-29T08:00:00"/>
    <n v="3"/>
    <s v="Completions and Well Interventions Remedial Work"/>
    <x v="40"/>
    <s v="CTL (crew violated the procedure)"/>
    <s v="Obnefteremont"/>
    <x v="0"/>
    <x v="0"/>
  </r>
  <r>
    <x v="12"/>
    <s v="WS-7535-K128-22"/>
    <s v="WO"/>
    <s v="WS-7535-WOV002"/>
    <d v="2017-05-06T18:00:00"/>
    <d v="2017-05-06T19:30:00"/>
    <n v="1.5"/>
    <s v="Completions and Well Interventions Remedial Work"/>
    <x v="41"/>
    <s v="CTL"/>
    <s v="Obnefteremont"/>
    <x v="0"/>
    <x v="0"/>
  </r>
  <r>
    <x v="0"/>
    <s v="US-24007-K123-22"/>
    <s v="COM"/>
    <s v="US-24007-COM001"/>
    <d v="2017-05-19T01:30:00"/>
    <d v="2017-05-19T03:30:00"/>
    <n v="2"/>
    <s v="Completions and Well Interventions Remedial Work"/>
    <x v="42"/>
    <s v="CTL"/>
    <s v="BIRS"/>
    <x v="0"/>
    <x v="1"/>
  </r>
  <r>
    <x v="0"/>
    <s v="US-24007-K123-22"/>
    <s v="COM"/>
    <s v="US-24007-COM001"/>
    <d v="2017-05-19T14:30:00"/>
    <d v="2017-05-20T11:00:00"/>
    <n v="20.5"/>
    <s v="Completions and Well Interventions Remedial Work"/>
    <x v="43"/>
    <s v="CTL"/>
    <s v="BIRS"/>
    <x v="0"/>
    <x v="1"/>
  </r>
  <r>
    <x v="12"/>
    <s v="WS-1200-K07-16-ST2"/>
    <s v="WO"/>
    <s v="WS-1200-WOV006"/>
    <d v="2017-05-28T12:00:00"/>
    <d v="2017-05-28T22:00:00"/>
    <n v="10"/>
    <s v="Completions and Well Interventions Remedial Work"/>
    <x v="44"/>
    <s v="CTL"/>
    <s v="Obnefteremont"/>
    <x v="0"/>
    <x v="0"/>
  </r>
  <r>
    <x v="3"/>
    <s v="WS-7510-K125-08"/>
    <s v="WO"/>
    <s v="WS-7510-WOV006"/>
    <d v="2017-05-31T17:00:00"/>
    <d v="2017-05-31T20:00:00"/>
    <n v="3"/>
    <s v="Completions and Well Interventions Remedial Work"/>
    <x v="45"/>
    <s v="CTL"/>
    <s v="BIRS"/>
    <x v="0"/>
    <x v="13"/>
  </r>
  <r>
    <x v="11"/>
    <s v="WS-7184-K15-01"/>
    <s v="COM"/>
    <s v="WS-7184-COM001"/>
    <d v="2017-06-02T12:00:00"/>
    <d v="2017-06-02T15:00:00"/>
    <n v="3"/>
    <s v="Completions and Well Interventions Remedial Work"/>
    <x v="28"/>
    <s v="CTL"/>
    <s v="BIRS"/>
    <x v="0"/>
    <x v="1"/>
  </r>
  <r>
    <x v="6"/>
    <s v="SVA-1063-K51-10"/>
    <s v="WO"/>
    <s v="SVA-1063-WOV008"/>
    <d v="2017-06-04T09:00:00"/>
    <d v="2017-06-05T01:30:00"/>
    <n v="16.5"/>
    <s v="Completions and Well Interventions Remedial Work"/>
    <x v="46"/>
    <s v="CTL"/>
    <s v="Obnefteremont"/>
    <x v="0"/>
    <x v="0"/>
  </r>
  <r>
    <x v="11"/>
    <s v="WS-7184-K15-01"/>
    <s v="COM"/>
    <s v="WS-7184-COM001"/>
    <d v="2017-06-10T17:30:00"/>
    <d v="2017-06-10T18:30:00"/>
    <n v="1"/>
    <s v="Completions and Well Interventions Remedial Work"/>
    <x v="47"/>
    <s v="CTL"/>
    <s v="BIRS"/>
    <x v="0"/>
    <x v="1"/>
  </r>
  <r>
    <x v="2"/>
    <s v="WS-7465-K114-20"/>
    <s v="WO"/>
    <s v="WS-7465-WOV005"/>
    <d v="2017-06-11T01:30:00"/>
    <d v="2017-06-13T20:00:00"/>
    <n v="63"/>
    <s v="Completions and Well Interventions Remedial Work"/>
    <x v="48"/>
    <s v="CTL (upon decision of I. Zimov)"/>
    <s v="Obnefteremont"/>
    <x v="0"/>
    <x v="14"/>
  </r>
  <r>
    <x v="3"/>
    <s v="WS-7472-K125-18"/>
    <s v="WO"/>
    <s v="WS-7472-WOV007"/>
    <d v="2017-06-13T21:00:00"/>
    <d v="2017-06-13T22:00:00"/>
    <n v="1"/>
    <s v="Completions and Well Interventions Remedial Work"/>
    <x v="49"/>
    <s v="CTL"/>
    <s v="BIRS"/>
    <x v="0"/>
    <x v="15"/>
  </r>
  <r>
    <x v="11"/>
    <s v="SVA-9051-K151-01"/>
    <s v="WO"/>
    <s v="SVA-9051-WOV003"/>
    <d v="2017-06-16T22:00:00"/>
    <d v="2017-06-16T23:00:00"/>
    <n v="1"/>
    <s v="Completions and Well Interventions Remedial Work"/>
    <x v="28"/>
    <s v="CTL"/>
    <s v="BIRS"/>
    <x v="0"/>
    <x v="16"/>
  </r>
  <r>
    <x v="6"/>
    <s v="WS-7525-K04-06"/>
    <s v="WO"/>
    <s v="WS-7525-WOV004"/>
    <d v="2017-06-20T17:00:00"/>
    <d v="2017-06-20T19:00:00"/>
    <n v="2"/>
    <s v="Completions and Well Interventions Remedial Work"/>
    <x v="50"/>
    <s v="CTL"/>
    <s v="Obnefteremont"/>
    <x v="0"/>
    <x v="17"/>
  </r>
  <r>
    <x v="14"/>
    <s v="WS-7590-K06-13"/>
    <s v="WO"/>
    <s v="WS-7590-WOV011"/>
    <d v="2017-06-20T21:00:00"/>
    <d v="2017-06-20T21:30:00"/>
    <n v="0.5"/>
    <s v="Completions and Well Interventions Remedial Work"/>
    <x v="51"/>
    <s v="CTL"/>
    <s v="BIRS"/>
    <x v="0"/>
    <x v="18"/>
  </r>
  <r>
    <x v="11"/>
    <s v="WS-1401-K26-06"/>
    <s v="WO"/>
    <s v="WS-1401-WOV008"/>
    <d v="2017-06-28T11:00:00"/>
    <d v="2017-06-28T21:00:00"/>
    <n v="10"/>
    <s v="Completions and Well Interventions Remedial Work"/>
    <x v="52"/>
    <s v="CTL"/>
    <s v="BIRS"/>
    <x v="0"/>
    <x v="19"/>
  </r>
  <r>
    <x v="11"/>
    <s v="WS-1401-K26-06"/>
    <s v="WO"/>
    <s v="WS-1401-WOV008"/>
    <d v="2017-06-29T11:00:00"/>
    <d v="2017-06-29T20:00:00"/>
    <n v="9"/>
    <s v="Completions and Well Interventions Remedial Work"/>
    <x v="53"/>
    <s v="CTL"/>
    <s v="BIRS"/>
    <x v="0"/>
    <x v="19"/>
  </r>
  <r>
    <x v="11"/>
    <s v="WS-1395-K13-15"/>
    <s v="WO"/>
    <s v="WS-1395-WOV007"/>
    <d v="2017-07-06T13:00:00"/>
    <d v="2017-07-07T04:00:00"/>
    <n v="15"/>
    <s v="Completions and Well Interventions Remedial Work"/>
    <x v="54"/>
    <s v="CTL"/>
    <s v="BIRS"/>
    <x v="0"/>
    <x v="20"/>
  </r>
  <r>
    <x v="8"/>
    <s v="US-353-K11-01"/>
    <s v="WO"/>
    <s v="US-353-WOV002"/>
    <d v="2017-07-06T20:00:00"/>
    <d v="2017-07-06T22:00:00"/>
    <n v="2"/>
    <s v="Completions and Well Interventions Remedial Work"/>
    <x v="55"/>
    <s v="CTL"/>
    <s v="Obnefteremont"/>
    <x v="0"/>
    <x v="21"/>
  </r>
  <r>
    <x v="8"/>
    <s v="US-353-K11-01"/>
    <s v="WO"/>
    <s v="US-353-WOV002"/>
    <d v="2017-07-07T21:00:00"/>
    <d v="2017-07-07T22:00:00"/>
    <n v="1"/>
    <s v="Completions and Well Interventions Remedial Work"/>
    <x v="56"/>
    <s v="CTL"/>
    <s v="Obnefteremont"/>
    <x v="0"/>
    <x v="21"/>
  </r>
  <r>
    <x v="15"/>
    <s v="WS-1104-K02-14"/>
    <s v="WO"/>
    <s v="WS-1104-WOV010"/>
    <d v="2017-07-08T13:00:00"/>
    <d v="2017-07-08T23:00:00"/>
    <n v="10"/>
    <s v="Completions and Well Interventions Remedial Work"/>
    <x v="57"/>
    <s v="CTL"/>
    <s v="Obnefteremont"/>
    <x v="0"/>
    <x v="21"/>
  </r>
  <r>
    <x v="11"/>
    <s v="WS-1223-K07-06-ST2"/>
    <s v="WO"/>
    <s v="WS-1223-WOV005"/>
    <d v="2017-07-17T15:00:00"/>
    <d v="2017-07-17T16:00:00"/>
    <n v="1"/>
    <s v="Completions and Well Interventions Remedial Work"/>
    <x v="58"/>
    <s v="CTL"/>
    <s v="BIRS"/>
    <x v="0"/>
    <x v="22"/>
  </r>
  <r>
    <x v="0"/>
    <s v="US-24007-K123-22"/>
    <s v="WO"/>
    <s v="US-24007-WOV001"/>
    <d v="2017-07-19T14:00:00"/>
    <d v="2017-07-19T16:00:00"/>
    <n v="2"/>
    <s v="Completions and Well Interventions Remedial Work"/>
    <x v="59"/>
    <s v="CTL"/>
    <s v="BIRS"/>
    <x v="0"/>
    <x v="0"/>
  </r>
  <r>
    <x v="11"/>
    <s v="US-23107-K06-03"/>
    <s v="WO"/>
    <s v="US-23107-WOV001"/>
    <d v="2017-07-27T05:00:00"/>
    <d v="2017-07-27T10:00:00"/>
    <n v="5"/>
    <s v="Completions and Well Interventions Remedial Work"/>
    <x v="60"/>
    <s v="CTL"/>
    <s v="BIRS"/>
    <x v="0"/>
    <x v="23"/>
  </r>
  <r>
    <x v="0"/>
    <s v="US-153-K11-05"/>
    <s v="WO"/>
    <s v="US-153-WOV004"/>
    <d v="2017-07-27T08:30:00"/>
    <d v="2017-07-27T09:30:00"/>
    <n v="1"/>
    <s v="Completions and Well Interventions Remedial Work"/>
    <x v="61"/>
    <s v="CTL"/>
    <s v="BIRS"/>
    <x v="0"/>
    <x v="0"/>
  </r>
  <r>
    <x v="11"/>
    <s v="US-23107-K06-03"/>
    <s v="WO"/>
    <s v="US-23107-WOV001"/>
    <d v="2017-07-27T14:00:00"/>
    <d v="2017-07-27T15:00:00"/>
    <n v="1"/>
    <s v="Completions and Well Interventions Remedial Work"/>
    <x v="28"/>
    <s v="CTL"/>
    <s v="BIRS"/>
    <x v="0"/>
    <x v="23"/>
  </r>
  <r>
    <x v="3"/>
    <s v="SVA-3021-K61-24"/>
    <s v="WO"/>
    <s v="SVA-3021-WOV006"/>
    <d v="2017-07-28T17:30:00"/>
    <d v="2017-07-28T18:00:00"/>
    <n v="0.5"/>
    <s v="Completions and Well Interventions Remedial Work"/>
    <x v="4"/>
    <s v="CTL"/>
    <s v="BIRS"/>
    <x v="0"/>
    <x v="0"/>
  </r>
  <r>
    <x v="11"/>
    <s v="US-23107-K06-03"/>
    <s v="WO"/>
    <s v="US-23107-WOV001"/>
    <d v="2017-07-30T04:00:00"/>
    <d v="2017-07-30T10:00:00"/>
    <n v="6"/>
    <s v="Completions and Well Interventions Remedial Work"/>
    <x v="62"/>
    <s v="CTL (crew failed to get the right OD at TH cable entry - agreed w/ Pervushkin S.V.)"/>
    <s v="BIRS"/>
    <x v="0"/>
    <x v="23"/>
  </r>
  <r>
    <x v="6"/>
    <s v="SVA-3021-K61-24"/>
    <s v="WO"/>
    <s v="SVA-3021-WOV007"/>
    <d v="2017-08-04T11:00:00"/>
    <d v="2017-08-04T16:00:00"/>
    <n v="5"/>
    <s v="Completions and Well Interventions Remedial Work"/>
    <x v="63"/>
    <s v="CTL (crew damaged the TH)"/>
    <s v="Obnefteremont"/>
    <x v="0"/>
    <x v="0"/>
  </r>
  <r>
    <x v="15"/>
    <s v="WS-7481-K128-10"/>
    <s v="WO"/>
    <s v="WS-7481-WOV001"/>
    <d v="2017-08-04T18:00:00"/>
    <d v="2017-08-04T19:30:00"/>
    <n v="1.5"/>
    <s v="Completions and Well Interventions Remedial Work"/>
    <x v="64"/>
    <s v="CTL"/>
    <s v="Obnefteremont"/>
    <x v="0"/>
    <x v="0"/>
  </r>
  <r>
    <x v="11"/>
    <s v="US-181-K05-01"/>
    <s v="WO"/>
    <s v="US-181-WOV001"/>
    <d v="2017-08-06T06:30:00"/>
    <d v="2017-08-06T07:30:00"/>
    <n v="1"/>
    <s v="Completions and Well Interventions Remedial Work"/>
    <x v="28"/>
    <s v="CTL"/>
    <s v="BIRS"/>
    <x v="0"/>
    <x v="24"/>
  </r>
  <r>
    <x v="6"/>
    <s v="WS-1073-K16-12"/>
    <s v="WO"/>
    <s v="WS-1073-WOV005"/>
    <d v="2017-08-08T04:00:00"/>
    <d v="2017-08-08T07:00:00"/>
    <n v="3"/>
    <s v="Completions and Well Interventions Remedial Work"/>
    <x v="65"/>
    <s v="CTL"/>
    <s v="Obnefteremont"/>
    <x v="0"/>
    <x v="25"/>
  </r>
  <r>
    <x v="14"/>
    <s v="SVA-53046-K52-16"/>
    <s v="WO"/>
    <s v="SVA-53046-WOV001"/>
    <d v="2017-08-08T18:00:00"/>
    <d v="2017-08-08T21:00:00"/>
    <n v="3"/>
    <s v="Completions and Well Interventions Remedial Work"/>
    <x v="66"/>
    <s v="CTL (not working SIAM)"/>
    <s v="BIRS"/>
    <x v="0"/>
    <x v="0"/>
  </r>
  <r>
    <x v="14"/>
    <s v="SVA-53046-K52-16"/>
    <s v="WO"/>
    <s v="SVA-53046-WOV001"/>
    <d v="2017-08-13T01:30:00"/>
    <d v="2017-08-13T03:30:00"/>
    <n v="2"/>
    <s v="Completions and Well Interventions Remedial Work"/>
    <x v="67"/>
    <s v="CTL"/>
    <s v="BIRS"/>
    <x v="0"/>
    <x v="0"/>
  </r>
  <r>
    <x v="15"/>
    <s v="WS-7503-K128-11"/>
    <s v="WO"/>
    <s v="WS-7503-WOV001"/>
    <d v="2017-08-14T09:00:00"/>
    <d v="2017-08-14T11:30:00"/>
    <n v="2.5"/>
    <s v="Completions and Well Interventions Remedial Work"/>
    <x v="68"/>
    <s v="CTL"/>
    <s v="Obnefteremont"/>
    <x v="0"/>
    <x v="0"/>
  </r>
  <r>
    <x v="0"/>
    <s v="SVA-51220-K56-24"/>
    <s v="WO"/>
    <s v="SVA-51220-WOV001"/>
    <d v="2017-08-15T17:00:00"/>
    <d v="2017-08-15T23:00:00"/>
    <n v="6"/>
    <s v="Completions and Well Interventions Remedial Work"/>
    <x v="69"/>
    <s v="CTL"/>
    <s v="BIRS"/>
    <x v="0"/>
    <x v="0"/>
  </r>
  <r>
    <x v="14"/>
    <s v="WS-1205-K02-15"/>
    <s v="WO"/>
    <s v="WS-1205-WOV003"/>
    <d v="2017-08-22T23:00:00"/>
    <d v="2017-08-24T16:00:00"/>
    <n v="41"/>
    <s v="Completions and Well Interventions Remedial Work"/>
    <x v="70"/>
    <s v="CTL "/>
    <s v="BIRS"/>
    <x v="0"/>
    <x v="0"/>
  </r>
  <r>
    <x v="6"/>
    <s v="WS-1086-K05-02"/>
    <s v="WO"/>
    <s v="WS-1086-WOV009"/>
    <d v="2017-09-03T00:00:00"/>
    <d v="2017-09-03T06:00:00"/>
    <n v="6"/>
    <s v="Completions and Well Interventions Remedial Work"/>
    <x v="71"/>
    <s v="CTL"/>
    <s v="Obnefteremont"/>
    <x v="0"/>
    <x v="26"/>
  </r>
  <r>
    <x v="16"/>
    <s v="US-697-K03-23"/>
    <s v="COM"/>
    <s v="US-697-COM001"/>
    <d v="2017-09-09T05:00:00"/>
    <d v="2017-09-09T09:00:00"/>
    <n v="4"/>
    <s v="Completions and Well Interventions Remedial Work"/>
    <x v="72"/>
    <s v="CTL"/>
    <s v="Obnefteremont"/>
    <x v="0"/>
    <x v="1"/>
  </r>
  <r>
    <x v="11"/>
    <s v="SVA-1047-K54-18"/>
    <s v="WO"/>
    <s v="SVA-1047-WOV009"/>
    <d v="2017-09-15T20:00:00"/>
    <d v="2017-09-15T21:30:00"/>
    <n v="1.5"/>
    <s v="Completions and Well Interventions Remedial Work"/>
    <x v="28"/>
    <s v="CTL"/>
    <s v="BIRS"/>
    <x v="0"/>
    <x v="0"/>
  </r>
  <r>
    <x v="11"/>
    <s v="US-8340-K15-09"/>
    <s v="WO"/>
    <s v="US-8340-WOV002"/>
    <d v="2017-09-19T21:00:00"/>
    <d v="2017-09-19T21:30:00"/>
    <n v="0.5"/>
    <s v="Completions and Well Interventions Remedial Work"/>
    <x v="28"/>
    <s v="CTL"/>
    <s v="BIRS"/>
    <x v="0"/>
    <x v="0"/>
  </r>
  <r>
    <x v="5"/>
    <s v="WS-1417-K13-20-ST"/>
    <s v="WO"/>
    <s v="WS-1417-WOV006"/>
    <d v="2017-09-21T13:00:00"/>
    <d v="2017-09-23T12:00:00"/>
    <n v="47"/>
    <s v="Completions and Well Interventions Remedial Work"/>
    <x v="73"/>
    <s v="CTL (crew used  protective flange diameter is 142 mm instead of 102 mm needed)"/>
    <s v="BIRS"/>
    <x v="0"/>
    <x v="0"/>
  </r>
  <r>
    <x v="13"/>
    <s v="SVA-51165-K56-15-ST2"/>
    <s v="WO"/>
    <s v="SVA-51165-WOV002"/>
    <d v="2017-09-23T21:00:00"/>
    <d v="2017-09-25T20:00:00"/>
    <n v="47"/>
    <s v="Completions and Well Interventions Remedial Work"/>
    <x v="74"/>
    <s v="CTL(R=100, found that crew installed cable protector OD113mm  for 73mm tbg that was damaged) - approved by Schennikov A. &amp; Roud I."/>
    <s v="Obnefteremont"/>
    <x v="0"/>
    <x v="0"/>
  </r>
  <r>
    <x v="11"/>
    <s v="WS-1205-K02-15"/>
    <s v="WO"/>
    <s v="WS-1205-WOV003"/>
    <d v="2017-10-07T22:00:00"/>
    <d v="2017-10-07T23:00:00"/>
    <n v="1"/>
    <s v="Completions and Well Interventions Remedial Work"/>
    <x v="4"/>
    <s v="CTL"/>
    <s v="BIRS"/>
    <x v="0"/>
    <x v="0"/>
  </r>
  <r>
    <x v="14"/>
    <s v="SVA-1082-K151-17-ST"/>
    <s v="WO"/>
    <s v="SVA-1082-WOV002"/>
    <d v="2017-10-08T00:00:00"/>
    <d v="2017-10-11T14:30:00"/>
    <n v="84"/>
    <s v="Completions and Well Interventions Remedial Work"/>
    <x v="75"/>
    <s v="CTL (weight loss while POOH MS)"/>
    <s v="BIRS"/>
    <x v="0"/>
    <x v="0"/>
  </r>
  <r>
    <x v="3"/>
    <s v="SVA-53072-K56-11"/>
    <s v="WO"/>
    <s v="SVA-53072-WOV002"/>
    <d v="2017-10-09T11:00:00"/>
    <d v="2017-10-09T12:00:00"/>
    <n v="1"/>
    <s v="Completions and Well Interventions Remedial Work"/>
    <x v="4"/>
    <s v="CTL"/>
    <s v="BIRS"/>
    <x v="0"/>
    <x v="0"/>
  </r>
  <r>
    <x v="8"/>
    <s v="WS-7256-K13-23"/>
    <s v="WO"/>
    <s v="WS-7256-WOV004"/>
    <d v="2017-10-13T11:00:00"/>
    <d v="2017-10-21T20:00:00"/>
    <n v="197"/>
    <s v="Completions and Well Interventions Remedial Work"/>
    <x v="76"/>
    <s v="CTL"/>
    <s v="Obnefteremont"/>
    <x v="0"/>
    <x v="0"/>
  </r>
  <r>
    <x v="2"/>
    <s v="US-24036-K123-02"/>
    <s v="WO"/>
    <s v="US-24036-WOV001"/>
    <d v="2017-10-15T05:30:00"/>
    <d v="2017-10-16T15:00:00"/>
    <n v="33.5"/>
    <s v="Completions and Well Interventions Remedial Work"/>
    <x v="77"/>
    <s v="CTL (crew dropped tbg drift into the tbg string while running ESP)"/>
    <s v="Obnefteremont"/>
    <x v="0"/>
    <x v="0"/>
  </r>
  <r>
    <x v="8"/>
    <s v="WS-7256-K13-23"/>
    <s v="WO"/>
    <s v="WS-7256-WOV004"/>
    <d v="2017-10-21T20:00:00"/>
    <d v="2017-11-01T00:00:00"/>
    <n v="237"/>
    <s v="Completions and Well Interventions Remedial Work"/>
    <x v="78"/>
    <s v="CTL"/>
    <s v="Obnefteremont"/>
    <x v="0"/>
    <x v="0"/>
  </r>
  <r>
    <x v="7"/>
    <s v="US-359-K11-17"/>
    <s v="WO"/>
    <s v="US-359-WOV004"/>
    <d v="2017-10-27T12:00:00"/>
    <d v="2017-10-27T13:00:00"/>
    <n v="1"/>
    <s v="Completions and Well Interventions Remedial Work"/>
    <x v="79"/>
    <s v="CTL"/>
    <s v="BIRS"/>
    <x v="0"/>
    <x v="10"/>
  </r>
  <r>
    <x v="8"/>
    <s v="WS-7256-K13-23"/>
    <s v="WO"/>
    <s v="WS-7256-WOV004"/>
    <d v="2017-11-01T00:00:00"/>
    <d v="2017-11-03T06:00:00"/>
    <n v="54"/>
    <s v="Completions and Well Interventions Remedial Work"/>
    <x v="78"/>
    <s v="CTL"/>
    <s v="Obnefteremont"/>
    <x v="0"/>
    <x v="0"/>
  </r>
  <r>
    <x v="1"/>
    <s v="US-353-K11-01"/>
    <s v="WO"/>
    <s v="US-353-WOV003"/>
    <d v="2017-11-04T09:00:00"/>
    <d v="2017-11-05T02:00:00"/>
    <n v="16.5"/>
    <s v="Completions and Well Interventions Remedial Work"/>
    <x v="80"/>
    <s v="CTL"/>
    <s v="Obnefteremont"/>
    <x v="0"/>
    <x v="0"/>
  </r>
  <r>
    <x v="0"/>
    <s v="US-675-K03-05"/>
    <s v="WO"/>
    <s v="US-675-WOV001"/>
    <d v="2017-11-22T09:30:00"/>
    <d v="2017-11-26T00:00:00"/>
    <n v="86.5"/>
    <s v="Completions and Well Interventions Remedial Work"/>
    <x v="81"/>
    <s v="CTL"/>
    <s v="BIRS"/>
    <x v="0"/>
    <x v="0"/>
  </r>
  <r>
    <x v="14"/>
    <s v="WS-7569-K29-15"/>
    <s v="WO"/>
    <s v="WS-7569-WOV003"/>
    <d v="2017-11-23T21:00:00"/>
    <d v="2017-11-23T23:00:00"/>
    <n v="2"/>
    <s v="Completions and Well Interventions Remedial Work"/>
    <x v="28"/>
    <s v="CTL"/>
    <s v="BIRS"/>
    <x v="0"/>
    <x v="27"/>
  </r>
  <r>
    <x v="5"/>
    <s v="WS-7294-K15-16"/>
    <s v="COM"/>
    <s v="WS-7294-COM001"/>
    <d v="2017-11-25T21:00:00"/>
    <d v="2017-11-28T06:00:00"/>
    <n v="57"/>
    <s v="Completions and Well Interventions Remedial Work"/>
    <x v="82"/>
    <s v="CTL"/>
    <s v="BIRS"/>
    <x v="0"/>
    <x v="1"/>
  </r>
  <r>
    <x v="11"/>
    <s v="US-24039-K123-03"/>
    <s v="WO"/>
    <s v="US-24039-WOV002"/>
    <d v="2017-11-27T06:00:00"/>
    <d v="2017-11-27T06:30:00"/>
    <n v="0.5"/>
    <s v="Completions and Well Interventions Remedial Work"/>
    <x v="83"/>
    <s v="CTL"/>
    <s v="BIRS"/>
    <x v="0"/>
    <x v="0"/>
  </r>
  <r>
    <x v="12"/>
    <s v="US-8145-K15-05"/>
    <s v="WO"/>
    <s v="US-8145-WOV005"/>
    <d v="2017-11-27T16:00:00"/>
    <d v="2017-11-27T16:30:00"/>
    <n v="0.5"/>
    <s v="Completions and Well Interventions Remedial Work"/>
    <x v="84"/>
    <s v="CTL"/>
    <s v="Obnefteremont"/>
    <x v="0"/>
    <x v="3"/>
  </r>
  <r>
    <x v="11"/>
    <s v="US-24039-K123-03"/>
    <s v="WO"/>
    <s v="US-24039-WOV002"/>
    <d v="2017-11-27T20:00:00"/>
    <d v="2017-11-28T00:00:00"/>
    <n v="4"/>
    <s v="Completions and Well Interventions Remedial Work"/>
    <x v="85"/>
    <s v="CTL"/>
    <s v="BIRS"/>
    <x v="0"/>
    <x v="0"/>
  </r>
  <r>
    <x v="11"/>
    <s v="WS-30023-K300-08"/>
    <s v="WO"/>
    <s v="WS-30023-WOV004"/>
    <d v="2017-11-30T08:00:00"/>
    <d v="2017-11-30T09:00:00"/>
    <n v="1"/>
    <s v="Completions and Well Interventions Remedial Work"/>
    <x v="86"/>
    <s v="CTL"/>
    <s v="BIRS"/>
    <x v="0"/>
    <x v="0"/>
  </r>
  <r>
    <x v="9"/>
    <s v="SVA-1021-K54-15-ST"/>
    <s v="WO"/>
    <s v="SVA-1021-WOV003"/>
    <d v="2017-12-01T17:00:00"/>
    <d v="2017-12-04T16:30:00"/>
    <n v="67"/>
    <s v="Completions and Well Interventions Remedial Work"/>
    <x v="87"/>
    <s v="CTL"/>
    <s v="BIRS"/>
    <x v="0"/>
    <x v="1"/>
  </r>
  <r>
    <x v="12"/>
    <s v="US-24040-K16-02"/>
    <s v="COM"/>
    <s v="US-24040-COM001"/>
    <d v="2017-12-05T18:00:00"/>
    <d v="2017-12-05T23:00:00"/>
    <n v="5"/>
    <s v="Completions and Well Interventions Remedial Work"/>
    <x v="88"/>
    <s v="CTL"/>
    <s v="Obnefteremont"/>
    <x v="0"/>
    <x v="1"/>
  </r>
  <r>
    <x v="11"/>
    <s v="US-685-K03-22"/>
    <s v="WO"/>
    <s v="US-685-WOV001"/>
    <d v="2017-12-06T09:00:00"/>
    <d v="2017-12-06T17:00:00"/>
    <n v="8"/>
    <s v="Completions and Well Interventions Remedial Work"/>
    <x v="89"/>
    <s v="CTL"/>
    <s v="BIRS"/>
    <x v="0"/>
    <x v="0"/>
  </r>
  <r>
    <x v="0"/>
    <s v="US-675-K03-05"/>
    <s v="WO"/>
    <s v="US-675-WOV001"/>
    <d v="2017-12-13T18:00:00"/>
    <d v="2017-12-13T19:00:00"/>
    <n v="1"/>
    <s v="Completions and Well Interventions Remedial Work"/>
    <x v="90"/>
    <s v="CTL"/>
    <s v="BIRS"/>
    <x v="0"/>
    <x v="0"/>
  </r>
  <r>
    <x v="12"/>
    <s v="US-24042-K16-04"/>
    <s v="COM"/>
    <s v="US-24042-COM001"/>
    <d v="2017-12-16T04:00:00"/>
    <d v="2017-12-16T06:00:00"/>
    <n v="2"/>
    <s v="Completions and Well Interventions Remedial Work"/>
    <x v="91"/>
    <s v="CTL"/>
    <s v="Obnefteremont"/>
    <x v="0"/>
    <x v="1"/>
  </r>
  <r>
    <x v="12"/>
    <s v="US-24042-K16-04"/>
    <s v="COM"/>
    <s v="US-24042-COM001"/>
    <d v="2017-12-16T08:00:00"/>
    <d v="2017-12-16T18:00:00"/>
    <n v="10"/>
    <s v="Completions and Well Interventions Remedial Work"/>
    <x v="91"/>
    <s v="CTL"/>
    <s v="Obnefteremont"/>
    <x v="0"/>
    <x v="1"/>
  </r>
  <r>
    <x v="12"/>
    <s v="US-24042-K16-04"/>
    <s v="COM"/>
    <s v="US-24042-COM001"/>
    <d v="2017-12-20T03:00:00"/>
    <d v="2017-12-20T08:00:00"/>
    <n v="5"/>
    <s v="Completions and Well Interventions Remedial Work"/>
    <x v="91"/>
    <s v="CTL"/>
    <s v="Obnefteremont"/>
    <x v="0"/>
    <x v="1"/>
  </r>
  <r>
    <x v="7"/>
    <s v="SVA-51152-K63-04"/>
    <s v="WO"/>
    <s v="SVA-51152-WOV003"/>
    <d v="2017-12-20T21:00:00"/>
    <d v="2017-12-20T23:00:00"/>
    <n v="2"/>
    <s v="Completions and Well Interventions Remedial Work"/>
    <x v="92"/>
    <s v="CTL"/>
    <s v="BIRS"/>
    <x v="0"/>
    <x v="28"/>
  </r>
  <r>
    <x v="14"/>
    <s v="US-8144-K15-03"/>
    <s v="WO"/>
    <s v="US-8144-WOV003"/>
    <d v="2017-12-28T13:00:00"/>
    <d v="2017-12-28T18:30:00"/>
    <n v="5.5"/>
    <s v="Completions and Well Interventions Remedial Work"/>
    <x v="93"/>
    <s v="CTL"/>
    <s v="BIRS"/>
    <x v="0"/>
    <x v="0"/>
  </r>
  <r>
    <x v="16"/>
    <s v="SVA-9043-K151-14"/>
    <s v="WO"/>
    <s v="SVA-9043-WOV005"/>
    <d v="2018-01-01T01:00:00"/>
    <d v="2018-01-01T05:30:00"/>
    <n v="4.5"/>
    <s v="Completions and Well Interventions Remedial Work"/>
    <x v="94"/>
    <s v="CTL"/>
    <s v="Obnefteremont"/>
    <x v="1"/>
    <x v="29"/>
  </r>
  <r>
    <x v="6"/>
    <s v="US-22039-K13-13"/>
    <s v="COM"/>
    <s v="US-22039-COM001"/>
    <d v="2018-01-06T09:00:00"/>
    <d v="2018-01-06T17:00:00"/>
    <n v="7"/>
    <s v="Completions and Well Interventions Remedial Work"/>
    <x v="95"/>
    <s v="CTL"/>
    <s v="Obnefteremont"/>
    <x v="1"/>
    <x v="1"/>
  </r>
  <r>
    <x v="7"/>
    <s v="WS-1270-K20-13"/>
    <s v="WO"/>
    <s v="WS-1270-WOV010"/>
    <d v="2018-01-16T10:00:00"/>
    <d v="2018-01-16T13:00:00"/>
    <n v="3"/>
    <s v="Completions and Well Interventions Remedial Work"/>
    <x v="96"/>
    <s v="CTL"/>
    <s v="BIRS"/>
    <x v="1"/>
    <x v="0"/>
  </r>
  <r>
    <x v="7"/>
    <s v="WS-1270-K20-13"/>
    <s v="WO"/>
    <s v="WS-1270-WOV010"/>
    <d v="2018-01-16T16:00:00"/>
    <d v="2018-01-16T20:30:00"/>
    <n v="4.5"/>
    <s v="Completions and Well Interventions Remedial Work"/>
    <x v="96"/>
    <s v="CTL"/>
    <s v="BIRS"/>
    <x v="1"/>
    <x v="0"/>
  </r>
  <r>
    <x v="5"/>
    <s v="US-7117-K07-18-ST"/>
    <s v="WO"/>
    <s v="US-7117-WOV012"/>
    <d v="2018-01-20T16:30:00"/>
    <d v="2018-01-20T17:30:00"/>
    <n v="1"/>
    <s v="Completions and Well Interventions Remedial Work"/>
    <x v="97"/>
    <s v="CTL"/>
    <s v="BIRS"/>
    <x v="1"/>
    <x v="1"/>
  </r>
  <r>
    <x v="11"/>
    <s v="US-22022-K13-06"/>
    <s v="WO"/>
    <s v="US-22022-WOV001"/>
    <d v="2018-01-27T05:00:00"/>
    <d v="2018-01-27T06:00:00"/>
    <n v="1"/>
    <s v="Completions and Well Interventions Remedial Work"/>
    <x v="28"/>
    <s v="CTL"/>
    <s v="BIRS"/>
    <x v="1"/>
    <x v="0"/>
  </r>
  <r>
    <x v="14"/>
    <s v="WS-1554-K12-07"/>
    <s v="WO"/>
    <s v="WS-1554-WOV005"/>
    <d v="2018-01-30T05:30:00"/>
    <d v="2018-01-30T07:00:00"/>
    <n v="1.5"/>
    <s v="Completions and Well Interventions Remedial Work"/>
    <x v="98"/>
    <s v="CTL"/>
    <s v="BIRS"/>
    <x v="1"/>
    <x v="27"/>
  </r>
  <r>
    <x v="3"/>
    <s v="US-24047-K16-05"/>
    <s v="COM"/>
    <s v="US-24047-COM001"/>
    <d v="2018-01-30T14:45:00"/>
    <d v="2018-01-30T16:00:00"/>
    <n v="1.25"/>
    <s v="Completions and Well Interventions Remedial Work"/>
    <x v="99"/>
    <s v="CTL"/>
    <s v="BIRS"/>
    <x v="1"/>
    <x v="1"/>
  </r>
  <r>
    <x v="16"/>
    <s v="SVA-1043-K51-05"/>
    <s v="WO"/>
    <s v="SVA-1043-WOV005"/>
    <d v="2018-02-04T22:00:00"/>
    <d v="2018-02-04T23:30:00"/>
    <n v="1.5"/>
    <s v="Completions and Well Interventions Remedial Work"/>
    <x v="100"/>
    <s v="CTL"/>
    <s v="Obnefteremont"/>
    <x v="1"/>
    <x v="29"/>
  </r>
  <r>
    <x v="6"/>
    <s v="US-22039-K13-13"/>
    <s v="COM"/>
    <s v="US-22039-COM001"/>
    <d v="2018-02-05T10:00:00"/>
    <d v="2018-02-05T14:00:00"/>
    <n v="4"/>
    <s v="Completions and Well Interventions Remedial Work"/>
    <x v="101"/>
    <s v="CTL"/>
    <s v="Obnefteremont"/>
    <x v="1"/>
    <x v="1"/>
  </r>
  <r>
    <x v="3"/>
    <s v="US-24043-K16-06"/>
    <s v="COM"/>
    <s v="US-24043-COM001"/>
    <d v="2018-02-05T13:30:00"/>
    <d v="2018-02-06T23:00:00"/>
    <n v="15"/>
    <s v="Completions and Well Interventions Remedial Work"/>
    <x v="102"/>
    <s v="CTL"/>
    <s v="BIRS"/>
    <x v="1"/>
    <x v="1"/>
  </r>
  <r>
    <x v="6"/>
    <s v="US-22039-K13-13"/>
    <s v="COM"/>
    <s v="US-22039-COM001"/>
    <d v="2018-02-08T09:30:00"/>
    <d v="2018-02-08T12:30:00"/>
    <n v="3"/>
    <s v="Completions and Well Interventions Remedial Work"/>
    <x v="103"/>
    <s v="CTL"/>
    <s v="Obnefteremont"/>
    <x v="1"/>
    <x v="1"/>
  </r>
  <r>
    <x v="9"/>
    <s v="SVA-1021-K54-15-ST"/>
    <s v="WO"/>
    <s v="SVA-1021-WOV003"/>
    <d v="2018-02-09T16:00:00"/>
    <d v="2018-02-10T00:30:00"/>
    <n v="8.5"/>
    <s v="Completions and Well Interventions Remedial Work"/>
    <x v="104"/>
    <s v="CTL"/>
    <s v="BIRS"/>
    <x v="1"/>
    <x v="1"/>
  </r>
  <r>
    <x v="9"/>
    <s v="SVA-1021-K54-15-ST"/>
    <s v="WO"/>
    <s v="SVA-1021-WOV003"/>
    <d v="2018-02-10T05:00:00"/>
    <d v="2018-02-10T06:30:00"/>
    <n v="1.5"/>
    <s v="Completions and Well Interventions Remedial Work"/>
    <x v="104"/>
    <s v="CTL"/>
    <s v="BIRS"/>
    <x v="1"/>
    <x v="1"/>
  </r>
  <r>
    <x v="4"/>
    <s v="WS-1529-K03-23"/>
    <s v="WO"/>
    <s v="WS-1529-WOV006"/>
    <d v="2018-02-17T03:00:00"/>
    <d v="2018-02-17T05:00:00"/>
    <n v="2"/>
    <s v="Completions and Well Interventions Remedial Work"/>
    <x v="105"/>
    <s v="CTL"/>
    <s v="Obnefteremont"/>
    <x v="1"/>
    <x v="30"/>
  </r>
  <r>
    <x v="4"/>
    <s v="WS-7295-K15-20"/>
    <s v="WO"/>
    <s v="WS-7295-WOV001"/>
    <d v="2018-02-18T14:30:00"/>
    <d v="2018-02-18T15:30:00"/>
    <n v="1"/>
    <s v="Completions and Well Interventions Remedial Work"/>
    <x v="106"/>
    <s v="CTL"/>
    <s v="Obnefteremont"/>
    <x v="1"/>
    <x v="31"/>
  </r>
  <r>
    <x v="9"/>
    <s v="WS-1311-K09-12"/>
    <s v="WO"/>
    <s v="WS-1311-WOV009"/>
    <d v="2018-03-10T10:30:00"/>
    <d v="2018-03-15T06:00:00"/>
    <n v="93.5"/>
    <s v="Completions and Well Interventions Remedial Work"/>
    <x v="107"/>
    <s v="CTL"/>
    <s v="BIRS"/>
    <x v="1"/>
    <x v="0"/>
  </r>
  <r>
    <x v="2"/>
    <s v="US-22021-K13-18"/>
    <s v="WO"/>
    <s v="US-22021-WOV001"/>
    <d v="2018-03-14T00:00:00"/>
    <d v="2018-03-14T03:00:00"/>
    <n v="3"/>
    <s v="Completions and Well Interventions Remedial Work"/>
    <x v="108"/>
    <s v="CTL"/>
    <s v="Obnefteremont"/>
    <x v="1"/>
    <x v="0"/>
  </r>
  <r>
    <x v="15"/>
    <s v="SVA-53038-K52-03"/>
    <s v="WO"/>
    <s v="SVA-53038-WOV002"/>
    <d v="2018-03-15T06:00:00"/>
    <d v="2018-03-19T11:30:00"/>
    <n v="101.5"/>
    <s v="Completions and Well Interventions Remedial Work"/>
    <x v="109"/>
    <s v="CTL"/>
    <s v="Obnefteremont"/>
    <x v="1"/>
    <x v="0"/>
  </r>
  <r>
    <x v="8"/>
    <s v="US-24044-K16-09"/>
    <s v="COM"/>
    <s v="US-24044-COM001"/>
    <d v="2018-03-20T10:45:00"/>
    <d v="2018-03-20T11:45:00"/>
    <n v="1"/>
    <s v="Completions and Well Interventions Remedial Work"/>
    <x v="110"/>
    <s v="CTL"/>
    <s v="Obnefteremont"/>
    <x v="1"/>
    <x v="1"/>
  </r>
  <r>
    <x v="14"/>
    <s v="US-2270-K12-01"/>
    <s v="WO"/>
    <s v="US-2270-WOV001"/>
    <d v="2018-03-20T14:30:00"/>
    <d v="2018-03-20T16:00:00"/>
    <n v="1.5"/>
    <s v="Completions and Well Interventions Remedial Work"/>
    <x v="111"/>
    <s v="CTL"/>
    <s v="BIRS"/>
    <x v="1"/>
    <x v="23"/>
  </r>
  <r>
    <x v="15"/>
    <s v="SVA-53038-K52-03"/>
    <s v="WO"/>
    <s v="SVA-53038-WOV002"/>
    <d v="2018-03-22T08:00:00"/>
    <d v="2018-03-25T03:00:00"/>
    <n v="65.5"/>
    <s v="Completions and Well Interventions Remedial Work"/>
    <x v="109"/>
    <s v="CTL"/>
    <s v="Obnefteremont"/>
    <x v="1"/>
    <x v="0"/>
  </r>
  <r>
    <x v="10"/>
    <s v="SVA-51318-K65-12"/>
    <s v="COM"/>
    <s v="SVA-51318-COM001"/>
    <d v="2018-03-27T04:30:00"/>
    <d v="2018-03-29T17:30:00"/>
    <n v="55.5"/>
    <s v="Completions and Well Interventions Remedial Work"/>
    <x v="112"/>
    <s v="CTL"/>
    <s v="BIRS"/>
    <x v="1"/>
    <x v="1"/>
  </r>
  <r>
    <x v="4"/>
    <s v="WS-30031-K300-07"/>
    <s v="WO"/>
    <s v="WS-30031-WOV001"/>
    <d v="2018-03-28T16:00:00"/>
    <d v="2018-03-28T18:00:00"/>
    <n v="2"/>
    <s v="Completions and Well Interventions Remedial Work"/>
    <x v="113"/>
    <s v="CTL"/>
    <s v="Obnefteremont"/>
    <x v="1"/>
    <x v="0"/>
  </r>
  <r>
    <x v="4"/>
    <s v="WS-30031-K300-07"/>
    <s v="WO"/>
    <s v="WS-30031-WOV001"/>
    <d v="2018-03-28T23:00:00"/>
    <d v="2018-03-29T00:30:00"/>
    <n v="1.5"/>
    <s v="Completions and Well Interventions Remedial Work"/>
    <x v="114"/>
    <s v="CTL"/>
    <s v="Obnefteremont"/>
    <x v="1"/>
    <x v="0"/>
  </r>
  <r>
    <x v="14"/>
    <s v="WS-1220-K07-17"/>
    <s v="WO"/>
    <s v="WS-1220-WOV008"/>
    <d v="2018-04-06T14:00:00"/>
    <d v="2018-04-06T16:00:00"/>
    <n v="2"/>
    <s v="Completions and Well Interventions Remedial Work"/>
    <x v="115"/>
    <s v="CTL"/>
    <s v="BIRS"/>
    <x v="1"/>
    <x v="0"/>
  </r>
  <r>
    <x v="6"/>
    <s v="US-22019-K13-17"/>
    <s v="WO"/>
    <s v="US-22019-WOV001"/>
    <d v="2018-04-08T03:00:00"/>
    <d v="2018-04-08T04:30:00"/>
    <n v="1.5"/>
    <s v="Completions and Well Interventions Remedial Work"/>
    <x v="116"/>
    <s v="CTL"/>
    <s v="Obnefteremont"/>
    <x v="1"/>
    <x v="0"/>
  </r>
  <r>
    <x v="8"/>
    <s v="SVA-51152-K63-04"/>
    <s v="WO"/>
    <s v="SVA-51152-WOV004"/>
    <d v="2018-04-22T08:00:00"/>
    <d v="2018-04-22T11:00:00"/>
    <n v="3"/>
    <s v="Completions and Well Interventions Remedial Work"/>
    <x v="117"/>
    <s v="CTL"/>
    <s v="Obnefteremont"/>
    <x v="1"/>
    <x v="32"/>
  </r>
  <r>
    <x v="8"/>
    <s v="SVA-51019-K67-02"/>
    <s v="COM"/>
    <s v="SVA-51019-COM001"/>
    <d v="2018-04-29T06:30:00"/>
    <d v="2018-04-29T07:00:00"/>
    <n v="0.5"/>
    <s v="Completions and Well Interventions Remedial Work"/>
    <x v="118"/>
    <s v="CTL"/>
    <s v="Obnefteremont"/>
    <x v="1"/>
    <x v="1"/>
  </r>
  <r>
    <x v="14"/>
    <s v="US-37-K02-07"/>
    <s v="WO"/>
    <s v="US-37-WOV011"/>
    <d v="2018-05-10T17:00:00"/>
    <d v="2018-05-17T02:00:00"/>
    <n v="153"/>
    <s v="Completions and Well Interventions Remedial Work"/>
    <x v="119"/>
    <s v="CTL (Agreed by Smolkov A. and Nalobin A.)"/>
    <s v="BIRS"/>
    <x v="1"/>
    <x v="0"/>
  </r>
  <r>
    <x v="3"/>
    <s v="SVA-53311-K63-24"/>
    <s v="WO"/>
    <s v="SVA-53311-WOV004"/>
    <d v="2018-05-10T23:00:00"/>
    <d v="2018-05-15T03:00:00"/>
    <n v="100"/>
    <s v="Completions and Well Interventions Remedial Work"/>
    <x v="120"/>
    <s v="CTL (Agreed by Smolkov A. and Nalobin A.)"/>
    <s v="BIRS"/>
    <x v="1"/>
    <x v="0"/>
  </r>
  <r>
    <x v="0"/>
    <s v="WS-7181-K109-04"/>
    <s v="WO"/>
    <s v="WS-7181-WOV005"/>
    <d v="2018-05-18T05:00:00"/>
    <d v="2018-05-18T10:00:00"/>
    <n v="5"/>
    <s v="Completions and Well Interventions Remedial Work"/>
    <x v="121"/>
    <s v="CTL"/>
    <s v="BIRS"/>
    <x v="1"/>
    <x v="33"/>
  </r>
  <r>
    <x v="0"/>
    <s v="WS-7181-K109-04"/>
    <s v="WO"/>
    <s v="WS-7181-WOV005"/>
    <d v="2018-05-20T03:30:00"/>
    <d v="2018-05-20T05:00:00"/>
    <n v="1.5"/>
    <s v="Completions and Well Interventions Remedial Work"/>
    <x v="122"/>
    <s v="CTL"/>
    <s v="BIRS"/>
    <x v="1"/>
    <x v="33"/>
  </r>
  <r>
    <x v="14"/>
    <s v="US-37-K02-07"/>
    <s v="WO"/>
    <s v="US-37-WOV011"/>
    <d v="2018-05-21T02:00:00"/>
    <d v="2018-05-25T15:00:00"/>
    <n v="108"/>
    <s v="Completions and Well Interventions Remedial Work"/>
    <x v="119"/>
    <s v="CTL (Agreed by Smolkov A. and Nalobin A.)"/>
    <s v="BIRS"/>
    <x v="1"/>
    <x v="0"/>
  </r>
  <r>
    <x v="0"/>
    <s v="US-22042-K81-12"/>
    <s v="COM"/>
    <s v="US-22042-COM001"/>
    <d v="2018-05-21T20:00:00"/>
    <d v="2018-05-21T22:00:00"/>
    <n v="2"/>
    <s v="Completions and Well Interventions Remedial Work"/>
    <x v="123"/>
    <s v="CTL"/>
    <s v="BIRS"/>
    <x v="1"/>
    <x v="1"/>
  </r>
  <r>
    <x v="16"/>
    <s v="WS-7510-K125-08"/>
    <s v="WO"/>
    <s v="WS-7510-WOV007"/>
    <d v="2018-05-27T08:00:00"/>
    <d v="2018-05-28T10:30:00"/>
    <n v="26.5"/>
    <s v="Completions and Well Interventions Remedial Work"/>
    <x v="124"/>
    <s v="CTL"/>
    <s v="Obnefteremont"/>
    <x v="1"/>
    <x v="34"/>
  </r>
  <r>
    <x v="5"/>
    <s v="WS-7470-K125-15"/>
    <s v="WO"/>
    <s v="WS-7470-WOV007"/>
    <d v="2018-05-30T11:00:00"/>
    <d v="2018-05-31T06:00:00"/>
    <n v="17.5"/>
    <s v="Completions and Well Interventions Remedial Work"/>
    <x v="125"/>
    <s v="CTL"/>
    <s v="BIRS"/>
    <x v="1"/>
    <x v="35"/>
  </r>
  <r>
    <x v="9"/>
    <s v="US-24059-K16-19"/>
    <s v="COM"/>
    <s v="US-24059-COM001"/>
    <d v="2018-06-06T08:00:00"/>
    <d v="2018-06-06T13:30:00"/>
    <n v="4"/>
    <s v="Completions and Well Interventions Remedial Work"/>
    <x v="126"/>
    <s v="CTL"/>
    <s v="BIRS"/>
    <x v="1"/>
    <x v="1"/>
  </r>
  <r>
    <x v="6"/>
    <s v="WS-1561-K03-14"/>
    <s v="WO"/>
    <s v="WS-1561-WOV002"/>
    <d v="2018-06-23T18:15:00"/>
    <d v="2018-06-24T02:00:00"/>
    <n v="6.75"/>
    <s v="Completions and Well Interventions Remedial Work"/>
    <x v="127"/>
    <s v="CTL"/>
    <s v="Obnefteremont"/>
    <x v="1"/>
    <x v="0"/>
  </r>
  <r>
    <x v="10"/>
    <s v="US-22021-K13-18"/>
    <s v="WO"/>
    <s v="US-22021-WOV002"/>
    <d v="2018-07-06T16:00:00"/>
    <d v="2018-07-06T18:00:00"/>
    <n v="2"/>
    <s v="Completions and Well Interventions Remedial Work"/>
    <x v="128"/>
    <s v="CTL"/>
    <s v="BIRS"/>
    <x v="1"/>
    <x v="0"/>
  </r>
  <r>
    <x v="2"/>
    <s v="WS-7617-K125-09"/>
    <s v="WO"/>
    <s v="WS-7617-WOV007"/>
    <d v="2018-07-09T04:00:00"/>
    <d v="2018-07-09T05:00:00"/>
    <n v="1"/>
    <s v="Completions and Well Interventions Remedial Work"/>
    <x v="129"/>
    <s v="CTL"/>
    <s v="Obnefteremont"/>
    <x v="1"/>
    <x v="0"/>
  </r>
  <r>
    <x v="11"/>
    <s v="SVA-9061-K151-02"/>
    <s v="WO"/>
    <s v="SVA-9061-WOV005"/>
    <d v="2018-07-11T23:00:00"/>
    <d v="2018-07-12T17:00:00"/>
    <n v="18"/>
    <s v="Completions and Well Interventions Remedial Work"/>
    <x v="130"/>
    <s v="CTL"/>
    <s v="BIRS"/>
    <x v="1"/>
    <x v="36"/>
  </r>
  <r>
    <x v="11"/>
    <s v="WS-1317-K20-17"/>
    <s v="WO"/>
    <s v="WS-1317-WOV012"/>
    <d v="2018-07-14T20:00:00"/>
    <d v="2018-07-15T00:00:00"/>
    <n v="4"/>
    <s v="Completions and Well Interventions Remedial Work"/>
    <x v="131"/>
    <s v="CTL"/>
    <s v="BIRS"/>
    <x v="1"/>
    <x v="37"/>
  </r>
  <r>
    <x v="10"/>
    <s v="WS-1162-K02-01"/>
    <s v="WO"/>
    <s v="WS-1162-WOV011"/>
    <d v="2018-07-21T11:00:00"/>
    <d v="2018-07-21T14:30:00"/>
    <n v="3.5"/>
    <s v="Completions and Well Interventions Remedial Work"/>
    <x v="132"/>
    <s v="CTL"/>
    <s v="BIRS"/>
    <x v="1"/>
    <x v="38"/>
  </r>
  <r>
    <x v="10"/>
    <s v="WS-1103-K02-06"/>
    <s v="WO"/>
    <s v="WS-1103-WOV011"/>
    <d v="2018-07-25T08:30:00"/>
    <d v="2018-07-25T13:00:00"/>
    <n v="4.5"/>
    <s v="Completions and Well Interventions Remedial Work"/>
    <x v="133"/>
    <s v="CTL"/>
    <s v="BIRS"/>
    <x v="1"/>
    <x v="39"/>
  </r>
  <r>
    <x v="1"/>
    <s v="WS-7677-K04-10"/>
    <s v="WO"/>
    <s v="WS-7677-WOV005"/>
    <d v="2018-08-16T20:00:00"/>
    <d v="2018-08-16T22:00:00"/>
    <n v="2"/>
    <s v="Completions and Well Interventions Remedial Work"/>
    <x v="134"/>
    <s v="CTL"/>
    <s v="Obnefteremont"/>
    <x v="1"/>
    <x v="0"/>
  </r>
  <r>
    <x v="0"/>
    <s v="WS-5901-K49-09"/>
    <s v="WO"/>
    <s v="WS-5901-WOV001"/>
    <d v="2018-08-18T06:30:00"/>
    <d v="2018-08-18T11:30:00"/>
    <n v="5"/>
    <s v="Completions and Well Interventions Remedial Work"/>
    <x v="135"/>
    <s v="CTL"/>
    <s v="BIRS"/>
    <x v="1"/>
    <x v="0"/>
  </r>
  <r>
    <x v="10"/>
    <s v="SVA-55395-K67-09"/>
    <s v="COM"/>
    <s v="SVA-55395-COM001"/>
    <d v="2018-08-20T02:00:00"/>
    <d v="2018-08-20T03:30:00"/>
    <n v="1.5"/>
    <s v="Completions and Well Interventions Remedial Work"/>
    <x v="136"/>
    <s v="CTL"/>
    <s v="BIRS"/>
    <x v="1"/>
    <x v="1"/>
  </r>
  <r>
    <x v="8"/>
    <s v="WS-7564-K112-09"/>
    <s v="WO"/>
    <s v="WS-7564-WOV003"/>
    <d v="2018-08-21T23:00:00"/>
    <d v="2018-08-22T02:00:00"/>
    <n v="3"/>
    <s v="Completions and Well Interventions Remedial Work"/>
    <x v="137"/>
    <s v="CTL"/>
    <s v="Obnefteremont"/>
    <x v="1"/>
    <x v="0"/>
  </r>
  <r>
    <x v="7"/>
    <s v="US-22036-K81-16"/>
    <s v="COM"/>
    <s v="US-22036-COM001"/>
    <d v="2018-08-29T04:00:00"/>
    <d v="2018-09-01T00:00:00"/>
    <n v="68"/>
    <s v="Completions and Well Interventions Remedial Work"/>
    <x v="138"/>
    <s v="CTL"/>
    <s v="BIRS"/>
    <x v="1"/>
    <x v="1"/>
  </r>
  <r>
    <x v="5"/>
    <s v="SVA-55400-K67-04"/>
    <s v="WO"/>
    <s v="SVA-55400-WOV001"/>
    <d v="2018-08-31T19:00:00"/>
    <d v="2018-08-31T19:30:00"/>
    <n v="0.5"/>
    <s v="Completions and Well Interventions Remedial Work"/>
    <x v="139"/>
    <s v="CTL"/>
    <s v="BIRS"/>
    <x v="1"/>
    <x v="0"/>
  </r>
  <r>
    <x v="7"/>
    <s v="US-22036-K81-16"/>
    <s v="COM"/>
    <s v="US-22036-COM001"/>
    <d v="2018-09-01T00:00:00"/>
    <d v="2018-09-02T21:30:00"/>
    <n v="34.25"/>
    <s v="Completions and Well Interventions Remedial Work"/>
    <x v="138"/>
    <s v="CTL"/>
    <s v="BIRS"/>
    <x v="1"/>
    <x v="1"/>
  </r>
  <r>
    <x v="1"/>
    <s v="SVA-53158-K66-12"/>
    <s v="WO"/>
    <s v="SVA-53158-WOV001"/>
    <d v="2018-09-04T17:00:00"/>
    <d v="2018-09-04T19:30:00"/>
    <n v="2.5"/>
    <s v="Completions and Well Interventions Remedial Work"/>
    <x v="140"/>
    <s v="CTL"/>
    <s v="Obnefteremont"/>
    <x v="1"/>
    <x v="40"/>
  </r>
  <r>
    <x v="0"/>
    <s v="WS-7377-K126-19"/>
    <s v="WO"/>
    <s v="WS-7377-WOV007"/>
    <d v="2018-09-05T00:00:00"/>
    <d v="2018-09-05T01:00:00"/>
    <n v="1"/>
    <s v="Completions and Well Interventions Remedial Work"/>
    <x v="141"/>
    <s v="CTL"/>
    <s v="BIRS"/>
    <x v="1"/>
    <x v="5"/>
  </r>
  <r>
    <x v="0"/>
    <s v="WS-7377-K126-19"/>
    <s v="WO"/>
    <s v="WS-7377-WOV007"/>
    <d v="2018-09-05T06:00:00"/>
    <d v="2018-09-05T08:00:00"/>
    <n v="2"/>
    <s v="Completions and Well Interventions Remedial Work"/>
    <x v="28"/>
    <s v="CTL"/>
    <s v="BIRS"/>
    <x v="1"/>
    <x v="5"/>
  </r>
  <r>
    <x v="4"/>
    <s v="SVA-6143-K62-02"/>
    <s v="WO"/>
    <s v="SVA-6143-WOV001"/>
    <d v="2018-09-08T17:30:00"/>
    <d v="2018-09-09T06:00:00"/>
    <n v="12.5"/>
    <s v="Completions and Well Interventions Remedial Work"/>
    <x v="142"/>
    <s v="CTL"/>
    <s v="Obnefteremont"/>
    <x v="1"/>
    <x v="41"/>
  </r>
  <r>
    <x v="16"/>
    <s v="SVA-55352-K68-02"/>
    <s v="COM"/>
    <s v="SVA-55352-COM001"/>
    <d v="2018-09-10T15:00:00"/>
    <d v="2018-09-10T19:00:00"/>
    <n v="4"/>
    <s v="Completions and Well Interventions Remedial Work"/>
    <x v="143"/>
    <s v="CTL"/>
    <s v="Obnefteremont"/>
    <x v="1"/>
    <x v="1"/>
  </r>
  <r>
    <x v="8"/>
    <s v="US-7116-K07-15"/>
    <s v="WO"/>
    <s v="US-7116-WOV009"/>
    <d v="2018-09-18T10:30:00"/>
    <d v="2018-09-18T12:00:00"/>
    <n v="1.5"/>
    <s v="Completions and Well Interventions Remedial Work"/>
    <x v="144"/>
    <s v="CTL"/>
    <s v="Obnefteremont"/>
    <x v="1"/>
    <x v="42"/>
  </r>
  <r>
    <x v="0"/>
    <s v="SVA-50144-K66-09"/>
    <s v="WO"/>
    <s v="SVA-50144-WOV002"/>
    <d v="2018-09-22T15:00:00"/>
    <d v="2018-09-22T19:00:00"/>
    <n v="4"/>
    <s v="Completions and Well Interventions Remedial Work"/>
    <x v="145"/>
    <s v="CTL"/>
    <s v="BIRS"/>
    <x v="1"/>
    <x v="43"/>
  </r>
  <r>
    <x v="8"/>
    <s v="WS-7541-K04-24"/>
    <s v="WO"/>
    <s v="WS-7541-WOV004"/>
    <d v="2018-09-22T19:00:00"/>
    <d v="2018-09-22T20:00:00"/>
    <n v="1"/>
    <s v="Completions and Well Interventions Remedial Work"/>
    <x v="146"/>
    <s v="CTL"/>
    <s v="Obnefteremont"/>
    <x v="1"/>
    <x v="44"/>
  </r>
  <r>
    <x v="5"/>
    <s v="SVA-1050-K50-03"/>
    <s v="WO"/>
    <s v="SVA-1050-WOV012"/>
    <d v="2018-09-27T10:00:00"/>
    <d v="2018-09-27T12:00:00"/>
    <n v="2"/>
    <s v="Completions and Well Interventions Remedial Work"/>
    <x v="147"/>
    <s v="CTL"/>
    <s v="BIRS"/>
    <x v="1"/>
    <x v="29"/>
  </r>
  <r>
    <x v="12"/>
    <s v="WS-1264-K09-10"/>
    <s v="WO"/>
    <s v="WS-1264-WOV009"/>
    <d v="2018-09-28T16:30:00"/>
    <d v="2018-09-28T18:00:00"/>
    <n v="1.5"/>
    <s v="Completions and Well Interventions Remedial Work"/>
    <x v="148"/>
    <s v="CTL"/>
    <s v="Obnefteremont"/>
    <x v="1"/>
    <x v="45"/>
  </r>
  <r>
    <x v="7"/>
    <s v="WS-7586-K114-07"/>
    <s v="WO"/>
    <s v="WS-7586-WOV005"/>
    <d v="2018-10-12T19:00:00"/>
    <d v="2018-10-12T22:30:00"/>
    <n v="3.5"/>
    <s v="Completions and Well Interventions Remedial Work"/>
    <x v="149"/>
    <s v="CTL"/>
    <s v="BIRS"/>
    <x v="1"/>
    <x v="0"/>
  </r>
  <r>
    <x v="7"/>
    <s v="WS-7586-K114-07"/>
    <s v="WO"/>
    <s v="WS-7586-WOV005"/>
    <d v="2018-10-13T15:30:00"/>
    <d v="2018-10-13T20:00:00"/>
    <n v="4.5"/>
    <s v="Completions and Well Interventions Remedial Work"/>
    <x v="150"/>
    <s v="CTL"/>
    <s v="BIRS"/>
    <x v="1"/>
    <x v="0"/>
  </r>
  <r>
    <x v="3"/>
    <s v="WS-1553-K03-11"/>
    <s v="WO"/>
    <s v="WS-1553-WOV008"/>
    <d v="2018-10-15T13:00:00"/>
    <d v="2018-10-15T13:30:00"/>
    <n v="0.5"/>
    <s v="Completions and Well Interventions Remedial Work"/>
    <x v="151"/>
    <s v="CTL"/>
    <s v="BIRS"/>
    <x v="1"/>
    <x v="0"/>
  </r>
  <r>
    <x v="4"/>
    <s v="WS-1358-K09-11"/>
    <s v="WO"/>
    <s v="WS-1358-WOV011"/>
    <d v="2018-11-01T06:00:00"/>
    <d v="2018-11-01T07:00:00"/>
    <n v="1"/>
    <s v="Completions and Well Interventions Remedial Work"/>
    <x v="152"/>
    <s v="CTL"/>
    <s v="Obnefteremont"/>
    <x v="1"/>
    <x v="46"/>
  </r>
  <r>
    <x v="5"/>
    <s v="WS-1449-K23-13"/>
    <s v="WO"/>
    <s v="WS-1449-WOV014"/>
    <d v="2018-11-04T06:30:00"/>
    <d v="2018-11-04T07:30:00"/>
    <n v="1"/>
    <s v="Completions and Well Interventions Remedial Work"/>
    <x v="153"/>
    <s v="CTL"/>
    <s v="BIRS"/>
    <x v="1"/>
    <x v="34"/>
  </r>
  <r>
    <x v="5"/>
    <s v="WS-1449-K23-13"/>
    <s v="WO"/>
    <s v="WS-1449-WOV014"/>
    <d v="2018-11-04T12:00:00"/>
    <d v="2018-11-04T12:30:00"/>
    <n v="0.5"/>
    <s v="Completions and Well Interventions Remedial Work"/>
    <x v="153"/>
    <s v="CTL"/>
    <s v="BIRS"/>
    <x v="1"/>
    <x v="34"/>
  </r>
  <r>
    <x v="11"/>
    <s v="US-147-K11-22"/>
    <s v="WO"/>
    <s v="US-147-WOV003"/>
    <d v="2018-11-10T16:30:00"/>
    <d v="2018-11-10T17:30:00"/>
    <n v="1"/>
    <s v="Completions and Well Interventions Remedial Work"/>
    <x v="154"/>
    <s v="CTL"/>
    <s v="BIRS"/>
    <x v="1"/>
    <x v="23"/>
  </r>
  <r>
    <x v="14"/>
    <s v="SVA-51102-K52-13"/>
    <s v="WO"/>
    <s v="SVA-51102-WOV002"/>
    <d v="2018-11-11T19:00:00"/>
    <d v="2018-11-11T22:30:00"/>
    <n v="3.5"/>
    <s v="Completions and Well Interventions Remedial Work"/>
    <x v="155"/>
    <s v="CTL"/>
    <s v="BIRS"/>
    <x v="1"/>
    <x v="47"/>
  </r>
  <r>
    <x v="2"/>
    <s v="SVA-6140-K62-05"/>
    <s v="COM"/>
    <s v="SVA-6140-COM001"/>
    <d v="2018-11-12T01:00:00"/>
    <d v="2018-11-17T11:00:00"/>
    <n v="118.5"/>
    <s v="Completions and Well Interventions Remedial Work"/>
    <x v="156"/>
    <s v="CTL"/>
    <s v="Obnefteremont"/>
    <x v="1"/>
    <x v="1"/>
  </r>
  <r>
    <x v="1"/>
    <s v="WS-1395-K13-15"/>
    <s v="WO"/>
    <s v="WS-1395-WOV008"/>
    <d v="2018-11-15T18:00:00"/>
    <d v="2018-11-15T19:00:00"/>
    <n v="1"/>
    <s v="Completions and Well Interventions Remedial Work"/>
    <x v="157"/>
    <s v="CTL"/>
    <s v="Obnefteremont"/>
    <x v="1"/>
    <x v="37"/>
  </r>
  <r>
    <x v="2"/>
    <s v="SVA-6140-K62-05"/>
    <s v="COM"/>
    <s v="SVA-6140-COM001"/>
    <d v="2018-11-16T10:00:00"/>
    <d v="2018-11-16T14:00:00"/>
    <n v="4"/>
    <s v="Completions and Well Interventions Remedial Work"/>
    <x v="158"/>
    <s v="CTL"/>
    <s v="Obnefteremont"/>
    <x v="1"/>
    <x v="1"/>
  </r>
  <r>
    <x v="8"/>
    <s v="SVA-55336-K68-03"/>
    <s v="COM"/>
    <s v="SVA-55336-COM001"/>
    <d v="2018-12-05T08:00:00"/>
    <d v="2018-12-05T09:00:00"/>
    <n v="1"/>
    <s v="Completions and Well Interventions Remedial Work"/>
    <x v="159"/>
    <s v="CTL"/>
    <s v="Obnefteremont"/>
    <x v="1"/>
    <x v="1"/>
  </r>
  <r>
    <x v="1"/>
    <s v="WS-7799-K66-05-ST"/>
    <s v="WO"/>
    <s v="WS-7799-WOV004"/>
    <d v="2018-12-18T10:00:00"/>
    <d v="2018-12-19T23:30:00"/>
    <n v="36.5"/>
    <s v="Completions and Well Interventions Remedial Work"/>
    <x v="160"/>
    <s v="CTL"/>
    <s v="Obnefteremont"/>
    <x v="1"/>
    <x v="48"/>
  </r>
  <r>
    <x v="10"/>
    <s v="SVA-55423-K67-12"/>
    <s v="WO"/>
    <s v="SVA-55423-WOV001"/>
    <d v="2018-12-31T21:00:00"/>
    <d v="2018-12-31T23:00:00"/>
    <n v="2"/>
    <s v="Completions and Well Interventions Remedial Work"/>
    <x v="161"/>
    <s v="CTL"/>
    <s v="BIRS"/>
    <x v="1"/>
    <x v="0"/>
  </r>
  <r>
    <x v="16"/>
    <s v="WS-7402-K126-13"/>
    <s v="WO"/>
    <s v="WS-7402-WOV009"/>
    <d v="2019-01-03T19:00:00"/>
    <d v="2019-01-04T02:00:00"/>
    <n v="7"/>
    <s v="Completions and Well Interventions Remedial Work"/>
    <x v="162"/>
    <s v="CTL"/>
    <s v="Obnefteremont"/>
    <x v="2"/>
    <x v="27"/>
  </r>
  <r>
    <x v="10"/>
    <s v="US-3028-K116-03"/>
    <s v="COM"/>
    <s v="US-3028-COM001"/>
    <d v="2019-01-08T10:00:00"/>
    <d v="2019-01-08T15:00:00"/>
    <n v="5"/>
    <s v="Completions and Well Interventions Remedial Work"/>
    <x v="163"/>
    <s v="CTL"/>
    <s v="BIRS"/>
    <x v="2"/>
    <x v="1"/>
  </r>
  <r>
    <x v="10"/>
    <s v="US-3028-K116-03"/>
    <s v="COM"/>
    <s v="US-3028-COM001"/>
    <d v="2019-01-09T17:30:00"/>
    <d v="2019-01-12T15:00:00"/>
    <n v="44.5"/>
    <s v="Completions and Well Interventions Remedial Work"/>
    <x v="164"/>
    <s v="CTL"/>
    <s v="BIRS"/>
    <x v="2"/>
    <x v="1"/>
  </r>
  <r>
    <x v="12"/>
    <s v="SVA-3022-K62-13"/>
    <s v="COM"/>
    <s v="SVA-3022-COM001"/>
    <d v="2019-01-11T10:00:00"/>
    <d v="2019-01-12T00:30:00"/>
    <n v="14.5"/>
    <s v="Completions and Well Interventions Remedial Work"/>
    <x v="165"/>
    <s v="CTL"/>
    <s v="Obnefteremont"/>
    <x v="2"/>
    <x v="1"/>
  </r>
  <r>
    <x v="16"/>
    <s v="US-24081-K116-12"/>
    <s v="COM"/>
    <s v="US-24081-COM001"/>
    <d v="2019-01-14T10:00:00"/>
    <d v="2019-01-14T14:00:00"/>
    <n v="4"/>
    <s v="Completions and Well Interventions Remedial Work"/>
    <x v="166"/>
    <s v="CTL"/>
    <s v="Obnefteremont"/>
    <x v="2"/>
    <x v="1"/>
  </r>
  <r>
    <x v="14"/>
    <s v="US-22BIS-K07-01"/>
    <s v="WO"/>
    <s v="US-22BIS-WOV008"/>
    <d v="2019-01-14T14:00:00"/>
    <d v="2019-01-14T16:00:00"/>
    <n v="2"/>
    <s v="Completions and Well Interventions Remedial Work"/>
    <x v="167"/>
    <s v="CTL"/>
    <s v="BIRS"/>
    <x v="2"/>
    <x v="0"/>
  </r>
  <r>
    <x v="9"/>
    <s v="US-3028-K116-03"/>
    <s v="COM"/>
    <s v="US-3028-COM001"/>
    <d v="2019-01-29T22:30:00"/>
    <d v="2019-01-30T16:00:00"/>
    <n v="17.5"/>
    <s v="Completions and Well Interventions Remedial Work"/>
    <x v="168"/>
    <s v="CTL"/>
    <s v="BIRS"/>
    <x v="2"/>
    <x v="1"/>
  </r>
  <r>
    <x v="6"/>
    <s v="US-2246-K12-13"/>
    <s v="WO"/>
    <s v="US-2246-WOV001"/>
    <d v="2019-02-05T18:00:00"/>
    <d v="2019-02-05T21:00:00"/>
    <n v="3"/>
    <s v="Completions and Well Interventions Remedial Work"/>
    <x v="169"/>
    <s v="CTL"/>
    <s v="Obnefteremont"/>
    <x v="2"/>
    <x v="1"/>
  </r>
  <r>
    <x v="4"/>
    <s v="SVA-53319-K65-06"/>
    <s v="WO"/>
    <s v="SVA-53319-WOV002"/>
    <d v="2019-02-08T18:00:00"/>
    <d v="2019-02-11T01:00:00"/>
    <n v="55"/>
    <s v="Completions and Well Interventions Remedial Work"/>
    <x v="170"/>
    <s v="CTL"/>
    <s v="Obnefteremont"/>
    <x v="2"/>
    <x v="37"/>
  </r>
  <r>
    <x v="4"/>
    <s v="SVA-53319-K65-06"/>
    <s v="WO"/>
    <s v="SVA-53319-WOV002"/>
    <d v="2019-02-13T01:30:00"/>
    <d v="2019-02-13T06:30:00"/>
    <n v="5"/>
    <s v="Completions and Well Interventions Remedial Work"/>
    <x v="171"/>
    <s v="CTL"/>
    <s v="Obnefteremont"/>
    <x v="2"/>
    <x v="37"/>
  </r>
  <r>
    <x v="8"/>
    <s v="SVA-3021-K61-24"/>
    <s v="WO"/>
    <s v="SVA-3021-WOV008"/>
    <d v="2019-02-18T10:00:00"/>
    <d v="2019-02-18T16:00:00"/>
    <n v="6"/>
    <s v="Completions and Well Interventions Remedial Work"/>
    <x v="172"/>
    <s v="CTL"/>
    <s v="Obnefteremont"/>
    <x v="2"/>
    <x v="0"/>
  </r>
  <r>
    <x v="2"/>
    <s v="WS-7378-K126-12"/>
    <s v="WO"/>
    <s v="WS-7378-WOV010"/>
    <d v="2019-02-18T22:00:00"/>
    <d v="2019-02-18T23:00:00"/>
    <n v="1"/>
    <s v="Completions and Well Interventions Remedial Work"/>
    <x v="173"/>
    <s v="CTL"/>
    <s v="Obnefteremont"/>
    <x v="2"/>
    <x v="49"/>
  </r>
  <r>
    <x v="1"/>
    <s v="US-2323-K02-05"/>
    <s v="WO"/>
    <s v="US-2323-WOV001"/>
    <d v="2019-02-21T05:00:00"/>
    <d v="2019-02-21T06:00:00"/>
    <n v="1"/>
    <s v="Completions and Well Interventions Remedial Work"/>
    <x v="174"/>
    <s v="CTL"/>
    <s v="Obnefteremont"/>
    <x v="2"/>
    <x v="1"/>
  </r>
  <r>
    <x v="0"/>
    <s v="SVA-55344-K68-14"/>
    <s v="COM"/>
    <s v="SVA-55344-COM001"/>
    <d v="2019-02-22T17:30:00"/>
    <d v="2019-02-22T19:00:00"/>
    <n v="1.5"/>
    <s v="Completions and Well Interventions Remedial Work"/>
    <x v="175"/>
    <s v="CTL"/>
    <s v="BIRS"/>
    <x v="2"/>
    <x v="1"/>
  </r>
  <r>
    <x v="10"/>
    <s v="WS-7793-K104-07"/>
    <s v="WO"/>
    <s v="WS-7793-WOV001"/>
    <d v="2019-02-24T00:00:00"/>
    <d v="2019-02-24T03:00:00"/>
    <n v="3"/>
    <s v="Completions and Well Interventions Remedial Work"/>
    <x v="176"/>
    <s v="CTL"/>
    <s v="BIRS"/>
    <x v="2"/>
    <x v="37"/>
  </r>
  <r>
    <x v="2"/>
    <s v="WS-1267-K01-11"/>
    <s v="WO"/>
    <s v="WS-1267-WOV005"/>
    <d v="2019-02-26T16:30:00"/>
    <d v="2019-02-26T17:00:00"/>
    <n v="0.5"/>
    <s v="Completions and Well Interventions Remedial Work"/>
    <x v="177"/>
    <s v="CTL"/>
    <s v="Obnefteremont"/>
    <x v="2"/>
    <x v="50"/>
  </r>
  <r>
    <x v="2"/>
    <s v="WS-1267-K01-11"/>
    <s v="WO"/>
    <s v="WS-1267-WOV005"/>
    <d v="2019-02-27T11:00:00"/>
    <d v="2019-02-27T12:00:00"/>
    <n v="1"/>
    <s v="Completions and Well Interventions Remedial Work"/>
    <x v="178"/>
    <s v="CTL"/>
    <s v="Obnefteremont"/>
    <x v="2"/>
    <x v="50"/>
  </r>
  <r>
    <x v="12"/>
    <s v="US-8319-K06-07"/>
    <s v="WO"/>
    <s v="US-8319-WOV006"/>
    <d v="2019-02-27T16:00:00"/>
    <d v="2019-02-27T17:00:00"/>
    <n v="1"/>
    <s v="Completions and Well Interventions Remedial Work"/>
    <x v="179"/>
    <s v="CTL"/>
    <s v="Obnefteremont"/>
    <x v="2"/>
    <x v="1"/>
  </r>
  <r>
    <x v="2"/>
    <s v="WS-1267-K01-11"/>
    <s v="WO"/>
    <s v="WS-1267-WOV005"/>
    <d v="2019-03-01T08:00:00"/>
    <d v="2019-03-02T00:00:00"/>
    <n v="16"/>
    <s v="Completions and Well Interventions Remedial Work"/>
    <x v="180"/>
    <s v="CTL"/>
    <s v="Obnefteremont"/>
    <x v="2"/>
    <x v="50"/>
  </r>
  <r>
    <x v="0"/>
    <s v="SVA-3021-K61-24"/>
    <s v="WO"/>
    <s v="SVA-3021-WOV009"/>
    <d v="2019-03-07T09:30:00"/>
    <d v="2019-03-07T11:00:00"/>
    <n v="1.5"/>
    <s v="Completions and Well Interventions Remedial Work"/>
    <x v="28"/>
    <s v="CTL"/>
    <s v="BIRS"/>
    <x v="2"/>
    <x v="0"/>
  </r>
  <r>
    <x v="16"/>
    <s v="US-744-K09-03"/>
    <s v="COM"/>
    <s v="US-744-COM001"/>
    <d v="2019-04-07T02:00:00"/>
    <d v="2019-04-07T12:00:00"/>
    <n v="10"/>
    <s v="Completions and Well Interventions Remedial Work"/>
    <x v="181"/>
    <s v="CTL"/>
    <s v="Obnefteremont"/>
    <x v="2"/>
    <x v="1"/>
  </r>
  <r>
    <x v="16"/>
    <s v="US-744-K09-03"/>
    <s v="COM"/>
    <s v="US-744-COM001"/>
    <d v="2019-04-09T13:00:00"/>
    <d v="2019-04-10T02:00:00"/>
    <n v="13"/>
    <s v="Completions and Well Interventions Remedial Work"/>
    <x v="182"/>
    <s v="CTL"/>
    <s v="Obnefteremont"/>
    <x v="2"/>
    <x v="1"/>
  </r>
  <r>
    <x v="12"/>
    <s v="WS-7331-K126-18"/>
    <s v="WO"/>
    <s v="WS-7331-WOV004"/>
    <d v="2019-04-12T17:00:00"/>
    <d v="2019-04-13T11:00:00"/>
    <n v="18"/>
    <s v="Completions and Well Interventions Remedial Work"/>
    <x v="183"/>
    <s v="CTL"/>
    <s v="Obnefteremont"/>
    <x v="2"/>
    <x v="51"/>
  </r>
  <r>
    <x v="16"/>
    <s v="US-745-K09-01"/>
    <s v="COM"/>
    <s v="US-745-COM001"/>
    <d v="2019-04-28T04:00:00"/>
    <d v="2019-04-30T11:00:00"/>
    <n v="54"/>
    <s v="Completions and Well Interventions Remedial Work"/>
    <x v="184"/>
    <s v="CTL"/>
    <s v="Obnefteremont"/>
    <x v="2"/>
    <x v="1"/>
  </r>
  <r>
    <x v="10"/>
    <s v="US-190-K05-10"/>
    <s v="WO"/>
    <s v="US-190-WOV002"/>
    <d v="2019-05-08T18:00:00"/>
    <d v="2019-05-08T20:30:00"/>
    <n v="2.5"/>
    <s v="Completions and Well Interventions Remedial Work"/>
    <x v="185"/>
    <s v="CTL"/>
    <s v="BIRS"/>
    <x v="2"/>
    <x v="52"/>
  </r>
  <r>
    <x v="2"/>
    <s v="US-158-K11-04"/>
    <s v="WO"/>
    <s v="US-158-WOV007"/>
    <d v="2019-06-14T19:00:00"/>
    <d v="2019-06-14T20:00:00"/>
    <n v="1"/>
    <s v="Completions and Well Interventions Remedial Work"/>
    <x v="186"/>
    <s v="CTL"/>
    <s v="Obnefteremont"/>
    <x v="2"/>
    <x v="0"/>
  </r>
  <r>
    <x v="6"/>
    <s v="WS-1327-K10-15"/>
    <s v="WO"/>
    <s v="WS-1327-WOV005"/>
    <d v="2019-06-16T09:00:00"/>
    <d v="2019-06-21T01:00:00"/>
    <n v="111.5"/>
    <s v="Completions and Well Interventions Remedial Work"/>
    <x v="187"/>
    <s v="CTL"/>
    <s v="Obnefteremont"/>
    <x v="2"/>
    <x v="1"/>
  </r>
  <r>
    <x v="9"/>
    <s v="WS-55004-K113-02"/>
    <s v="COM"/>
    <s v="WS-55004-COM001"/>
    <d v="2019-06-21T16:30:00"/>
    <d v="2019-06-21T22:30:00"/>
    <n v="6"/>
    <s v="Completions and Well Interventions Remedial Work"/>
    <x v="188"/>
    <s v="CTL"/>
    <s v="BIRS"/>
    <x v="2"/>
    <x v="1"/>
  </r>
  <r>
    <x v="6"/>
    <s v="WS-1327-K10-15"/>
    <s v="WO"/>
    <s v="WS-1327-WOV005"/>
    <d v="2019-07-04T17:00:00"/>
    <d v="2019-08-01T00:00:00"/>
    <n v="525"/>
    <s v="Completions and Well Interventions Remedial Work"/>
    <x v="189"/>
    <s v="CTL"/>
    <s v="Obnefteremont"/>
    <x v="2"/>
    <x v="1"/>
  </r>
  <r>
    <x v="6"/>
    <s v="WS-1327-K10-15"/>
    <s v="WO"/>
    <s v="WS-1327-WOV005"/>
    <d v="2019-07-28T00:00:00"/>
    <d v="2019-08-01T00:00:00"/>
    <n v="96"/>
    <s v="Completions and Well Interventions Remedial Work"/>
    <x v="189"/>
    <s v="CTL"/>
    <s v="Obnefteremont"/>
    <x v="2"/>
    <x v="1"/>
  </r>
  <r>
    <x v="14"/>
    <s v="SVA-51190-K56-19-ST"/>
    <s v="WO"/>
    <s v="SVA-51190-WOV004"/>
    <d v="2019-07-29T22:00:00"/>
    <d v="2019-07-30T00:30:00"/>
    <n v="2.5"/>
    <s v="Completions and Well Interventions Remedial Work"/>
    <x v="190"/>
    <s v="CTL"/>
    <s v="BIRS"/>
    <x v="2"/>
    <x v="52"/>
  </r>
  <r>
    <x v="6"/>
    <s v="WS-1327-K10-15"/>
    <s v="WO"/>
    <s v="WS-1327-WOV005"/>
    <d v="2019-08-01T00:00:00"/>
    <d v="2019-08-03T00:00:00"/>
    <n v="45"/>
    <s v="Completions and Well Interventions Remedial Work"/>
    <x v="189"/>
    <s v="CTL"/>
    <s v="Obnefteremont"/>
    <x v="2"/>
    <x v="1"/>
  </r>
  <r>
    <x v="9"/>
    <s v="US-8138-K06-20"/>
    <s v="WO"/>
    <s v="US-8138-WOV005"/>
    <d v="2019-08-10T11:30:00"/>
    <d v="2019-08-12T21:00:00"/>
    <n v="57.5"/>
    <s v="Completions and Well Interventions Remedial Work"/>
    <x v="191"/>
    <s v="CTL"/>
    <s v="BIRS"/>
    <x v="2"/>
    <x v="1"/>
  </r>
  <r>
    <x v="9"/>
    <s v="US-8138-K06-20"/>
    <s v="WO"/>
    <s v="US-8138-WOV005"/>
    <d v="2019-08-13T00:00:00"/>
    <d v="2019-08-14T15:00:00"/>
    <n v="38"/>
    <s v="Completions and Well Interventions Remedial Work"/>
    <x v="191"/>
    <m/>
    <s v="BIRS"/>
    <x v="2"/>
    <x v="1"/>
  </r>
  <r>
    <x v="12"/>
    <s v="US-722-K09-14"/>
    <s v="COM"/>
    <s v="US-722-COM001"/>
    <d v="2019-08-24T11:00:00"/>
    <d v="2019-08-24T21:00:00"/>
    <n v="10"/>
    <s v="Completions and Well Interventions Remedial Work"/>
    <x v="192"/>
    <s v="CTL"/>
    <s v="Obnefteremont"/>
    <x v="2"/>
    <x v="1"/>
  </r>
  <r>
    <x v="6"/>
    <s v="WS-1327-K10-15"/>
    <s v="WO"/>
    <s v="WS-1327-WOV005"/>
    <d v="2019-08-25T22:00:00"/>
    <d v="2019-09-01T00:00:00"/>
    <n v="145.5"/>
    <s v="Completions and Well Interventions Remedial Work"/>
    <x v="189"/>
    <s v="CTL"/>
    <s v="Obnefteremont"/>
    <x v="2"/>
    <x v="1"/>
  </r>
  <r>
    <x v="6"/>
    <s v="WS-1327-K10-15"/>
    <s v="WO"/>
    <s v="WS-1327-WOV005"/>
    <d v="2019-09-01T00:00:00"/>
    <d v="2019-09-13T19:00:00"/>
    <n v="300.5"/>
    <s v="Completions and Well Interventions Remedial Work"/>
    <x v="189"/>
    <s v="CTL"/>
    <s v="Obnefteremont"/>
    <x v="2"/>
    <x v="1"/>
  </r>
  <r>
    <x v="1"/>
    <s v="US-110-K01A-17"/>
    <s v="WO"/>
    <s v="US-110-WOV013"/>
    <d v="2019-09-03T16:00:00"/>
    <d v="2019-09-03T17:00:00"/>
    <n v="1"/>
    <s v="Completions and Well Interventions Remedial Work"/>
    <x v="193"/>
    <s v="CTL"/>
    <s v="Obnefteremont"/>
    <x v="2"/>
    <x v="1"/>
  </r>
  <r>
    <x v="4"/>
    <s v="US-2270-K12-01"/>
    <s v="WO"/>
    <s v="US-2270-WOV006"/>
    <d v="2019-09-15T02:00:00"/>
    <d v="2019-09-18T16:30:00"/>
    <n v="86.5"/>
    <s v="Completions and Well Interventions Remedial Work"/>
    <x v="194"/>
    <s v="CTL"/>
    <s v="Obnefteremont"/>
    <x v="2"/>
    <x v="1"/>
  </r>
  <r>
    <x v="14"/>
    <s v="US-673-K03-12"/>
    <s v="WO"/>
    <s v="US-673-WOV002"/>
    <d v="2019-09-21T23:00:00"/>
    <d v="2019-09-22T01:00:00"/>
    <n v="2"/>
    <s v="Completions and Well Interventions Remedial Work"/>
    <x v="195"/>
    <s v="CTL"/>
    <s v="BIRS"/>
    <x v="2"/>
    <x v="53"/>
  </r>
  <r>
    <x v="14"/>
    <s v="US-24056-K16-21"/>
    <s v="WO"/>
    <s v="US-24056-WOV002"/>
    <d v="2019-10-03T14:00:00"/>
    <d v="2019-10-03T20:00:00"/>
    <n v="6"/>
    <s v="Completions and Well Interventions Remedial Work"/>
    <x v="196"/>
    <s v="CTL"/>
    <s v="BIRS"/>
    <x v="2"/>
    <x v="1"/>
  </r>
  <r>
    <x v="0"/>
    <s v="SVA-1082-K151-17-ST"/>
    <s v="WO"/>
    <s v="SVA-1082-WOV004"/>
    <d v="2019-10-04T07:30:00"/>
    <d v="2019-10-06T06:30:00"/>
    <n v="47"/>
    <s v="Completions and Well Interventions Remedial Work"/>
    <x v="197"/>
    <s v="CTL"/>
    <s v="BIRS"/>
    <x v="2"/>
    <x v="1"/>
  </r>
  <r>
    <x v="11"/>
    <s v="US-8372-K06-06"/>
    <s v="WO"/>
    <s v="US-8372-WOV002"/>
    <d v="2019-10-05T17:30:00"/>
    <d v="2019-10-06T00:00:00"/>
    <n v="6.5"/>
    <s v="Completions and Well Interventions Remedial Work"/>
    <x v="198"/>
    <s v="CTL"/>
    <s v="BIRS"/>
    <x v="2"/>
    <x v="1"/>
  </r>
  <r>
    <x v="11"/>
    <s v="US-8372-K06-06"/>
    <s v="WO"/>
    <s v="US-8372-WOV002"/>
    <d v="2019-10-06T17:00:00"/>
    <d v="2019-10-08T12:00:00"/>
    <n v="33"/>
    <s v="Completions and Well Interventions Remedial Work"/>
    <x v="198"/>
    <s v="CTL"/>
    <s v="BIRS"/>
    <x v="2"/>
    <x v="1"/>
  </r>
  <r>
    <x v="8"/>
    <s v="US-24089-K19-08"/>
    <s v="COM"/>
    <s v="US-24089-COM001"/>
    <d v="2019-10-10T16:00:00"/>
    <d v="2019-10-11T10:00:00"/>
    <n v="18"/>
    <s v="Completions and Well Interventions Remedial Work"/>
    <x v="199"/>
    <s v="CTL"/>
    <s v="Obnefteremont"/>
    <x v="2"/>
    <x v="1"/>
  </r>
  <r>
    <x v="8"/>
    <s v="US-3043-K19-01"/>
    <s v="COM"/>
    <s v="US-3043-COM001"/>
    <d v="2019-10-14T17:00:00"/>
    <d v="2019-10-15T00:00:00"/>
    <n v="7"/>
    <s v="Completions and Well Interventions Remedial Work"/>
    <x v="200"/>
    <s v="CTL"/>
    <s v="Obnefteremont"/>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r>
  <r>
    <x v="1"/>
    <x v="0"/>
  </r>
  <r>
    <x v="2"/>
    <x v="0"/>
  </r>
  <r>
    <x v="3"/>
    <x v="1"/>
  </r>
  <r>
    <x v="4"/>
    <x v="0"/>
  </r>
  <r>
    <x v="5"/>
    <x v="0"/>
  </r>
  <r>
    <x v="6"/>
    <x v="1"/>
  </r>
  <r>
    <x v="5"/>
    <x v="1"/>
  </r>
  <r>
    <x v="7"/>
    <x v="0"/>
  </r>
  <r>
    <x v="5"/>
    <x v="2"/>
  </r>
  <r>
    <x v="8"/>
    <x v="1"/>
  </r>
  <r>
    <x v="7"/>
    <x v="2"/>
  </r>
  <r>
    <x v="9"/>
    <x v="2"/>
  </r>
  <r>
    <x v="8"/>
    <x v="2"/>
  </r>
  <r>
    <x v="10"/>
    <x v="0"/>
  </r>
  <r>
    <x v="11"/>
    <x v="1"/>
  </r>
  <r>
    <x v="12"/>
    <x v="1"/>
  </r>
  <r>
    <x v="7"/>
    <x v="1"/>
  </r>
  <r>
    <x v="13"/>
    <x v="2"/>
  </r>
  <r>
    <x v="14"/>
    <x v="1"/>
  </r>
  <r>
    <x v="15"/>
    <x v="0"/>
  </r>
  <r>
    <x v="13"/>
    <x v="0"/>
  </r>
  <r>
    <x v="13"/>
    <x v="1"/>
  </r>
  <r>
    <x v="16"/>
    <x v="2"/>
  </r>
  <r>
    <x v="12"/>
    <x v="0"/>
  </r>
  <r>
    <x v="6"/>
    <x v="2"/>
  </r>
  <r>
    <x v="0"/>
    <x v="1"/>
  </r>
  <r>
    <x v="9"/>
    <x v="1"/>
  </r>
  <r>
    <x v="9"/>
    <x v="0"/>
  </r>
  <r>
    <x v="0"/>
    <x v="2"/>
  </r>
  <r>
    <x v="15"/>
    <x v="1"/>
  </r>
  <r>
    <x v="1"/>
    <x v="1"/>
  </r>
  <r>
    <x v="4"/>
    <x v="2"/>
  </r>
  <r>
    <x v="16"/>
    <x v="0"/>
  </r>
  <r>
    <x v="6"/>
    <x v="0"/>
  </r>
  <r>
    <x v="3"/>
    <x v="0"/>
  </r>
  <r>
    <x v="10"/>
    <x v="1"/>
  </r>
  <r>
    <x v="15"/>
    <x v="2"/>
  </r>
  <r>
    <x v="8"/>
    <x v="0"/>
  </r>
  <r>
    <x v="10"/>
    <x v="2"/>
  </r>
  <r>
    <x v="2"/>
    <x v="1"/>
  </r>
  <r>
    <x v="11"/>
    <x v="0"/>
  </r>
  <r>
    <x v="12"/>
    <x v="2"/>
  </r>
  <r>
    <x v="14"/>
    <x v="0"/>
  </r>
  <r>
    <x v="14"/>
    <x v="2"/>
  </r>
  <r>
    <x v="1"/>
    <x v="2"/>
  </r>
  <r>
    <x v="4"/>
    <x v="1"/>
  </r>
  <r>
    <x v="16"/>
    <x v="1"/>
  </r>
  <r>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F9A2A3-A07C-4E51-99E6-22EB3C351C7D}"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H20" firstHeaderRow="1" firstDataRow="2" firstDataCol="1"/>
  <pivotFields count="2">
    <pivotField axis="axisRow" dataField="1" showAll="0">
      <items count="18">
        <item n="FUps 10 B" x="12"/>
        <item n="FUps 14 B" x="16"/>
        <item n="FUps 16 O" x="11"/>
        <item n="FUps 18 O" x="3"/>
        <item n="FUps 23 B" x="4"/>
        <item n="FUps 24 B" x="9"/>
        <item n="FUps 25 O" x="7"/>
        <item n="FUps 26 B" x="15"/>
        <item n="FUps 27 O" x="2"/>
        <item n="FUps 28 B" x="10"/>
        <item n="FUps 29 B" x="14"/>
        <item n="FUps 30 B" x="5"/>
        <item n="FUps 4 O" x="1"/>
        <item n="FUps 5 O" x="0"/>
        <item n="FUps 6 O" x="6"/>
        <item n="FUps 8 O" x="8"/>
        <item n="FUps 9 O" x="13"/>
        <item t="default"/>
      </items>
    </pivotField>
    <pivotField axis="axisCol" showAll="0">
      <items count="4">
        <item x="1"/>
        <item x="0"/>
        <item x="2"/>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4">
    <i>
      <x/>
    </i>
    <i>
      <x v="1"/>
    </i>
    <i>
      <x v="2"/>
    </i>
    <i t="grand">
      <x/>
    </i>
  </colItems>
  <dataFields count="1">
    <dataField name="Count of FU Name" fld="0" subtotal="count" baseField="0" baseItem="0"/>
  </dataFields>
  <formats count="8">
    <format dxfId="19">
      <pivotArea type="origin" dataOnly="0" labelOnly="1" outline="0" fieldPosition="0"/>
    </format>
    <format dxfId="18">
      <pivotArea type="topRight" dataOnly="0" labelOnly="1" outline="0" fieldPosition="0"/>
    </format>
    <format dxfId="17">
      <pivotArea type="origin" dataOnly="0" labelOnly="1" outline="0" fieldPosition="0"/>
    </format>
    <format dxfId="16">
      <pivotArea type="topRight" dataOnly="0" labelOnly="1" outline="0" fieldPosition="0"/>
    </format>
    <format dxfId="15">
      <pivotArea type="origin" dataOnly="0" labelOnly="1" outline="0" fieldPosition="0"/>
    </format>
    <format dxfId="14">
      <pivotArea type="topRight" dataOnly="0" labelOnly="1" outline="0" fieldPosition="0"/>
    </format>
    <format dxfId="13">
      <pivotArea type="origin" dataOnly="0" labelOnly="1" outline="0" fieldPosition="0"/>
    </format>
    <format dxfId="12">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CEE8B8-02BF-4C94-ACD4-EA7DF5750BA0}" name="PivotTable5" cacheId="0" applyNumberFormats="0" applyBorderFormats="0" applyFontFormats="0" applyPatternFormats="0" applyAlignmentFormats="0" applyWidthHeightFormats="1" dataCaption="Values" errorCaption="---" showError="1" updatedVersion="6" minRefreshableVersion="3" rowGrandTotals="0" colGrandTotals="0" itemPrintTitles="1" createdVersion="6" indent="0" compact="0" compactData="0" multipleFieldFilters="0">
  <location ref="Y1:AC207" firstHeaderRow="1" firstDataRow="2" firstDataCol="2"/>
  <pivotFields count="13">
    <pivotField name="FU name" axis="axisRow" compact="0" outline="0" showAll="0" defaultSubtotal="0">
      <items count="18">
        <item n="FUps 4 O" x="8"/>
        <item n="FUps 5 O" x="16"/>
        <item n="FUps 6 O" x="6"/>
        <item n="FUps 8 O" x="12"/>
        <item n="FUps 9 O" x="1"/>
        <item n="FUps 10 B" x="9"/>
        <item n="FUps 14 B" x="7"/>
        <item n="FUps 16 O" x="15"/>
        <item n="FUps 18 O" x="13"/>
        <item n="FUps 23 B" x="10"/>
        <item n="FUps 24 B" x="14"/>
        <item n="FUps 25 O" x="2"/>
        <item n="FUps 26 B" x="0"/>
        <item n="FUps 27 O" x="4"/>
        <item n="FUps 28 B" x="5"/>
        <item n="FUps 29 B" x="3"/>
        <item n="FUps 30 B" x="11"/>
        <item m="1"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03">
        <item n=" At the end of the work shift occurred through the fault of the driller spontaneoU descent sUpension tubing with discharge elevator and traveling block  on spider. Waiting  for a mechanic. Repair APR-80. Tackle system, the release of wireline sandwiche" x="1"/>
        <item x="31"/>
        <item x="162"/>
        <item x="80"/>
        <item n="APR 60/80 derrick center adjUtment (remedial work)." x="83"/>
        <item n="ArroWet packer was accidentally set by FUps crew at 58 m, POOH packer, RIH S/G @200 m, POOH S/G, re-run new packer PLS-7 at 58 m" x="102"/>
        <item x="74"/>
        <item n="Attempt to run PLS packer and set it at the planned depth (-), POOH packer and found metal rod in packer setting system during packer FU down." x="156"/>
        <item x="22"/>
        <item x="198"/>
        <item x="59"/>
        <item n="Attempts to release ESP cable(-) Shut the well.FU Down FUps unit APR-60/80.Release ESP cable.FUging Up FUps unit APR-60/80.Commissioning (permit to work).Splice cable" x="52"/>
        <item x="149"/>
        <item x="90"/>
        <item x="69"/>
        <item x="136"/>
        <item n="Cable cutting.Check analysis cable R=50mOm. FU up tubing hanger and work with lower cable enters (-), defect of thread in cable enters Wait On Delivery of tubing hanger " x="13"/>
        <item x="93"/>
        <item n="Cable insulation damage while pulling cable thru cable entries. RU FUps equipemnt, POOH ESP for 9 m. RD FUps equipment" x="180"/>
        <item x="20"/>
        <item n="Catwalk not coaxial with working platform. Reinstallation catwalk. R/D FUps unit APR-80. Displacement FUps. R/U FUps unit APR-80. " x="14"/>
        <item n="Circulation FU up flUhing equipment" x="36"/>
        <item n="Circulation FU up flUhing equipment. " x="26"/>
        <item x="79"/>
        <item x="116"/>
        <item x="85"/>
        <item x="37"/>
        <item x="192"/>
        <item x="103"/>
        <item m="1" x="202"/>
        <item x="119"/>
        <item x="158"/>
        <item x="138"/>
        <item x="81"/>
        <item x="98"/>
        <item x="170"/>
        <item x="87"/>
        <item n="Crew left TWCV inside X-tree - the well #696 did not started (move from / to well to start the previoU well)" x="182"/>
        <item x="194"/>
        <item x="64"/>
        <item x="174"/>
        <item n="Crew released packer without perforation valve and discharge line installed. Oil spilled at the welhead and FUps unit. Cleaning pad and equipment from oil." x="91"/>
        <item x="185"/>
        <item n="Damage coble during make up cable entry. Nipple down X-Tree.Nipple up BOP.R/U FUps working platform and hydraulic wrench; APR-80 mast has been aligned/centered.BOP blind rams and pipe rams pressure tested to P=210 bar. during 10 min. (OK);Pick up tubing " x="34"/>
        <item x="68"/>
        <item x="124"/>
        <item n="Detected minor damage ESP cable, R = 100MOm. In coordination with the Department of W, SSFT and WRFM  decided to lift a tubing." x="7"/>
        <item x="148"/>
        <item n="Dismantling, inspection of the upper cable gland.Damage to the insulation of the two cores.Nipple down X-Tree.Installing and functional test of BOP (9&quot;x 5000).FUging up FUps working platform. Waiting on delivery X-over from 3/4&quot;× 1/2&quot;. Pressure test bli" x="43"/>
        <item x="51"/>
        <item x="107"/>
        <item x="29"/>
        <item n="Dummy run reaming BHA to TD (no reaming). BHA was provided by O" x="48"/>
        <item x="177"/>
        <item x="161"/>
        <item n="Elimination of engineer's remarks FUps engener." x="159"/>
        <item n="Elimination of requirements of the FUps engineer." x="16"/>
        <item n="Elimination of requirements of the FUps engineer. (auxiliary equipment moving)" x="23"/>
        <item x="128"/>
        <item x="152"/>
        <item n="Ellimination of Audit findings by FUps engineer." x="110"/>
        <item x="89"/>
        <item x="196"/>
        <item x="130"/>
        <item x="197"/>
        <item n="Extra time for tubing reloading: tubing was delivered in packs, FUps crew didn't prepared tubing for running 1000 m of MS." x="134"/>
        <item x="173"/>
        <item x="118"/>
        <item x="101"/>
        <item x="122"/>
        <item x="143"/>
        <item n="Failure removal show up by auditing FUps ( 1) Violation of tubing measuring while running in hole. 2) the crew does not install tubing protective caps while rolling out tubing joints from pipe racks to the catwalk. 3) the crew does not put the tubing dri" x="178"/>
        <item x="75"/>
        <item x="189"/>
        <item n="Fix problem after check FUps supervisor " x="193"/>
        <item n="Found incorrect tubing tally per TCP FU up Act in comparison with WL log. Re run TCP to planned depth (S rate confirmed by Schennikov A.)" x="184"/>
        <item x="117"/>
        <item x="145"/>
        <item n="FUps #27 re-entry to the well. The previoU well W-7795-K104-20 hadn't started becaUe of damaged cable. DiscUsed with Zimove to make re-entry as NPT with Z-rate." x="6"/>
        <item n="FUps crew could not open ball valve and bleed off pressure from tubing. Preparation for drilling a hole in tubing by Intra crew." x="27"/>
        <item n="FUps crew didn't open BOP rams before RIH TCP." x="88"/>
        <item n="FUps operations stopped by SPD Supervisor till corrective actions will apply." x="100"/>
        <item x="82"/>
        <item x="188"/>
        <item n="Inspection of equipment revision. Replacement of the spider sUpension. POOH Frac BHA on 88,9 x 7,34 &quot;N-80&quot; NU tbg with filling-up the well from depth 678 m to 354 m POOH Frac BHA on 88,9 x 7,34 &quot;N-80&quot; NU tbg with filling-up the well from depth 354 m to 3" x="39"/>
        <item n="Inspection of the FUps brake system after dropping elevator incident" x="139"/>
        <item x="56"/>
        <item x="73"/>
        <item n="Leakage through BOP rams. Open-close BOP tubing rams. Pressure test BOP and packer at the A-annulU to P=100atm/10min (+). " x="58"/>
        <item n="Leaving the downhole motor at the bottom of the well (8.7 m of fish) - failed improper tbg connection. Fishing w/ overshot (-). RIH MS @1500 m, FUps moved f/ well as there is no proper fishing eq-t and no clue for further ops" x="187"/>
        <item x="150"/>
        <item x="70"/>
        <item x="21"/>
        <item x="135"/>
        <item n="Mounting anchors under the FUps. Rearrangement of working bridges." x="131"/>
        <item n="Move FUps to the well-353 Pad-11 U (Non-productive time). Crew didn't follow instructions of the SPV." x="55"/>
        <item n="Move the FUps to re-repair the well U-696-K09-03 as the well did not started (the crew left TWCV inside X-tree)" x="181"/>
        <item n="Moving FUps camp (the distance to FUps camp less than 25 m)" x="167"/>
        <item x="96"/>
        <item n="No record on SIAM while PT ArroWet packer (the crew cound't manage the record from the 1st time)" x="108"/>
        <item x="175"/>
        <item x="142"/>
        <item x="137"/>
        <item n="Pamping viscoUity pills V=3 m3 at brine KCL Y=1,02 g/cc &amp; Barazan (25 kg) with flUh to bottom of brine KCL Y=1,02 g/cc in V=11,5 m3. Installation pack a viscoU feedback loop solution KCI Y = 1,02 g / cm3 V = 3 m3. Pressure P = 60atm." x="41"/>
        <item x="9"/>
        <item x="18"/>
        <item x="199"/>
        <item x="183"/>
        <item x="17"/>
        <item x="123"/>
        <item x="86"/>
        <item x="42"/>
        <item x="113"/>
        <item n="Pressure test the A-annulU to P=90bar/15 min - OK.  " x="186"/>
        <item x="92"/>
        <item x="61"/>
        <item x="12"/>
        <item n="Pressure tests lower &amp; upper cable entres, flange P=100at (-). Improper RU of cable entries by FUps crew. Replace cable entry seals." x="105"/>
        <item n="Pressure tests lower &amp; upper cable entres, flange P=100at (no). Drop the pressure to 0bar/1min. FU down X-Tree AFK1E-80x21HL-M6. Replace rubber seals. Set Up X-Tree AFK1E-80x21HL-M6, work with upper cable entres." x="2"/>
        <item x="50"/>
        <item x="114"/>
        <item x="67"/>
        <item x="54"/>
        <item x="46"/>
        <item n="R/U FUps unit APR-60/80." x="176"/>
        <item n="RD wooden pad under the FUps FU Up FUps unit APR-80 Relocate tubing racks. FU Down FUps unit APR-80. Delivery and FU Up of road plates." x="44"/>
        <item x="147"/>
        <item x="95"/>
        <item x="195"/>
        <item n="Release Arrow set packer. Lifting weigh 28t weigh running-in 21t. By turning BHA of packer-7times to the FUht(Ok). Packer was set accidently." x="8"/>
        <item n="Release of a cable by employees &quot;O&quot; (ESP cable re-spooling)" x="157"/>
        <item x="5"/>
        <item n="Remove TWCV (-); FU Up A-60/80 FUging down X'mas tree assembly. Remove TWCV (OK); Set Up X-Tree AFK-80x21.06, work with upper cable entres ; Pressure tests lower &amp; upper cable entres , flange P=100at (OK) ; Pressure tests X-Tree P=210 at (not sealed, gap" x="57"/>
        <item n="Remove TWCV.(-) Stop at adapter spool.Wait on adapter spool delivery.FUging down X'mas tree assembly. Salt at inside surface of adapter spool (5mm at each side).Adapter spool change. Set Up X-Tree AFK-80x21.06, work with upper cable entres ;Pressure test" x="53"/>
        <item x="3"/>
        <item x="71"/>
        <item n="Re-run packer for Acid thru CT as B #29 (while well preparation) dropped tbg gage into the well and did not informed about it" x="120"/>
        <item x="10"/>
        <item x="40"/>
        <item n="FU down spool adaptor." x="30"/>
        <item n="FU down working platform.FU Down FUps unit APR-60/80. Permutation FUps unit APR-60/80. FUging Up FUps unit APR-60/80.FU Up FUps working platform" x="60"/>
        <item n="FU down working platform;FU Down FUps unit APR-60/80. FUging Up FUps unit APR-60/80." x="32"/>
        <item n="FU Up FUps working platform (50%). Working platform stands on the collector line. RD working platform, RD/RU FUps." x="72"/>
        <item n="FU Up FUps working platform. (-)" x="141"/>
        <item n="FU up of UMK mechanical wrench (the FUps was not ready for FU up of UMK)" x="172"/>
        <item n="FU up tubing hanger and work with lower cable entres (tight twisting of clamping nut); Set Up tubing hanger; Lifting weigh 34 t weigh running-in 24 t." x="47"/>
        <item x="160"/>
        <item x="112"/>
        <item n="RIH pilot mill, attempts to start milling (-), circulation pressure increased, POOH pilot mill, at RD found out that mill plugged with metal scales (FUps crew didn't perform drifting of tubing)" x="168"/>
        <item x="132"/>
        <item x="49"/>
        <item x="94"/>
        <item x="165"/>
        <item x="78"/>
        <item m="1" x="201"/>
        <item x="190"/>
        <item x="66"/>
        <item x="11"/>
        <item x="38"/>
        <item x="99"/>
        <item x="171"/>
        <item x="28"/>
        <item x="24"/>
        <item x="106"/>
        <item x="144"/>
        <item x="146"/>
        <item n="Stop operation. Elimination of requirements of the FUps engineer." x="151"/>
        <item x="25"/>
        <item n="Stop the work of the FUps crew (POOH tubing without safety caps)" x="97"/>
        <item x="155"/>
        <item x="115"/>
        <item x="111"/>
        <item x="33"/>
        <item n="Stop work. Elimination of requirements of the FUps engineer." x="4"/>
        <item x="45"/>
        <item x="179"/>
        <item x="153"/>
        <item x="191"/>
        <item x="140"/>
        <item n="The crew started POOH with 3 1/2 tubing string. Driller forgot to open BOP pipe rams prior to starting POOH. W/o overshot delivery, RU&amp;RIH overshot @100 m, land TH, PT BOP pipe rams @210bar (+), RD FUps, inspection of FUps mast (+), RU FUps, pick up TH, " x="125"/>
        <item x="154"/>
        <item x="35"/>
        <item x="77"/>
        <item x="15"/>
        <item n="Unexplained waste of time by the FUps crew (from Varakuta O)" x="129"/>
        <item x="127"/>
        <item x="200"/>
        <item x="133"/>
        <item x="163"/>
        <item x="121"/>
        <item x="63"/>
        <item n="Wait on vacuum truck as a result of fault toolpUher." x="19"/>
        <item x="84"/>
        <item x="62"/>
        <item n="Waiting for the representative of &quot;Borez&quot; for control measure of cable resistance - due to wrong measurement by FUps crew" x="166"/>
        <item n="Warm the well head and equipment (late request from FUps crew)" x="0"/>
        <item x="164"/>
        <item x="126"/>
        <item n="When tried to pUh packer to the well, elevator opened and packer dropped to the well. Fishing operations." x="76"/>
        <item x="65"/>
        <item n="While RIH ArroWet packer crew has damaged 2 thread connections that caUed leaking while PT packer. Re-run ArroWet packer. (approved by Smolkov A.)" x="109"/>
        <item x="169"/>
        <item n="Wrong OD of WL equipment (miscommunication from FUps crew side)" x="10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0"/>
    <field x="8"/>
  </rowFields>
  <rowItems count="205">
    <i>
      <x/>
      <x v="16"/>
    </i>
    <i r="1">
      <x v="55"/>
    </i>
    <i r="1">
      <x v="60"/>
    </i>
    <i r="1">
      <x v="67"/>
    </i>
    <i r="1">
      <x v="76"/>
    </i>
    <i r="1">
      <x v="86"/>
    </i>
    <i r="1">
      <x v="95"/>
    </i>
    <i r="1">
      <x v="102"/>
    </i>
    <i r="1">
      <x v="106"/>
    </i>
    <i r="1">
      <x v="144"/>
    </i>
    <i r="1">
      <x v="153"/>
    </i>
    <i r="1">
      <x v="164"/>
    </i>
    <i r="1">
      <x v="165"/>
    </i>
    <i r="1">
      <x v="186"/>
    </i>
    <i r="1">
      <x v="198"/>
    </i>
    <i>
      <x v="1"/>
      <x v="2"/>
    </i>
    <i r="1">
      <x v="37"/>
    </i>
    <i r="1">
      <x v="45"/>
    </i>
    <i r="1">
      <x v="70"/>
    </i>
    <i r="1">
      <x v="75"/>
    </i>
    <i r="1">
      <x v="81"/>
    </i>
    <i r="1">
      <x v="96"/>
    </i>
    <i r="1">
      <x v="142"/>
    </i>
    <i r="1">
      <x v="151"/>
    </i>
    <i r="1">
      <x v="194"/>
    </i>
    <i>
      <x v="2"/>
      <x v="24"/>
    </i>
    <i r="1">
      <x v="28"/>
    </i>
    <i r="1">
      <x v="68"/>
    </i>
    <i r="1">
      <x v="73"/>
    </i>
    <i r="1">
      <x v="89"/>
    </i>
    <i r="1">
      <x v="119"/>
    </i>
    <i r="1">
      <x v="123"/>
    </i>
    <i r="1">
      <x v="127"/>
    </i>
    <i r="1">
      <x v="129"/>
    </i>
    <i r="1">
      <x v="135"/>
    </i>
    <i r="1">
      <x v="185"/>
    </i>
    <i r="1">
      <x v="190"/>
    </i>
    <i r="1">
      <x v="199"/>
    </i>
    <i r="1">
      <x v="201"/>
    </i>
    <i>
      <x v="3"/>
      <x v="19"/>
    </i>
    <i r="1">
      <x v="27"/>
    </i>
    <i r="1">
      <x v="41"/>
    </i>
    <i r="1">
      <x v="47"/>
    </i>
    <i r="1">
      <x v="80"/>
    </i>
    <i r="1">
      <x v="103"/>
    </i>
    <i r="1">
      <x v="105"/>
    </i>
    <i r="1">
      <x v="107"/>
    </i>
    <i r="1">
      <x v="108"/>
    </i>
    <i r="1">
      <x v="125"/>
    </i>
    <i r="1">
      <x v="152"/>
    </i>
    <i r="1">
      <x v="175"/>
    </i>
    <i r="1">
      <x v="192"/>
    </i>
    <i>
      <x v="4"/>
      <x/>
    </i>
    <i r="1">
      <x v="3"/>
    </i>
    <i r="1">
      <x v="40"/>
    </i>
    <i r="1">
      <x v="65"/>
    </i>
    <i r="1">
      <x v="74"/>
    </i>
    <i r="1">
      <x v="84"/>
    </i>
    <i r="1">
      <x v="130"/>
    </i>
    <i r="1">
      <x v="146"/>
    </i>
    <i r="1">
      <x v="178"/>
    </i>
    <i>
      <x v="5"/>
      <x v="20"/>
    </i>
    <i r="1">
      <x v="36"/>
    </i>
    <i r="1">
      <x v="50"/>
    </i>
    <i r="1">
      <x v="83"/>
    </i>
    <i r="1">
      <x v="148"/>
    </i>
    <i r="1">
      <x v="177"/>
    </i>
    <i r="1">
      <x v="197"/>
    </i>
    <i r="1">
      <x v="202"/>
    </i>
    <i>
      <x v="6"/>
      <x v="8"/>
    </i>
    <i r="1">
      <x v="12"/>
    </i>
    <i r="1">
      <x v="23"/>
    </i>
    <i r="1">
      <x v="32"/>
    </i>
    <i r="1">
      <x v="51"/>
    </i>
    <i r="1">
      <x v="79"/>
    </i>
    <i r="1">
      <x v="90"/>
    </i>
    <i r="1">
      <x v="98"/>
    </i>
    <i r="1">
      <x v="104"/>
    </i>
    <i r="1">
      <x v="114"/>
    </i>
    <i r="1">
      <x v="137"/>
    </i>
    <i r="1">
      <x v="139"/>
    </i>
    <i>
      <x v="7"/>
      <x v="39"/>
    </i>
    <i r="1">
      <x v="44"/>
    </i>
    <i r="1">
      <x v="132"/>
    </i>
    <i r="1">
      <x v="200"/>
    </i>
    <i>
      <x v="8"/>
      <x v="6"/>
    </i>
    <i r="1">
      <x v="92"/>
    </i>
    <i r="1">
      <x v="191"/>
    </i>
    <i>
      <x v="9"/>
      <x v="15"/>
    </i>
    <i r="1">
      <x v="42"/>
    </i>
    <i r="1">
      <x v="54"/>
    </i>
    <i r="1">
      <x v="58"/>
    </i>
    <i r="1">
      <x v="124"/>
    </i>
    <i r="1">
      <x v="147"/>
    </i>
    <i r="1">
      <x v="149"/>
    </i>
    <i r="1">
      <x v="183"/>
    </i>
    <i r="1">
      <x v="187"/>
    </i>
    <i r="1">
      <x v="188"/>
    </i>
    <i r="1">
      <x v="196"/>
    </i>
    <i>
      <x v="10"/>
      <x v="17"/>
    </i>
    <i r="1">
      <x v="30"/>
    </i>
    <i r="1">
      <x v="34"/>
    </i>
    <i r="1">
      <x v="49"/>
    </i>
    <i r="1">
      <x v="62"/>
    </i>
    <i r="1">
      <x v="72"/>
    </i>
    <i r="1">
      <x v="91"/>
    </i>
    <i r="1">
      <x v="97"/>
    </i>
    <i r="1">
      <x v="121"/>
    </i>
    <i r="1">
      <x v="128"/>
    </i>
    <i r="1">
      <x v="155"/>
    </i>
    <i r="1">
      <x v="156"/>
    </i>
    <i r="1">
      <x v="161"/>
    </i>
    <i r="1">
      <x v="167"/>
    </i>
    <i r="1">
      <x v="169"/>
    </i>
    <i r="1">
      <x v="170"/>
    </i>
    <i r="1">
      <x v="171"/>
    </i>
    <i>
      <x v="11"/>
      <x v="7"/>
    </i>
    <i r="1">
      <x v="18"/>
    </i>
    <i r="1">
      <x v="31"/>
    </i>
    <i r="1">
      <x v="52"/>
    </i>
    <i r="1">
      <x v="53"/>
    </i>
    <i r="1">
      <x v="66"/>
    </i>
    <i r="1">
      <x v="71"/>
    </i>
    <i r="1">
      <x v="99"/>
    </i>
    <i r="1">
      <x v="113"/>
    </i>
    <i r="1">
      <x v="131"/>
    </i>
    <i r="1">
      <x v="134"/>
    </i>
    <i r="1">
      <x v="138"/>
    </i>
    <i r="1">
      <x v="182"/>
    </i>
    <i r="1">
      <x v="184"/>
    </i>
    <i>
      <x v="12"/>
      <x v="10"/>
    </i>
    <i r="1">
      <x v="13"/>
    </i>
    <i r="1">
      <x v="14"/>
    </i>
    <i r="1">
      <x v="33"/>
    </i>
    <i r="1">
      <x v="48"/>
    </i>
    <i r="1">
      <x v="64"/>
    </i>
    <i r="1">
      <x v="69"/>
    </i>
    <i r="1">
      <x v="77"/>
    </i>
    <i r="1">
      <x v="93"/>
    </i>
    <i r="1">
      <x v="100"/>
    </i>
    <i r="1">
      <x v="109"/>
    </i>
    <i r="1">
      <x v="111"/>
    </i>
    <i r="1">
      <x v="115"/>
    </i>
    <i r="1">
      <x v="116"/>
    </i>
    <i r="1">
      <x v="118"/>
    </i>
    <i r="1">
      <x v="143"/>
    </i>
    <i r="1">
      <x v="157"/>
    </i>
    <i r="1">
      <x v="158"/>
    </i>
    <i r="1">
      <x v="161"/>
    </i>
    <i r="1">
      <x v="189"/>
    </i>
    <i r="1">
      <x v="195"/>
    </i>
    <i>
      <x v="13"/>
      <x v="35"/>
    </i>
    <i r="1">
      <x v="38"/>
    </i>
    <i r="1">
      <x v="43"/>
    </i>
    <i r="1">
      <x v="59"/>
    </i>
    <i r="1">
      <x v="78"/>
    </i>
    <i r="1">
      <x v="101"/>
    </i>
    <i r="1">
      <x v="112"/>
    </i>
    <i r="1">
      <x v="117"/>
    </i>
    <i r="1">
      <x v="120"/>
    </i>
    <i r="1">
      <x v="160"/>
    </i>
    <i r="1">
      <x v="163"/>
    </i>
    <i r="1">
      <x v="172"/>
    </i>
    <i>
      <x v="14"/>
      <x v="46"/>
    </i>
    <i r="1">
      <x v="82"/>
    </i>
    <i r="1">
      <x v="85"/>
    </i>
    <i r="1">
      <x v="87"/>
    </i>
    <i r="1">
      <x v="126"/>
    </i>
    <i r="1">
      <x v="168"/>
    </i>
    <i r="1">
      <x v="176"/>
    </i>
    <i r="1">
      <x v="179"/>
    </i>
    <i>
      <x v="15"/>
      <x v="5"/>
    </i>
    <i r="1">
      <x v="136"/>
    </i>
    <i r="1">
      <x v="150"/>
    </i>
    <i r="1">
      <x v="159"/>
    </i>
    <i r="1">
      <x v="161"/>
    </i>
    <i r="1">
      <x v="166"/>
    </i>
    <i r="1">
      <x v="173"/>
    </i>
    <i r="1">
      <x v="174"/>
    </i>
    <i>
      <x v="16"/>
      <x v="1"/>
    </i>
    <i r="1">
      <x v="4"/>
    </i>
    <i r="1">
      <x v="9"/>
    </i>
    <i r="1">
      <x v="11"/>
    </i>
    <i r="1">
      <x v="21"/>
    </i>
    <i r="1">
      <x v="22"/>
    </i>
    <i r="1">
      <x v="25"/>
    </i>
    <i r="1">
      <x v="26"/>
    </i>
    <i r="1">
      <x v="56"/>
    </i>
    <i r="1">
      <x v="57"/>
    </i>
    <i r="1">
      <x v="61"/>
    </i>
    <i r="1">
      <x v="63"/>
    </i>
    <i r="1">
      <x v="88"/>
    </i>
    <i r="1">
      <x v="94"/>
    </i>
    <i r="1">
      <x v="110"/>
    </i>
    <i r="1">
      <x v="122"/>
    </i>
    <i r="1">
      <x v="133"/>
    </i>
    <i r="1">
      <x v="140"/>
    </i>
    <i r="1">
      <x v="141"/>
    </i>
    <i r="1">
      <x v="145"/>
    </i>
    <i r="1">
      <x v="161"/>
    </i>
    <i r="1">
      <x v="162"/>
    </i>
    <i r="1">
      <x v="173"/>
    </i>
    <i r="1">
      <x v="180"/>
    </i>
    <i r="1">
      <x v="181"/>
    </i>
    <i r="1">
      <x v="193"/>
    </i>
  </rowItems>
  <colFields count="1">
    <field x="11"/>
  </colFields>
  <colItems count="3">
    <i>
      <x/>
    </i>
    <i>
      <x v="1"/>
    </i>
    <i>
      <x v="2"/>
    </i>
  </colItems>
  <dataFields count="1">
    <dataField name="Sum of Net Time (hr)" fld="6" baseField="0" baseItem="0"/>
  </dataFields>
  <pivotTableStyleInfo name="PivotStyleLight9" showRowHeaders="1" showColHeaders="1" showRowStripes="1"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766C99-786D-4428-A695-903BCED9AE76}" name="PivotTable6" cacheId="0" applyNumberFormats="0" applyBorderFormats="0" applyFontFormats="0" applyPatternFormats="0" applyAlignmentFormats="0" applyWidthHeightFormats="1" dataCaption="Values" errorCaption="---" showError="1" updatedVersion="6" minRefreshableVersion="3" rowGrandTotals="0" colGrandTotals="0" itemPrintTitles="1" createdVersion="6" indent="0" compact="0" compactData="0" multipleFieldFilters="0">
  <location ref="AJ1:AO214" firstHeaderRow="1" firstDataRow="2" firstDataCol="3"/>
  <pivotFields count="13">
    <pivotField name="FU name" axis="axisRow" compact="0" outline="0" showAll="0" defaultSubtotal="0">
      <items count="18">
        <item n="FUps 4 O" x="8"/>
        <item n="FUps 5 O" x="16"/>
        <item n="FUps 6 O" x="6"/>
        <item n="FUps 8 O" x="12"/>
        <item n="FUps 9 O" x="1"/>
        <item n="FUps 10 B" x="9"/>
        <item n="FUps 14 B" x="7"/>
        <item n="FUps 16 O" x="15"/>
        <item n="FUps 18 O" x="13"/>
        <item n="FUps 23 B" x="10"/>
        <item n="FUps 24 B" x="14"/>
        <item n="FUps 25 O" x="2"/>
        <item n="FUps 26 B" x="0"/>
        <item n="FUps 27 O" x="4"/>
        <item n="FUps 28 B" x="5"/>
        <item n="FUps 29 B" x="3"/>
        <item n="FUps 30 B" x="11"/>
        <item m="1"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03">
        <item n=" At the end of the work shift occurred through the fault of the driller spontaneoU descent sUpension tubing with discharge elevator and traveling block  on spider. Waiting  for a mechanic. Repair APR-80. Tackle system, the release of wireline sandwiche" x="1"/>
        <item x="31"/>
        <item x="162"/>
        <item x="80"/>
        <item n="APR 60/80 derrick center adjUtment (remedial work)." x="83"/>
        <item n="ArroWet packer was accidentally set by FUps crew at 58 m, POOH packer, RIH S/G @200 m, POOH S/G, re-run new packer PLS-7 at 58 m" x="102"/>
        <item x="74"/>
        <item n="Attempt to run PLS packer and set it at the planned depth (-), POOH packer and found metal rod in packer setting system during packer FU down." x="156"/>
        <item x="22"/>
        <item x="198"/>
        <item x="59"/>
        <item n="Attempts to release ESP cable(-) Shut the well.FU Down FUps unit APR-60/80.Release ESP cable.FUging Up FUps unit APR-60/80.Commissioning (permit to work).Splice cable" x="52"/>
        <item x="149"/>
        <item x="90"/>
        <item x="69"/>
        <item x="136"/>
        <item n="Cable cutting.Check analysis cable R=50mOm. FU up tubing hanger and work with lower cable enters (-), defect of thread in cable enters Wait On Delivery of tubing hanger " x="13"/>
        <item x="93"/>
        <item n="Cable insulation damage while pulling cable thru cable entries. RU FUps equipemnt, POOH ESP for 9 m. RD FUps equipment" x="180"/>
        <item x="20"/>
        <item n="Catwalk not coaxial with working platform. Reinstallation catwalk. R/D FUps unit APR-80. Displacement FUps. R/U FUps unit APR-80. " x="14"/>
        <item n="Circulation FU up flUhing equipment" x="36"/>
        <item n="Circulation FU up flUhing equipment. " x="26"/>
        <item x="79"/>
        <item x="116"/>
        <item x="85"/>
        <item x="37"/>
        <item x="192"/>
        <item x="103"/>
        <item m="1" x="202"/>
        <item x="119"/>
        <item x="158"/>
        <item x="138"/>
        <item x="81"/>
        <item x="98"/>
        <item x="170"/>
        <item x="87"/>
        <item n="Crew left TWCV inside X-tree - the well #696 did not started (move from / to well to start the previoU well)" x="182"/>
        <item x="194"/>
        <item x="64"/>
        <item x="174"/>
        <item n="Crew released packer without perforation valve and discharge line installed. Oil spilled at the welhead and FUps unit. Cleaning pad and equipment from oil." x="91"/>
        <item x="185"/>
        <item n="Damage coble during make up cable entry. Nipple down X-Tree.Nipple up BOP.R/U FUps working platform and hydraulic wrench; APR-80 mast has been aligned/centered.BOP blind rams and pipe rams pressure tested to P=210 bar. during 10 min. (OK);Pick up tubing " x="34"/>
        <item x="68"/>
        <item x="124"/>
        <item n="Detected minor damage ESP cable, R = 100MOm. In coordination with the Department of W, SSFT and WRFM  decided to lift a tubing." x="7"/>
        <item x="148"/>
        <item n="Dismantling, inspection of the upper cable gland.Damage to the insulation of the two cores.Nipple down X-Tree.Installing and functional test of BOP (9&quot;x 5000).FUging up FUps working platform. Waiting on delivery X-over from 3/4&quot;× 1/2&quot;. Pressure test bli" x="43"/>
        <item x="51"/>
        <item x="107"/>
        <item x="29"/>
        <item n="Dummy run reaming BHA to TD (no reaming). BHA was provided by O" x="48"/>
        <item x="177"/>
        <item x="161"/>
        <item n="Elimination of engineer's remarks FUps engener." x="159"/>
        <item n="Elimination of requirements of the FUps engineer." x="16"/>
        <item n="Elimination of requirements of the FUps engineer. (auxiliary equipment moving)" x="23"/>
        <item x="128"/>
        <item x="152"/>
        <item n="Ellimination of Audit findings by FUps engineer." x="110"/>
        <item x="89"/>
        <item x="196"/>
        <item x="130"/>
        <item x="197"/>
        <item n="Extra time for tubing reloading: tubing was delivered in packs, FUps crew didn't prepared tubing for running 1000 m of MS." x="134"/>
        <item x="173"/>
        <item x="118"/>
        <item x="101"/>
        <item x="122"/>
        <item x="143"/>
        <item n="Failure removal show up by auditing FUps ( 1) Violation of tubing measuring while running in hole. 2) the crew does not install tubing protective caps while rolling out tubing joints from pipe racks to the catwalk. 3) the crew does not put the tubing dri" x="178"/>
        <item x="75"/>
        <item x="189"/>
        <item n="Fix problem after check FUps supervisor " x="193"/>
        <item n="Found incorrect tubing tally per TCP FU up Act in comparison with WL log. Re run TCP to planned depth (S rate confirmed by Schennikov A.)" x="184"/>
        <item x="117"/>
        <item x="145"/>
        <item n="FUps #27 re-entry to the well. The previoU well W-7795-K104-20 hadn't started becaUe of damaged cable. DiscUsed with Zimove to make re-entry as NPT with Z-rate." x="6"/>
        <item n="FUps crew could not open ball valve and bleed off pressure from tubing. Preparation for drilling a hole in tubing by Intra crew." x="27"/>
        <item n="FUps crew didn't open BOP rams before RIH TCP." x="88"/>
        <item n="FUps operations stopped by SPD Supervisor till corrective actions will apply." x="100"/>
        <item x="82"/>
        <item x="188"/>
        <item n="Inspection of equipment revision. Replacement of the spider sUpension. POOH Frac BHA on 88,9 x 7,34 &quot;N-80&quot; NU tbg with filling-up the well from depth 678 m to 354 m POOH Frac BHA on 88,9 x 7,34 &quot;N-80&quot; NU tbg with filling-up the well from depth 354 m to 3" x="39"/>
        <item n="Inspection of the FUps brake system after dropping elevator incident" x="139"/>
        <item x="56"/>
        <item x="73"/>
        <item n="Leakage through BOP rams. Open-close BOP tubing rams. Pressure test BOP and packer at the A-annulU to P=100atm/10min (+). " x="58"/>
        <item n="Leaving the downhole motor at the bottom of the well (8.7 m of fish) - failed improper tbg connection. Fishing w/ overshot (-). RIH MS @1500 m, FUps moved f/ well as there is no proper fishing eq-t and no clue for further ops" x="187"/>
        <item x="150"/>
        <item x="70"/>
        <item x="21"/>
        <item x="135"/>
        <item n="Mounting anchors under the FUps. Rearrangement of working bridges." x="131"/>
        <item n="Move FUps to the well-353 Pad-11 U (Non-productive time). Crew didn't follow instructions of the SPV." x="55"/>
        <item n="Move the FUps to re-repair the well U-696-K09-03 as the well did not started (the crew left TWCV inside X-tree)" x="181"/>
        <item n="Moving FUps camp (the distance to FUps camp less than 25 m)" x="167"/>
        <item x="96"/>
        <item n="No record on SIAM while PT ArroWet packer (the crew cound't manage the record from the 1st time)" x="108"/>
        <item x="175"/>
        <item x="142"/>
        <item x="137"/>
        <item n="Pamping viscoUity pills V=3 m3 at brine KCL Y=1,02 g/cc &amp; Barazan (25 kg) with flUh to bottom of brine KCL Y=1,02 g/cc in V=11,5 m3. Installation pack a viscoU feedback loop solution KCI Y = 1,02 g / cm3 V = 3 m3. Pressure P = 60atm." x="41"/>
        <item x="9"/>
        <item x="18"/>
        <item x="199"/>
        <item x="183"/>
        <item x="17"/>
        <item x="123"/>
        <item x="86"/>
        <item x="42"/>
        <item x="113"/>
        <item n="Pressure test the A-annulU to P=90bar/15 min - OK.  " x="186"/>
        <item x="92"/>
        <item x="61"/>
        <item x="12"/>
        <item n="Pressure tests lower &amp; upper cable entres, flange P=100at (-). Improper RU of cable entries by FUps crew. Replace cable entry seals." x="105"/>
        <item n="Pressure tests lower &amp; upper cable entres, flange P=100at (no). Drop the pressure to 0bar/1min. FU down X-Tree AFK1E-80x21HL-M6. Replace rubber seals. Set Up X-Tree AFK1E-80x21HL-M6, work with upper cable entres." x="2"/>
        <item x="50"/>
        <item x="114"/>
        <item x="67"/>
        <item x="54"/>
        <item x="46"/>
        <item n="R/U FUps unit APR-60/80." x="176"/>
        <item n="RD wooden pad under the FUps FU Up FUps unit APR-80 Relocate tubing racks. FU Down FUps unit APR-80. Delivery and FU Up of road plates." x="44"/>
        <item x="147"/>
        <item x="95"/>
        <item x="195"/>
        <item n="Release Arrow set packer. Lifting weigh 28t weigh running-in 21t. By turning BHA of packer-7times to the FUht(Ok). Packer was set accidently." x="8"/>
        <item n="Release of a cable by employees &quot;O&quot; (ESP cable re-spooling)" x="157"/>
        <item x="5"/>
        <item n="Remove TWCV (-); FU Up A-60/80 FUging down X'mas tree assembly. Remove TWCV (OK); Set Up X-Tree AFK-80x21.06, work with upper cable entres ; Pressure tests lower &amp; upper cable entres , flange P=100at (OK) ; Pressure tests X-Tree P=210 at (not sealed, gap" x="57"/>
        <item n="Remove TWCV.(-) Stop at adapter spool.Wait on adapter spool delivery.FUging down X'mas tree assembly. Salt at inside surface of adapter spool (5mm at each side).Adapter spool change. Set Up X-Tree AFK-80x21.06, work with upper cable entres ;Pressure test" x="53"/>
        <item x="3"/>
        <item x="71"/>
        <item n="Re-run packer for Acid thru CT as B #29 (while well preparation) dropped tbg gage into the well and did not informed about it" x="120"/>
        <item x="10"/>
        <item x="40"/>
        <item n="FU down spool adaptor." x="30"/>
        <item n="FU down working platform.FU Down FUps unit APR-60/80. Permutation FUps unit APR-60/80. FUging Up FUps unit APR-60/80.FU Up FUps working platform" x="60"/>
        <item n="FU down working platform;FU Down FUps unit APR-60/80. FUging Up FUps unit APR-60/80." x="32"/>
        <item n="FU Up FUps working platform (50%). Working platform stands on the collector line. RD working platform, RD/RU FUps." x="72"/>
        <item n="FU Up FUps working platform. (-)" x="141"/>
        <item n="FU up of UMK mechanical wrench (the FUps was not ready for FU up of UMK)" x="172"/>
        <item n="FU up tubing hanger and work with lower cable entres (tight twisting of clamping nut); Set Up tubing hanger; Lifting weigh 34 t weigh running-in 24 t." x="47"/>
        <item x="160"/>
        <item x="112"/>
        <item n="RIH pilot mill, attempts to start milling (-), circulation pressure increased, POOH pilot mill, at RD found out that mill plugged with metal scales (FUps crew didn't perform drifting of tubing)" x="168"/>
        <item x="132"/>
        <item x="49"/>
        <item x="94"/>
        <item x="165"/>
        <item x="78"/>
        <item m="1" x="201"/>
        <item x="190"/>
        <item x="66"/>
        <item x="11"/>
        <item x="38"/>
        <item x="99"/>
        <item x="171"/>
        <item x="28"/>
        <item x="24"/>
        <item x="106"/>
        <item x="144"/>
        <item x="146"/>
        <item n="Stop operation. Elimination of requirements of the FUps engineer." x="151"/>
        <item x="25"/>
        <item n="Stop the work of the FUps crew (POOH tubing without safety caps)" x="97"/>
        <item x="155"/>
        <item x="115"/>
        <item x="111"/>
        <item x="33"/>
        <item n="Stop work. Elimination of requirements of the FUps engineer." x="4"/>
        <item x="45"/>
        <item x="179"/>
        <item x="153"/>
        <item x="191"/>
        <item x="140"/>
        <item n="The crew started POOH with 3 1/2 tubing string. Driller forgot to open BOP pipe rams prior to starting POOH. W/o overshot delivery, RU&amp;RIH overshot @100 m, land TH, PT BOP pipe rams @210bar (+), RD FUps, inspection of FUps mast (+), RU FUps, pick up TH, " x="125"/>
        <item x="154"/>
        <item x="35"/>
        <item x="77"/>
        <item x="15"/>
        <item n="Unexplained waste of time by the FUps crew (from Varakuta O)" x="129"/>
        <item x="127"/>
        <item x="200"/>
        <item x="133"/>
        <item x="163"/>
        <item x="121"/>
        <item x="63"/>
        <item n="Wait on vacuum truck as a result of fault toolpUher." x="19"/>
        <item x="84"/>
        <item x="62"/>
        <item n="Waiting for the representative of &quot;Borez&quot; for control measure of cable resistance - due to wrong measurement by FUps crew" x="166"/>
        <item n="Warm the well head and equipment (late request from FUps crew)" x="0"/>
        <item x="164"/>
        <item x="126"/>
        <item n="When tried to pUh packer to the well, elevator opened and packer dropped to the well. Fishing operations." x="76"/>
        <item x="65"/>
        <item n="While RIH ArroWet packer crew has damaged 2 thread connections that caUed leaking while PT packer. Re-run ArroWet packer. (approved by Smolkov A.)" x="109"/>
        <item x="169"/>
        <item n="Wrong OD of WL equipment (miscommunication from FUps crew side)" x="10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54">
        <item x="1"/>
        <item x="15"/>
        <item x="18"/>
        <item x="25"/>
        <item x="22"/>
        <item x="31"/>
        <item x="34"/>
        <item x="45"/>
        <item x="6"/>
        <item x="27"/>
        <item x="48"/>
        <item x="46"/>
        <item x="44"/>
        <item x="12"/>
        <item x="53"/>
        <item x="29"/>
        <item x="47"/>
        <item x="51"/>
        <item x="21"/>
        <item x="52"/>
        <item x="9"/>
        <item x="42"/>
        <item x="30"/>
        <item x="16"/>
        <item x="39"/>
        <item x="3"/>
        <item x="35"/>
        <item x="14"/>
        <item x="37"/>
        <item x="49"/>
        <item x="26"/>
        <item x="17"/>
        <item x="38"/>
        <item x="23"/>
        <item x="40"/>
        <item x="32"/>
        <item x="5"/>
        <item x="10"/>
        <item x="50"/>
        <item x="13"/>
        <item x="33"/>
        <item x="41"/>
        <item x="28"/>
        <item x="11"/>
        <item x="43"/>
        <item x="7"/>
        <item x="20"/>
        <item x="4"/>
        <item x="24"/>
        <item x="36"/>
        <item x="19"/>
        <item x="2"/>
        <item x="8"/>
        <item x="0"/>
      </items>
      <extLst>
        <ext xmlns:x14="http://schemas.microsoft.com/office/spreadsheetml/2009/9/main" uri="{2946ED86-A175-432a-8AC1-64E0C546D7DE}">
          <x14:pivotField fillDownLabels="1"/>
        </ext>
      </extLst>
    </pivotField>
  </pivotFields>
  <rowFields count="3">
    <field x="0"/>
    <field x="8"/>
    <field x="12"/>
  </rowFields>
  <rowItems count="212">
    <i>
      <x/>
      <x v="16"/>
      <x/>
    </i>
    <i r="1">
      <x v="55"/>
      <x/>
    </i>
    <i r="1">
      <x v="60"/>
      <x/>
    </i>
    <i r="1">
      <x v="67"/>
      <x/>
    </i>
    <i r="1">
      <x v="76"/>
      <x v="35"/>
    </i>
    <i r="1">
      <x v="86"/>
      <x v="18"/>
    </i>
    <i r="1">
      <x v="95"/>
      <x v="18"/>
    </i>
    <i r="1">
      <x v="102"/>
      <x v="53"/>
    </i>
    <i r="1">
      <x v="106"/>
      <x/>
    </i>
    <i r="1">
      <x v="144"/>
      <x v="53"/>
    </i>
    <i r="1">
      <x v="153"/>
      <x v="53"/>
    </i>
    <i r="1">
      <x v="164"/>
      <x v="21"/>
    </i>
    <i r="1">
      <x v="165"/>
      <x v="12"/>
    </i>
    <i r="1">
      <x v="186"/>
      <x/>
    </i>
    <i r="1">
      <x v="198"/>
      <x v="53"/>
    </i>
    <i>
      <x v="1"/>
      <x v="2"/>
      <x v="9"/>
    </i>
    <i r="1">
      <x v="37"/>
      <x/>
    </i>
    <i r="1">
      <x v="45"/>
      <x v="6"/>
    </i>
    <i r="1">
      <x v="70"/>
      <x/>
    </i>
    <i r="1">
      <x v="75"/>
      <x/>
    </i>
    <i r="1">
      <x v="81"/>
      <x v="15"/>
    </i>
    <i r="1">
      <x v="96"/>
      <x/>
    </i>
    <i r="1">
      <x v="142"/>
      <x/>
    </i>
    <i r="1">
      <x v="151"/>
      <x v="15"/>
    </i>
    <i r="1">
      <x v="194"/>
      <x/>
    </i>
    <i>
      <x v="2"/>
      <x v="24"/>
      <x v="53"/>
    </i>
    <i r="1">
      <x v="28"/>
      <x/>
    </i>
    <i r="1">
      <x v="68"/>
      <x/>
    </i>
    <i r="1">
      <x v="73"/>
      <x/>
    </i>
    <i r="1">
      <x v="89"/>
      <x/>
    </i>
    <i r="1">
      <x v="119"/>
      <x v="31"/>
    </i>
    <i r="1">
      <x v="123"/>
      <x v="53"/>
    </i>
    <i r="1">
      <x v="127"/>
      <x/>
    </i>
    <i r="1">
      <x v="129"/>
      <x v="53"/>
    </i>
    <i r="1">
      <x v="135"/>
      <x v="30"/>
    </i>
    <i r="1">
      <x v="185"/>
      <x v="53"/>
    </i>
    <i r="1">
      <x v="190"/>
      <x v="53"/>
    </i>
    <i r="1">
      <x v="199"/>
      <x v="3"/>
    </i>
    <i r="1">
      <x v="201"/>
      <x/>
    </i>
    <i>
      <x v="3"/>
      <x v="19"/>
      <x v="36"/>
    </i>
    <i r="1">
      <x v="27"/>
      <x/>
    </i>
    <i r="1">
      <x v="41"/>
      <x/>
    </i>
    <i r="1">
      <x v="47"/>
      <x v="7"/>
    </i>
    <i r="1">
      <x v="80"/>
      <x/>
    </i>
    <i r="1">
      <x v="103"/>
      <x v="53"/>
    </i>
    <i r="1">
      <x v="105"/>
      <x v="36"/>
    </i>
    <i r="1">
      <x v="107"/>
      <x v="17"/>
    </i>
    <i r="1">
      <x v="108"/>
      <x v="36"/>
    </i>
    <i r="1">
      <x v="125"/>
      <x v="53"/>
    </i>
    <i r="1">
      <x v="152"/>
      <x/>
    </i>
    <i r="1">
      <x v="175"/>
      <x/>
    </i>
    <i r="1">
      <x v="192"/>
      <x v="25"/>
    </i>
    <i>
      <x v="4"/>
      <x/>
      <x v="53"/>
    </i>
    <i r="1">
      <x v="3"/>
      <x v="53"/>
    </i>
    <i r="1">
      <x v="40"/>
      <x/>
    </i>
    <i r="1">
      <x v="65"/>
      <x v="53"/>
    </i>
    <i r="1">
      <x v="74"/>
      <x/>
    </i>
    <i r="1">
      <x v="84"/>
      <x v="53"/>
    </i>
    <i r="1">
      <x v="130"/>
      <x v="28"/>
    </i>
    <i r="1">
      <x v="146"/>
      <x v="10"/>
    </i>
    <i r="1">
      <x v="178"/>
      <x v="34"/>
    </i>
    <i>
      <x v="5"/>
      <x v="20"/>
      <x v="25"/>
    </i>
    <i r="1">
      <x v="36"/>
      <x/>
    </i>
    <i r="1">
      <x v="50"/>
      <x v="53"/>
    </i>
    <i r="1">
      <x v="83"/>
      <x/>
    </i>
    <i r="1">
      <x v="148"/>
      <x/>
    </i>
    <i r="1">
      <x v="177"/>
      <x/>
    </i>
    <i r="1">
      <x v="197"/>
      <x/>
    </i>
    <i r="1">
      <x v="202"/>
      <x/>
    </i>
    <i>
      <x v="6"/>
      <x v="8"/>
      <x v="52"/>
    </i>
    <i r="1">
      <x v="12"/>
      <x v="53"/>
    </i>
    <i r="1">
      <x v="23"/>
      <x v="37"/>
    </i>
    <i r="1">
      <x v="32"/>
      <x/>
    </i>
    <i r="1">
      <x v="51"/>
      <x v="52"/>
    </i>
    <i r="1">
      <x v="79"/>
      <x v="52"/>
    </i>
    <i r="1">
      <x v="90"/>
      <x v="53"/>
    </i>
    <i r="1">
      <x v="98"/>
      <x v="53"/>
    </i>
    <i r="1">
      <x v="104"/>
      <x/>
    </i>
    <i r="1">
      <x v="114"/>
      <x v="42"/>
    </i>
    <i r="1">
      <x v="137"/>
      <x/>
    </i>
    <i r="1">
      <x v="139"/>
      <x v="52"/>
    </i>
    <i>
      <x v="7"/>
      <x v="39"/>
      <x v="53"/>
    </i>
    <i r="1">
      <x v="44"/>
      <x v="53"/>
    </i>
    <i r="1">
      <x v="132"/>
      <x v="18"/>
    </i>
    <i r="1">
      <x v="200"/>
      <x v="53"/>
    </i>
    <i>
      <x v="8"/>
      <x v="6"/>
      <x v="53"/>
    </i>
    <i r="1">
      <x v="92"/>
      <x v="45"/>
    </i>
    <i r="1">
      <x v="191"/>
      <x v="8"/>
    </i>
    <i>
      <x v="9"/>
      <x v="15"/>
      <x/>
    </i>
    <i r="1">
      <x v="42"/>
      <x v="19"/>
    </i>
    <i r="1">
      <x v="54"/>
      <x v="53"/>
    </i>
    <i r="1">
      <x v="58"/>
      <x v="53"/>
    </i>
    <i r="1">
      <x v="124"/>
      <x v="28"/>
    </i>
    <i r="1">
      <x v="147"/>
      <x/>
    </i>
    <i r="1">
      <x v="149"/>
      <x v="32"/>
    </i>
    <i r="1">
      <x v="183"/>
      <x v="47"/>
    </i>
    <i r="1">
      <x v="187"/>
      <x v="24"/>
    </i>
    <i r="1">
      <x v="188"/>
      <x/>
    </i>
    <i r="1">
      <x v="196"/>
      <x/>
    </i>
    <i>
      <x v="10"/>
      <x v="17"/>
      <x v="53"/>
    </i>
    <i r="1">
      <x v="30"/>
      <x v="53"/>
    </i>
    <i r="1">
      <x v="34"/>
      <x v="9"/>
    </i>
    <i r="1">
      <x v="49"/>
      <x v="2"/>
    </i>
    <i r="1">
      <x v="62"/>
      <x/>
    </i>
    <i r="1">
      <x v="72"/>
      <x v="53"/>
    </i>
    <i r="1">
      <x v="91"/>
      <x v="53"/>
    </i>
    <i r="1">
      <x v="97"/>
      <x v="53"/>
    </i>
    <i r="1">
      <x v="121"/>
      <x v="53"/>
    </i>
    <i r="1">
      <x v="128"/>
      <x v="14"/>
    </i>
    <i r="1">
      <x v="155"/>
      <x v="19"/>
    </i>
    <i r="1">
      <x v="156"/>
      <x v="53"/>
    </i>
    <i r="1">
      <x v="161"/>
      <x v="9"/>
    </i>
    <i r="1">
      <x v="167"/>
      <x v="20"/>
    </i>
    <i r="1">
      <x v="169"/>
      <x v="16"/>
    </i>
    <i r="1">
      <x v="170"/>
      <x v="53"/>
    </i>
    <i r="1">
      <x v="171"/>
      <x v="33"/>
    </i>
    <i>
      <x v="11"/>
      <x v="7"/>
      <x/>
    </i>
    <i r="1">
      <x v="18"/>
      <x v="38"/>
    </i>
    <i r="1">
      <x v="31"/>
      <x/>
    </i>
    <i r="1">
      <x v="52"/>
      <x v="27"/>
    </i>
    <i r="1">
      <x v="53"/>
      <x v="38"/>
    </i>
    <i r="1">
      <x v="66"/>
      <x v="29"/>
    </i>
    <i r="1">
      <x v="71"/>
      <x v="38"/>
    </i>
    <i r="1">
      <x v="99"/>
      <x v="53"/>
    </i>
    <i r="1">
      <x v="113"/>
      <x v="53"/>
    </i>
    <i r="1">
      <x v="131"/>
      <x v="51"/>
    </i>
    <i r="1">
      <x v="134"/>
      <x v="51"/>
    </i>
    <i r="1">
      <x v="138"/>
      <x v="53"/>
    </i>
    <i r="1">
      <x v="182"/>
      <x v="53"/>
    </i>
    <i r="1">
      <x v="184"/>
      <x v="53"/>
    </i>
    <i>
      <x v="12"/>
      <x v="10"/>
      <x v="53"/>
    </i>
    <i r="1">
      <x v="13"/>
      <x v="53"/>
    </i>
    <i r="1">
      <x v="14"/>
      <x v="53"/>
    </i>
    <i r="1">
      <x v="33"/>
      <x v="53"/>
    </i>
    <i r="1">
      <x v="48"/>
      <x/>
    </i>
    <i r="1">
      <x v="64"/>
      <x/>
    </i>
    <i r="1">
      <x v="69"/>
      <x v="40"/>
    </i>
    <i r="1">
      <x v="77"/>
      <x v="44"/>
    </i>
    <i r="1">
      <x v="93"/>
      <x v="53"/>
    </i>
    <i r="1">
      <x v="100"/>
      <x/>
    </i>
    <i r="1">
      <x v="109"/>
      <x/>
    </i>
    <i r="1">
      <x v="111"/>
      <x/>
    </i>
    <i r="1">
      <x v="115"/>
      <x v="53"/>
    </i>
    <i r="1">
      <x v="116"/>
      <x/>
    </i>
    <i r="1">
      <x v="118"/>
      <x/>
    </i>
    <i r="1">
      <x v="143"/>
      <x v="36"/>
    </i>
    <i r="1">
      <x v="157"/>
      <x/>
    </i>
    <i r="1">
      <x v="158"/>
      <x v="13"/>
    </i>
    <i r="1">
      <x v="161"/>
      <x v="36"/>
    </i>
    <i r="2">
      <x v="53"/>
    </i>
    <i r="1">
      <x v="189"/>
      <x v="40"/>
    </i>
    <i r="1">
      <x v="195"/>
      <x v="53"/>
    </i>
    <i>
      <x v="13"/>
      <x v="35"/>
      <x v="28"/>
    </i>
    <i r="1">
      <x v="38"/>
      <x/>
    </i>
    <i r="1">
      <x v="43"/>
      <x v="43"/>
    </i>
    <i r="1">
      <x v="59"/>
      <x v="11"/>
    </i>
    <i r="1">
      <x v="78"/>
      <x/>
    </i>
    <i r="1">
      <x v="101"/>
      <x v="41"/>
    </i>
    <i r="1">
      <x v="112"/>
      <x v="53"/>
    </i>
    <i r="1">
      <x v="117"/>
      <x v="22"/>
    </i>
    <i r="1">
      <x v="120"/>
      <x v="53"/>
    </i>
    <i r="1">
      <x v="160"/>
      <x v="28"/>
    </i>
    <i r="1">
      <x v="163"/>
      <x v="5"/>
    </i>
    <i r="1">
      <x v="172"/>
      <x v="43"/>
    </i>
    <i>
      <x v="14"/>
      <x v="46"/>
      <x v="53"/>
    </i>
    <i r="1">
      <x v="82"/>
      <x/>
    </i>
    <i r="1">
      <x v="85"/>
      <x v="53"/>
    </i>
    <i r="1">
      <x v="87"/>
      <x v="53"/>
    </i>
    <i r="1">
      <x v="126"/>
      <x v="15"/>
    </i>
    <i r="1">
      <x v="168"/>
      <x/>
    </i>
    <i r="1">
      <x v="176"/>
      <x v="6"/>
    </i>
    <i r="1">
      <x v="179"/>
      <x v="26"/>
    </i>
    <i>
      <x v="15"/>
      <x v="5"/>
      <x/>
    </i>
    <i r="1">
      <x v="136"/>
      <x v="53"/>
    </i>
    <i r="1">
      <x v="150"/>
      <x v="1"/>
    </i>
    <i r="1">
      <x v="159"/>
      <x/>
    </i>
    <i r="1">
      <x v="161"/>
      <x/>
    </i>
    <i r="1">
      <x v="166"/>
      <x v="53"/>
    </i>
    <i r="1">
      <x v="173"/>
      <x v="53"/>
    </i>
    <i r="1">
      <x v="174"/>
      <x v="39"/>
    </i>
    <i>
      <x v="16"/>
      <x v="1"/>
      <x v="53"/>
    </i>
    <i r="1">
      <x v="4"/>
      <x v="53"/>
    </i>
    <i r="1">
      <x v="9"/>
      <x/>
    </i>
    <i r="1">
      <x v="11"/>
      <x v="50"/>
    </i>
    <i r="1">
      <x v="21"/>
      <x v="37"/>
    </i>
    <i r="1">
      <x v="22"/>
      <x v="53"/>
    </i>
    <i r="1">
      <x v="25"/>
      <x v="53"/>
    </i>
    <i r="1">
      <x v="26"/>
      <x v="37"/>
    </i>
    <i r="1">
      <x v="56"/>
      <x v="53"/>
    </i>
    <i r="1">
      <x v="57"/>
      <x v="53"/>
    </i>
    <i r="1">
      <x v="61"/>
      <x v="53"/>
    </i>
    <i r="1">
      <x v="63"/>
      <x v="49"/>
    </i>
    <i r="1">
      <x v="88"/>
      <x v="4"/>
    </i>
    <i r="1">
      <x v="94"/>
      <x v="28"/>
    </i>
    <i r="1">
      <x v="110"/>
      <x v="53"/>
    </i>
    <i r="1">
      <x v="122"/>
      <x v="46"/>
    </i>
    <i r="1">
      <x v="133"/>
      <x v="50"/>
    </i>
    <i r="1">
      <x v="140"/>
      <x v="33"/>
    </i>
    <i r="1">
      <x v="141"/>
      <x v="37"/>
    </i>
    <i r="1">
      <x v="145"/>
      <x/>
    </i>
    <i r="1">
      <x v="161"/>
      <x/>
    </i>
    <i r="2">
      <x v="23"/>
    </i>
    <i r="2">
      <x v="33"/>
    </i>
    <i r="2">
      <x v="37"/>
    </i>
    <i r="2">
      <x v="48"/>
    </i>
    <i r="2">
      <x v="53"/>
    </i>
    <i r="1">
      <x v="162"/>
      <x v="53"/>
    </i>
    <i r="1">
      <x v="173"/>
      <x v="37"/>
    </i>
    <i r="2">
      <x v="53"/>
    </i>
    <i r="1">
      <x v="180"/>
      <x v="33"/>
    </i>
    <i r="1">
      <x v="181"/>
      <x v="37"/>
    </i>
    <i r="1">
      <x v="193"/>
      <x v="33"/>
    </i>
  </rowItems>
  <colFields count="1">
    <field x="11"/>
  </colFields>
  <colItems count="3">
    <i>
      <x/>
    </i>
    <i>
      <x v="1"/>
    </i>
    <i>
      <x v="2"/>
    </i>
  </colItems>
  <dataFields count="1">
    <dataField name="Sum of Net Time (hr)" fld="6" baseField="0" baseItem="0"/>
  </dataFields>
  <pivotTableStyleInfo name="PivotStyleLight9" showRowHeaders="1" showColHeaders="1" showRowStripes="1"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AA9339-E530-4111-84EE-231B9937CF25}" name="Table1" displayName="Table1" ref="J1:V236" totalsRowShown="0" headerRowDxfId="11">
  <autoFilter ref="J1:V236" xr:uid="{FB213BAC-82AF-406B-88D8-F906FA886F37}"/>
  <tableColumns count="13">
    <tableColumn id="1" xr3:uid="{B1937175-1EE7-4F25-995E-C9D49A432099}" name="FU name"/>
    <tableColumn id="2" xr3:uid="{E10CD9CD-FBAD-4479-8E12-CA81574F053C}" name="Common Well Name"/>
    <tableColumn id="3" xr3:uid="{DDD2D900-759D-463B-AB8B-63008621EE92}" name="Event Code"/>
    <tableColumn id="4" xr3:uid="{B04DE21C-4FAC-4CEA-8209-20C9963CB2DC}" name="Job Category"/>
    <tableColumn id="5" xr3:uid="{C33B9767-46B1-4514-8DA4-334CEC5495D4}" name="Start Date/Time" dataDxfId="10"/>
    <tableColumn id="6" xr3:uid="{3E91136D-4122-4A76-884C-A77853F331E1}" name="End Date/Time"/>
    <tableColumn id="7" xr3:uid="{7A3ED6EC-9D3E-4219-9175-711E9C8D2FD8}" name="Net Time (hr)"/>
    <tableColumn id="8" xr3:uid="{451A2C1C-8165-4064-A2D6-E6098385F9AD}" name="code_desc"/>
    <tableColumn id="9" xr3:uid="{79F7E2D7-7C95-4640-B5AE-6B872CFC635E}" name="Description"/>
    <tableColumn id="10" xr3:uid="{4CD3045E-2A68-4921-853C-34441AC31054}" name="Comments"/>
    <tableColumn id="11" xr3:uid="{F9AE8F74-4605-45FB-A25F-E7B96326F0D5}" name="Local Vendor"/>
    <tableColumn id="12" xr3:uid="{07670116-F47A-4ED2-A148-904B6A12E43D}" name="Year" dataDxfId="9">
      <calculatedColumnFormula>YEAR(Table1[[#This Row],[Start Date/Time]])</calculatedColumnFormula>
    </tableColumn>
    <tableColumn id="13" xr3:uid="{EFDE6B6B-2015-463D-912C-D7FE8F4DACBD}" name="HRS" dataDxfId="8">
      <calculatedColumnFormula>IFERROR(VLOOKUP(Table1[[#This Row],[Job Category]],'[1]List of wells'!$H:$CB,73,0),0)</calculatedColumnFormula>
    </tableColumn>
  </tableColumns>
  <tableStyleInfo name="TableStyleLight9"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2D0BA6-E95A-4BF8-8877-FB73C6317285}" name="Table2" displayName="Table2" ref="A1:B50" totalsRowShown="0" headerRowDxfId="7">
  <autoFilter ref="A1:B50" xr:uid="{DD173EA8-82A7-42B2-8A24-D9D3F5ABB07D}"/>
  <tableColumns count="2">
    <tableColumn id="1" xr3:uid="{5DFAA8A0-B8FA-4916-8035-C3BAB2DBD513}" name="FU Name"/>
    <tableColumn id="2" xr3:uid="{31C61440-2EED-4E75-8ECC-EDA262FF5338}" name="Year"/>
  </tableColumns>
  <tableStyleInfo name="TableStyleLight8"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E2D37A-0805-4B15-834C-35888476DDE0}" name="Table3" displayName="Table3" ref="A1:J1214" totalsRowShown="0">
  <autoFilter ref="A1:J1214" xr:uid="{5E4668C3-779B-47B0-A86F-E2F36AFD59CD}">
    <filterColumn colId="4">
      <colorFilter dxfId="6"/>
    </filterColumn>
  </autoFilter>
  <tableColumns count="10">
    <tableColumn id="1" xr3:uid="{B3E7F8CE-6BD6-44E7-A976-AA1EF21392C0}" name="Common Well Name"/>
    <tableColumn id="2" xr3:uid="{9A7E6F8A-1FA2-40B1-9E48-08491B080F6C}" name="Event Code"/>
    <tableColumn id="3" xr3:uid="{9F19BA4A-8B79-4495-9BBA-9366E1E5609C}" name="Job Category"/>
    <tableColumn id="4" xr3:uid="{CC9D31AA-F36B-46FD-986C-A1FA03CE66D2}" name="Objective"/>
    <tableColumn id="5" xr3:uid="{BC0D2625-07EC-444E-AFD3-20377460BED9}" name="Actual Start Date" dataDxfId="5"/>
    <tableColumn id="6" xr3:uid="{530EF172-4C84-4887-AB77-87DB5342BC78}" name="End Date" dataDxfId="4"/>
    <tableColumn id="8" xr3:uid="{7B1D47BE-6D45-4458-BFCE-849D3AEAA1AC}" name="Total time" dataDxfId="3">
      <calculatedColumnFormula>VLOOKUP(Table3[[#This Row],[Job Category]],Table4[],2,0)</calculatedColumnFormula>
    </tableColumn>
    <tableColumn id="7" xr3:uid="{9A532B3A-D80C-4FED-BE61-1A19CCDD9D8B}" name="Time paid" dataDxfId="2">
      <calculatedColumnFormula>VLOOKUP(Table3[[#This Row],[Job Category]],Table5[],2,0)</calculatedColumnFormula>
    </tableColumn>
    <tableColumn id="9" xr3:uid="{68A39333-01B1-4990-A428-9CD76CC627E3}" name="Year" dataDxfId="1">
      <calculatedColumnFormula>YEAR(Table3[[#This Row],[End Date]])</calculatedColumnFormula>
    </tableColumn>
    <tableColumn id="10" xr3:uid="{AE531F5B-286C-4DBE-809C-A8BE4233D363}" name="Бригада" dataDxfId="0"/>
  </tableColumns>
  <tableStyleInfo name="TableStyleLight9" showFirstColumn="0" showLastColumn="0"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4C2042-C302-4322-A9D1-15ABCE197F80}" name="Table4" displayName="Table4" ref="L1:M1524" totalsRowShown="0">
  <autoFilter ref="L1:M1524" xr:uid="{AFB271E2-25A4-4286-B9D4-13ED648E218C}"/>
  <tableColumns count="2">
    <tableColumn id="1" xr3:uid="{06F518B5-9619-4B76-9A15-82D375D7C380}" name="Job Category"/>
    <tableColumn id="2" xr3:uid="{42ADC408-ED7A-4A24-8D63-17108E09E155}" name="Sum( Hours (hr))"/>
  </tableColumns>
  <tableStyleInfo name="TableStyleLight8" showFirstColumn="0" showLastColumn="0" showRowStripes="1"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6B293F5-7658-48D2-AF73-F7A674833AC6}" name="Table5" displayName="Table5" ref="O1:P1521" totalsRowShown="0">
  <autoFilter ref="O1:P1521" xr:uid="{ED9DF41A-D5B8-434B-8B1F-3FC3392FA56C}"/>
  <tableColumns count="2">
    <tableColumn id="1" xr3:uid="{096018A2-CC8A-4B7A-B465-51A55F8CC681}" name="Job Category"/>
    <tableColumn id="2" xr3:uid="{536BB0CF-483A-4E5B-AD92-60018DC60FBC}" name="Sum( Hours (hr))"/>
  </tableColumns>
  <tableStyleInfo name="TableStyleLight10"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19-11-06T10:59:49.71" personId="{F307C1AA-CA88-47EC-A824-72DA7E5B57FC}" id="{0E7B2AA0-5C06-4526-9CD0-B35356BCC51F}">
    <text>среднее за три года</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F92AE-7A08-4D19-9F83-56F21433EFEE}">
  <dimension ref="A1:J66"/>
  <sheetViews>
    <sheetView showGridLines="0" tabSelected="1" topLeftCell="A19" workbookViewId="0">
      <selection activeCell="A7" sqref="A7"/>
    </sheetView>
  </sheetViews>
  <sheetFormatPr defaultRowHeight="14.4" x14ac:dyDescent="0.3"/>
  <cols>
    <col min="1" max="1" width="43.88671875" customWidth="1"/>
    <col min="2" max="2" width="13.6640625" customWidth="1"/>
    <col min="5" max="5" width="17.33203125" customWidth="1"/>
  </cols>
  <sheetData>
    <row r="1" spans="1:5" x14ac:dyDescent="0.3">
      <c r="A1" t="s">
        <v>2671</v>
      </c>
    </row>
    <row r="2" spans="1:5" x14ac:dyDescent="0.3">
      <c r="A2" t="s">
        <v>2672</v>
      </c>
    </row>
    <row r="3" spans="1:5" x14ac:dyDescent="0.3">
      <c r="A3" t="s">
        <v>2704</v>
      </c>
    </row>
    <row r="6" spans="1:5" x14ac:dyDescent="0.3">
      <c r="A6" t="s">
        <v>2673</v>
      </c>
    </row>
    <row r="7" spans="1:5" x14ac:dyDescent="0.3">
      <c r="A7" t="s">
        <v>2674</v>
      </c>
    </row>
    <row r="8" spans="1:5" x14ac:dyDescent="0.3">
      <c r="A8" t="s">
        <v>2703</v>
      </c>
    </row>
    <row r="9" spans="1:5" x14ac:dyDescent="0.3">
      <c r="A9" t="s">
        <v>2675</v>
      </c>
    </row>
    <row r="10" spans="1:5" x14ac:dyDescent="0.3">
      <c r="A10" t="s">
        <v>2679</v>
      </c>
    </row>
    <row r="12" spans="1:5" x14ac:dyDescent="0.3">
      <c r="A12" s="39"/>
      <c r="B12" s="39">
        <v>2017</v>
      </c>
      <c r="C12" s="39">
        <v>2018</v>
      </c>
      <c r="D12" s="39">
        <v>2019</v>
      </c>
      <c r="E12" s="40" t="s">
        <v>2681</v>
      </c>
    </row>
    <row r="13" spans="1:5" x14ac:dyDescent="0.3">
      <c r="A13" s="39" t="s">
        <v>1</v>
      </c>
      <c r="B13" s="39">
        <v>17</v>
      </c>
      <c r="C13" s="39">
        <v>17</v>
      </c>
      <c r="D13" s="39">
        <v>15</v>
      </c>
      <c r="E13" s="39">
        <v>15</v>
      </c>
    </row>
    <row r="14" spans="1:5" x14ac:dyDescent="0.3">
      <c r="A14" s="39" t="s">
        <v>2676</v>
      </c>
      <c r="B14" s="39">
        <v>12</v>
      </c>
      <c r="C14" s="39">
        <v>12</v>
      </c>
      <c r="D14" s="39">
        <v>9</v>
      </c>
      <c r="E14" s="39">
        <v>12</v>
      </c>
    </row>
    <row r="15" spans="1:5" x14ac:dyDescent="0.3">
      <c r="A15" s="39" t="s">
        <v>2677</v>
      </c>
      <c r="B15" s="39">
        <v>560</v>
      </c>
      <c r="C15" s="39">
        <v>472</v>
      </c>
      <c r="D15" s="39">
        <v>376</v>
      </c>
      <c r="E15" s="41">
        <v>511.11111111111109</v>
      </c>
    </row>
    <row r="16" spans="1:5" x14ac:dyDescent="0.3">
      <c r="A16" s="39" t="s">
        <v>2678</v>
      </c>
      <c r="B16" s="39">
        <v>21</v>
      </c>
      <c r="C16" s="39">
        <v>13</v>
      </c>
      <c r="D16" s="39">
        <v>12</v>
      </c>
      <c r="E16" s="41">
        <v>16.518645403427225</v>
      </c>
    </row>
    <row r="17" spans="1:10" x14ac:dyDescent="0.3">
      <c r="A17" s="39" t="s">
        <v>248</v>
      </c>
      <c r="B17" s="39">
        <v>3.75</v>
      </c>
      <c r="C17" s="42">
        <v>2.754237288135593</v>
      </c>
      <c r="D17" s="42">
        <v>3.1914893617021276</v>
      </c>
      <c r="E17" s="42">
        <v>3.2319088832792402</v>
      </c>
    </row>
    <row r="18" spans="1:10" x14ac:dyDescent="0.3">
      <c r="A18" s="39" t="s">
        <v>2680</v>
      </c>
      <c r="B18" s="43">
        <v>1.2352941176470589</v>
      </c>
      <c r="C18" s="42">
        <v>0.76470588235294112</v>
      </c>
      <c r="D18" s="39">
        <v>0.8</v>
      </c>
      <c r="E18" s="42">
        <v>1.1012430268951483</v>
      </c>
    </row>
    <row r="21" spans="1:10" x14ac:dyDescent="0.3">
      <c r="B21" t="s">
        <v>253</v>
      </c>
      <c r="C21" s="44"/>
      <c r="D21" s="44" t="s">
        <v>2685</v>
      </c>
      <c r="E21" s="44"/>
      <c r="F21" s="44"/>
    </row>
    <row r="22" spans="1:10" x14ac:dyDescent="0.3">
      <c r="A22" s="39">
        <v>2017</v>
      </c>
      <c r="B22" s="41">
        <v>46.666666666666664</v>
      </c>
      <c r="C22" s="44"/>
      <c r="D22" s="44">
        <v>43</v>
      </c>
      <c r="E22" s="44"/>
      <c r="F22" s="44"/>
    </row>
    <row r="23" spans="1:10" x14ac:dyDescent="0.3">
      <c r="A23" s="39">
        <v>2018</v>
      </c>
      <c r="B23" s="41">
        <v>39.333333333333336</v>
      </c>
      <c r="C23" s="44"/>
      <c r="D23" s="44" t="s">
        <v>2689</v>
      </c>
      <c r="E23" s="44"/>
      <c r="F23" s="44"/>
    </row>
    <row r="24" spans="1:10" x14ac:dyDescent="0.3">
      <c r="A24" s="39">
        <v>2019</v>
      </c>
      <c r="B24" s="41">
        <v>41.777777777777779</v>
      </c>
      <c r="C24" s="45"/>
      <c r="D24" s="45">
        <f>D22/E13</f>
        <v>2.8666666666666667</v>
      </c>
      <c r="E24" s="44"/>
      <c r="F24" s="44"/>
    </row>
    <row r="25" spans="1:10" s="44" customFormat="1" x14ac:dyDescent="0.3">
      <c r="H25" s="44" t="s">
        <v>2690</v>
      </c>
      <c r="I25" s="44">
        <f>3/43</f>
        <v>6.9767441860465115E-2</v>
      </c>
    </row>
    <row r="26" spans="1:10" x14ac:dyDescent="0.3">
      <c r="A26" t="s">
        <v>2686</v>
      </c>
      <c r="H26" t="s">
        <v>2692</v>
      </c>
      <c r="I26" s="38">
        <f>E17/100</f>
        <v>3.23190888327924E-2</v>
      </c>
    </row>
    <row r="27" spans="1:10" x14ac:dyDescent="0.3">
      <c r="A27" t="s">
        <v>2682</v>
      </c>
      <c r="I27" t="s">
        <v>2687</v>
      </c>
    </row>
    <row r="28" spans="1:10" x14ac:dyDescent="0.3">
      <c r="I28" t="s">
        <v>2688</v>
      </c>
    </row>
    <row r="30" spans="1:10" x14ac:dyDescent="0.3">
      <c r="A30" t="s">
        <v>15</v>
      </c>
      <c r="F30" t="s">
        <v>2691</v>
      </c>
    </row>
    <row r="31" spans="1:10" x14ac:dyDescent="0.3">
      <c r="A31" s="39" t="s">
        <v>2647</v>
      </c>
      <c r="B31" s="39">
        <v>2017</v>
      </c>
      <c r="C31" s="39">
        <v>2018</v>
      </c>
      <c r="D31" s="39">
        <v>2019</v>
      </c>
      <c r="E31" s="40" t="s">
        <v>250</v>
      </c>
      <c r="F31" s="39" t="s">
        <v>256</v>
      </c>
      <c r="H31" s="39" t="s">
        <v>2693</v>
      </c>
    </row>
    <row r="32" spans="1:10" x14ac:dyDescent="0.3">
      <c r="A32" s="39" t="s">
        <v>300</v>
      </c>
      <c r="B32" s="39">
        <v>1</v>
      </c>
      <c r="C32" s="39">
        <v>1</v>
      </c>
      <c r="D32" s="39">
        <v>2</v>
      </c>
      <c r="E32" s="39">
        <v>4</v>
      </c>
      <c r="F32" s="39">
        <v>8.695652173913043</v>
      </c>
      <c r="H32" s="39">
        <f>F32/100*$I$25/$I$26*100</f>
        <v>18.771364830890505</v>
      </c>
      <c r="J32" t="s">
        <v>2694</v>
      </c>
    </row>
    <row r="33" spans="1:10" x14ac:dyDescent="0.3">
      <c r="A33" s="39" t="s">
        <v>299</v>
      </c>
      <c r="B33" s="39">
        <v>2</v>
      </c>
      <c r="C33" s="39">
        <v>1</v>
      </c>
      <c r="D33" s="39">
        <v>0</v>
      </c>
      <c r="E33" s="39">
        <v>3</v>
      </c>
      <c r="F33" s="39">
        <v>6.5217391304347823</v>
      </c>
      <c r="H33" s="39">
        <f t="shared" ref="H33:H48" si="0">F33/100*$I$25/$I$26*100</f>
        <v>14.078523623167879</v>
      </c>
    </row>
    <row r="34" spans="1:10" x14ac:dyDescent="0.3">
      <c r="A34" s="39" t="s">
        <v>306</v>
      </c>
      <c r="B34" s="39">
        <v>0</v>
      </c>
      <c r="C34" s="39">
        <v>1</v>
      </c>
      <c r="D34" s="39">
        <v>0</v>
      </c>
      <c r="E34" s="39">
        <v>1</v>
      </c>
      <c r="F34" s="39">
        <v>2.1739130434782608</v>
      </c>
      <c r="H34" s="39">
        <f t="shared" si="0"/>
        <v>4.6928412077226263</v>
      </c>
    </row>
    <row r="35" spans="1:10" x14ac:dyDescent="0.3">
      <c r="A35" s="39" t="s">
        <v>307</v>
      </c>
      <c r="B35" s="39">
        <v>2</v>
      </c>
      <c r="C35" s="39">
        <v>0</v>
      </c>
      <c r="D35" s="39">
        <v>0</v>
      </c>
      <c r="E35" s="39">
        <v>2</v>
      </c>
      <c r="F35" s="39">
        <v>4.3478260869565215</v>
      </c>
      <c r="H35" s="39">
        <f t="shared" si="0"/>
        <v>9.3856824154452525</v>
      </c>
    </row>
    <row r="36" spans="1:10" x14ac:dyDescent="0.3">
      <c r="A36" s="39" t="s">
        <v>301</v>
      </c>
      <c r="B36" s="39">
        <v>0</v>
      </c>
      <c r="C36" s="39">
        <v>1</v>
      </c>
      <c r="D36" s="39">
        <v>1</v>
      </c>
      <c r="E36" s="39">
        <v>2</v>
      </c>
      <c r="F36" s="39">
        <v>4.3478260869565215</v>
      </c>
      <c r="H36" s="39">
        <f t="shared" si="0"/>
        <v>9.3856824154452525</v>
      </c>
    </row>
    <row r="37" spans="1:10" x14ac:dyDescent="0.3">
      <c r="A37" s="39" t="s">
        <v>291</v>
      </c>
      <c r="B37" s="39">
        <v>2</v>
      </c>
      <c r="C37" s="39">
        <v>1</v>
      </c>
      <c r="D37" s="39">
        <v>0</v>
      </c>
      <c r="E37" s="39">
        <v>3</v>
      </c>
      <c r="F37" s="39">
        <v>6.5217391304347823</v>
      </c>
      <c r="H37" s="39">
        <f t="shared" si="0"/>
        <v>14.078523623167879</v>
      </c>
    </row>
    <row r="38" spans="1:10" x14ac:dyDescent="0.3">
      <c r="A38" s="39" t="s">
        <v>292</v>
      </c>
      <c r="B38" s="39">
        <v>3</v>
      </c>
      <c r="C38" s="39">
        <v>1</v>
      </c>
      <c r="D38" s="39">
        <v>1</v>
      </c>
      <c r="E38" s="39">
        <v>5</v>
      </c>
      <c r="F38" s="39">
        <v>10.869565217391305</v>
      </c>
      <c r="H38" s="39">
        <f t="shared" si="0"/>
        <v>23.464206038613131</v>
      </c>
      <c r="J38" t="s">
        <v>2700</v>
      </c>
    </row>
    <row r="39" spans="1:10" x14ac:dyDescent="0.3">
      <c r="A39" s="39" t="s">
        <v>303</v>
      </c>
      <c r="B39" s="39">
        <v>2</v>
      </c>
      <c r="C39" s="39">
        <v>0</v>
      </c>
      <c r="D39" s="39">
        <v>0</v>
      </c>
      <c r="E39" s="39">
        <v>2</v>
      </c>
      <c r="F39" s="39">
        <v>4.3478260869565215</v>
      </c>
      <c r="H39" s="39"/>
      <c r="J39" t="s">
        <v>2698</v>
      </c>
    </row>
    <row r="40" spans="1:10" x14ac:dyDescent="0.3">
      <c r="A40" s="39" t="s">
        <v>304</v>
      </c>
      <c r="B40" s="39">
        <v>2</v>
      </c>
      <c r="C40" s="39">
        <v>1</v>
      </c>
      <c r="D40" s="39">
        <v>0</v>
      </c>
      <c r="E40" s="39">
        <v>3</v>
      </c>
      <c r="F40" s="39">
        <v>6.5217391304347823</v>
      </c>
      <c r="H40" s="39"/>
      <c r="J40" t="s">
        <v>2698</v>
      </c>
    </row>
    <row r="41" spans="1:10" x14ac:dyDescent="0.3">
      <c r="A41" s="39" t="s">
        <v>293</v>
      </c>
      <c r="B41" s="39">
        <v>3</v>
      </c>
      <c r="C41" s="39">
        <v>1</v>
      </c>
      <c r="D41" s="39">
        <v>0</v>
      </c>
      <c r="E41" s="39">
        <v>4</v>
      </c>
      <c r="F41" s="39">
        <v>8.695652173913043</v>
      </c>
      <c r="H41" s="39">
        <f t="shared" si="0"/>
        <v>18.771364830890505</v>
      </c>
      <c r="J41" t="s">
        <v>2694</v>
      </c>
    </row>
    <row r="42" spans="1:10" x14ac:dyDescent="0.3">
      <c r="A42" s="39" t="s">
        <v>296</v>
      </c>
      <c r="B42" s="39">
        <v>0</v>
      </c>
      <c r="C42" s="39">
        <v>2</v>
      </c>
      <c r="D42" s="39">
        <v>0</v>
      </c>
      <c r="E42" s="39">
        <v>2</v>
      </c>
      <c r="F42" s="39">
        <v>4.3478260869565215</v>
      </c>
      <c r="H42" s="39">
        <f t="shared" si="0"/>
        <v>9.3856824154452525</v>
      </c>
    </row>
    <row r="43" spans="1:10" x14ac:dyDescent="0.3">
      <c r="A43" s="39" t="s">
        <v>305</v>
      </c>
      <c r="B43" s="39">
        <v>1</v>
      </c>
      <c r="C43" s="39">
        <v>1</v>
      </c>
      <c r="D43" s="39">
        <v>0</v>
      </c>
      <c r="E43" s="39">
        <v>2</v>
      </c>
      <c r="F43" s="39">
        <v>4.3478260869565215</v>
      </c>
      <c r="H43" s="39">
        <f t="shared" si="0"/>
        <v>9.3856824154452525</v>
      </c>
    </row>
    <row r="44" spans="1:10" x14ac:dyDescent="0.3">
      <c r="A44" s="39" t="s">
        <v>289</v>
      </c>
      <c r="B44" s="39">
        <v>1</v>
      </c>
      <c r="C44" s="39">
        <v>0</v>
      </c>
      <c r="D44" s="39">
        <v>0</v>
      </c>
      <c r="E44" s="39">
        <v>1</v>
      </c>
      <c r="F44" s="39">
        <v>2.1739130434782608</v>
      </c>
      <c r="H44" s="39">
        <f t="shared" si="0"/>
        <v>4.6928412077226263</v>
      </c>
    </row>
    <row r="45" spans="1:10" x14ac:dyDescent="0.3">
      <c r="A45" s="39" t="s">
        <v>302</v>
      </c>
      <c r="B45" s="39">
        <v>0</v>
      </c>
      <c r="C45" s="39">
        <v>1</v>
      </c>
      <c r="D45" s="39">
        <v>2</v>
      </c>
      <c r="E45" s="39">
        <v>3</v>
      </c>
      <c r="F45" s="39">
        <v>6.5217391304347823</v>
      </c>
      <c r="H45" s="39">
        <f t="shared" si="0"/>
        <v>14.078523623167879</v>
      </c>
    </row>
    <row r="46" spans="1:10" x14ac:dyDescent="0.3">
      <c r="A46" s="39" t="s">
        <v>297</v>
      </c>
      <c r="B46" s="39">
        <v>1</v>
      </c>
      <c r="C46" s="39">
        <v>0</v>
      </c>
      <c r="D46" s="39">
        <v>1</v>
      </c>
      <c r="E46" s="39">
        <v>2</v>
      </c>
      <c r="F46" s="39">
        <v>4.3478260869565215</v>
      </c>
      <c r="H46" s="39">
        <f t="shared" si="0"/>
        <v>9.3856824154452525</v>
      </c>
    </row>
    <row r="47" spans="1:10" x14ac:dyDescent="0.3">
      <c r="A47" s="39" t="s">
        <v>294</v>
      </c>
      <c r="B47" s="39">
        <v>1</v>
      </c>
      <c r="C47" s="39">
        <v>0</v>
      </c>
      <c r="D47" s="39">
        <v>3</v>
      </c>
      <c r="E47" s="39">
        <v>4</v>
      </c>
      <c r="F47" s="39">
        <v>8.695652173913043</v>
      </c>
      <c r="H47" s="39">
        <f t="shared" si="0"/>
        <v>18.771364830890505</v>
      </c>
      <c r="J47" t="s">
        <v>2694</v>
      </c>
    </row>
    <row r="48" spans="1:10" x14ac:dyDescent="0.3">
      <c r="A48" s="39" t="s">
        <v>295</v>
      </c>
      <c r="B48" s="39">
        <v>2</v>
      </c>
      <c r="C48" s="39">
        <v>1</v>
      </c>
      <c r="D48" s="39">
        <v>0</v>
      </c>
      <c r="E48" s="39">
        <v>3</v>
      </c>
      <c r="F48" s="39">
        <v>6.5217391304347823</v>
      </c>
      <c r="H48" s="39">
        <f t="shared" si="0"/>
        <v>14.078523623167879</v>
      </c>
    </row>
    <row r="49" spans="1:6" x14ac:dyDescent="0.3">
      <c r="A49" s="39" t="s">
        <v>30</v>
      </c>
      <c r="B49" s="39">
        <v>21</v>
      </c>
      <c r="C49" s="39">
        <v>13</v>
      </c>
      <c r="D49" s="39">
        <v>12</v>
      </c>
      <c r="E49" s="39">
        <v>46</v>
      </c>
      <c r="F49" s="39"/>
    </row>
    <row r="51" spans="1:6" x14ac:dyDescent="0.3">
      <c r="C51" t="s">
        <v>2684</v>
      </c>
    </row>
    <row r="52" spans="1:6" x14ac:dyDescent="0.3">
      <c r="C52" s="39" t="s">
        <v>249</v>
      </c>
      <c r="D52" s="39" t="s">
        <v>250</v>
      </c>
      <c r="E52" s="39" t="s">
        <v>251</v>
      </c>
      <c r="F52" s="39" t="s">
        <v>2683</v>
      </c>
    </row>
    <row r="53" spans="1:6" x14ac:dyDescent="0.3">
      <c r="C53" s="39">
        <v>1</v>
      </c>
      <c r="D53" s="39">
        <v>2</v>
      </c>
      <c r="E53" s="43">
        <v>2.1739130434782608</v>
      </c>
      <c r="F53" s="43">
        <v>4.3478260869565215</v>
      </c>
    </row>
    <row r="54" spans="1:6" x14ac:dyDescent="0.3">
      <c r="C54" s="39">
        <v>2</v>
      </c>
      <c r="D54" s="39">
        <v>6</v>
      </c>
      <c r="E54" s="43">
        <v>4.3478260869565215</v>
      </c>
      <c r="F54" s="43">
        <v>26.086956521739129</v>
      </c>
    </row>
    <row r="55" spans="1:6" x14ac:dyDescent="0.3">
      <c r="C55" s="39">
        <v>3</v>
      </c>
      <c r="D55" s="39">
        <v>5</v>
      </c>
      <c r="E55" s="43">
        <v>6.5217391304347823</v>
      </c>
      <c r="F55" s="43">
        <v>32.608695652173914</v>
      </c>
    </row>
    <row r="56" spans="1:6" x14ac:dyDescent="0.3">
      <c r="C56" s="39">
        <v>4</v>
      </c>
      <c r="D56" s="39">
        <v>3</v>
      </c>
      <c r="E56" s="43">
        <v>8.695652173913043</v>
      </c>
      <c r="F56" s="43">
        <v>26.086956521739129</v>
      </c>
    </row>
    <row r="57" spans="1:6" x14ac:dyDescent="0.3">
      <c r="C57" s="39">
        <v>5</v>
      </c>
      <c r="D57" s="39">
        <v>1</v>
      </c>
      <c r="E57" s="43">
        <v>10.869565217391305</v>
      </c>
      <c r="F57" s="43">
        <v>10.869565217391305</v>
      </c>
    </row>
    <row r="60" spans="1:6" x14ac:dyDescent="0.3">
      <c r="A60" t="s">
        <v>2695</v>
      </c>
    </row>
    <row r="61" spans="1:6" x14ac:dyDescent="0.3">
      <c r="A61" t="s">
        <v>2696</v>
      </c>
    </row>
    <row r="62" spans="1:6" x14ac:dyDescent="0.3">
      <c r="A62" t="s">
        <v>2697</v>
      </c>
    </row>
    <row r="63" spans="1:6" x14ac:dyDescent="0.3">
      <c r="A63" t="s">
        <v>2702</v>
      </c>
    </row>
    <row r="64" spans="1:6" x14ac:dyDescent="0.3">
      <c r="A64" t="s">
        <v>2699</v>
      </c>
    </row>
    <row r="66" spans="1:1" x14ac:dyDescent="0.3">
      <c r="A66" t="s">
        <v>2701</v>
      </c>
    </row>
  </sheetData>
  <conditionalFormatting sqref="H32:H48">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FDA2B-FFFD-4935-9B33-50D9364B54E0}">
  <dimension ref="A1:O34"/>
  <sheetViews>
    <sheetView showGridLines="0" workbookViewId="0">
      <pane ySplit="1" topLeftCell="A2" activePane="bottomLeft" state="frozen"/>
      <selection pane="bottomLeft" activeCell="C37" sqref="C37"/>
    </sheetView>
  </sheetViews>
  <sheetFormatPr defaultColWidth="9.109375" defaultRowHeight="14.4" x14ac:dyDescent="0.3"/>
  <cols>
    <col min="1" max="1" width="45.109375" style="2" bestFit="1" customWidth="1"/>
    <col min="2" max="4" width="9.109375" style="2"/>
    <col min="5" max="5" width="10" style="2" customWidth="1"/>
    <col min="6" max="6" width="8.5546875" style="2" customWidth="1"/>
    <col min="7" max="7" width="19.5546875" style="2" bestFit="1" customWidth="1"/>
    <col min="8" max="8" width="13.88671875" style="2" bestFit="1" customWidth="1"/>
    <col min="9" max="9" width="15.88671875" style="2" bestFit="1" customWidth="1"/>
    <col min="10" max="10" width="10.109375" style="2" bestFit="1" customWidth="1"/>
    <col min="11" max="11" width="10" style="2" bestFit="1" customWidth="1"/>
    <col min="12" max="12" width="9.6640625" style="2" bestFit="1" customWidth="1"/>
    <col min="13" max="13" width="5" style="2" bestFit="1" customWidth="1"/>
    <col min="14" max="14" width="8.33203125" style="2" bestFit="1" customWidth="1"/>
    <col min="15" max="15" width="56.44140625" style="2" bestFit="1" customWidth="1"/>
    <col min="16" max="16384" width="9.109375" style="2"/>
  </cols>
  <sheetData>
    <row r="1" spans="1:15" x14ac:dyDescent="0.3">
      <c r="A1" s="1" t="s">
        <v>0</v>
      </c>
      <c r="B1" s="1">
        <v>2017</v>
      </c>
      <c r="C1" s="1">
        <v>2018</v>
      </c>
      <c r="D1" s="1">
        <v>2019</v>
      </c>
      <c r="E1" s="2" t="s">
        <v>255</v>
      </c>
    </row>
    <row r="2" spans="1:15" x14ac:dyDescent="0.3">
      <c r="A2" s="3" t="s">
        <v>1</v>
      </c>
      <c r="B2" s="3">
        <v>17</v>
      </c>
      <c r="C2" s="3">
        <v>17</v>
      </c>
      <c r="D2" s="3">
        <v>15</v>
      </c>
      <c r="E2" s="3">
        <v>15</v>
      </c>
      <c r="G2" s="4" t="s">
        <v>2</v>
      </c>
    </row>
    <row r="3" spans="1:15" x14ac:dyDescent="0.3">
      <c r="A3" s="3" t="s">
        <v>2676</v>
      </c>
      <c r="B3" s="3">
        <v>12</v>
      </c>
      <c r="C3" s="3">
        <v>12</v>
      </c>
      <c r="D3" s="3">
        <v>9</v>
      </c>
      <c r="E3" s="3">
        <v>12</v>
      </c>
      <c r="G3" s="4" t="s">
        <v>3</v>
      </c>
    </row>
    <row r="4" spans="1:15" x14ac:dyDescent="0.3">
      <c r="A4" s="3" t="s">
        <v>2677</v>
      </c>
      <c r="B4" s="3">
        <v>560</v>
      </c>
      <c r="C4" s="3">
        <v>472</v>
      </c>
      <c r="D4" s="3">
        <v>376</v>
      </c>
      <c r="E4" s="37">
        <f>I7*12</f>
        <v>511.11111111111109</v>
      </c>
      <c r="G4" s="4" t="s">
        <v>4</v>
      </c>
      <c r="H4" s="3" t="s">
        <v>253</v>
      </c>
    </row>
    <row r="5" spans="1:15" x14ac:dyDescent="0.3">
      <c r="A5" s="3" t="s">
        <v>2678</v>
      </c>
      <c r="B5" s="3">
        <f>B34</f>
        <v>21</v>
      </c>
      <c r="C5" s="3">
        <f t="shared" ref="C5:D5" si="0">C34</f>
        <v>13</v>
      </c>
      <c r="D5" s="3">
        <f t="shared" si="0"/>
        <v>12</v>
      </c>
      <c r="E5" s="37">
        <f>E4*E6/100</f>
        <v>16.518645403427225</v>
      </c>
      <c r="G5" s="4"/>
      <c r="H5" s="37">
        <f>560/12</f>
        <v>46.666666666666664</v>
      </c>
    </row>
    <row r="6" spans="1:15" x14ac:dyDescent="0.3">
      <c r="A6" s="3" t="s">
        <v>248</v>
      </c>
      <c r="B6" s="3">
        <f>B5/B4*100</f>
        <v>3.75</v>
      </c>
      <c r="C6" s="3">
        <f>C5/C4*100</f>
        <v>2.754237288135593</v>
      </c>
      <c r="D6" s="3">
        <f>D5/D4*100</f>
        <v>3.1914893617021276</v>
      </c>
      <c r="E6" s="3">
        <f>(D6+C6+B6)/3</f>
        <v>3.2319088832792402</v>
      </c>
      <c r="G6" s="4"/>
      <c r="H6" s="37">
        <f>472/12</f>
        <v>39.333333333333336</v>
      </c>
      <c r="I6" s="3" t="s">
        <v>254</v>
      </c>
    </row>
    <row r="7" spans="1:15" x14ac:dyDescent="0.3">
      <c r="A7" s="3" t="s">
        <v>5</v>
      </c>
      <c r="B7" s="5">
        <f>B5/B2</f>
        <v>1.2352941176470589</v>
      </c>
      <c r="C7" s="5">
        <f>C5/C2</f>
        <v>0.76470588235294112</v>
      </c>
      <c r="D7" s="5">
        <f>D5/D2</f>
        <v>0.8</v>
      </c>
      <c r="E7" s="3">
        <f>E5/E2</f>
        <v>1.1012430268951483</v>
      </c>
      <c r="G7" s="4"/>
      <c r="H7" s="37">
        <f>376/9</f>
        <v>41.777777777777779</v>
      </c>
      <c r="I7" s="37">
        <f>(H7+H6+H5)/3</f>
        <v>42.592592592592588</v>
      </c>
    </row>
    <row r="8" spans="1:15" ht="57.6" x14ac:dyDescent="0.3">
      <c r="A8" s="6" t="s">
        <v>6</v>
      </c>
      <c r="B8" s="7" t="s">
        <v>7</v>
      </c>
      <c r="C8" s="7" t="s">
        <v>8</v>
      </c>
      <c r="D8" s="7" t="s">
        <v>9</v>
      </c>
      <c r="G8" s="4" t="s">
        <v>10</v>
      </c>
    </row>
    <row r="9" spans="1:15" ht="28.8" x14ac:dyDescent="0.3">
      <c r="A9" s="8" t="s">
        <v>11</v>
      </c>
      <c r="B9" s="9">
        <f>LEFT(B8,3)/RIGHT(B8,3)</f>
        <v>0.5889967637540453</v>
      </c>
      <c r="C9" s="9">
        <f>LEFT(C8,3)/RIGHT(C8,3)</f>
        <v>0.76033057851239672</v>
      </c>
      <c r="D9" s="9">
        <f>LEFT(D8,3)/RIGHT(D8,3)</f>
        <v>0.81976744186046513</v>
      </c>
      <c r="G9" s="4"/>
    </row>
    <row r="10" spans="1:15" x14ac:dyDescent="0.3">
      <c r="A10" s="6" t="s">
        <v>12</v>
      </c>
      <c r="B10" s="10">
        <v>0</v>
      </c>
      <c r="C10" s="10">
        <v>2</v>
      </c>
      <c r="D10" s="10">
        <v>1</v>
      </c>
      <c r="F10" s="2" t="s">
        <v>2644</v>
      </c>
      <c r="G10" s="4"/>
    </row>
    <row r="11" spans="1:15" x14ac:dyDescent="0.3">
      <c r="A11" s="3" t="s">
        <v>13</v>
      </c>
      <c r="B11" s="3">
        <v>1</v>
      </c>
      <c r="C11" s="3">
        <v>1</v>
      </c>
      <c r="D11" s="3">
        <v>2</v>
      </c>
      <c r="F11" s="2" t="s">
        <v>252</v>
      </c>
      <c r="G11" s="4"/>
    </row>
    <row r="12" spans="1:15" x14ac:dyDescent="0.3">
      <c r="A12" s="3" t="s">
        <v>14</v>
      </c>
      <c r="B12" s="11">
        <f>B11/B2</f>
        <v>5.8823529411764705E-2</v>
      </c>
      <c r="C12" s="11">
        <f>C11/C2</f>
        <v>5.8823529411764705E-2</v>
      </c>
      <c r="D12" s="11">
        <f>D11/D2</f>
        <v>0.13333333333333333</v>
      </c>
      <c r="G12" s="4"/>
    </row>
    <row r="15" spans="1:15" x14ac:dyDescent="0.3">
      <c r="A15" s="46" t="s">
        <v>15</v>
      </c>
      <c r="B15" s="46"/>
      <c r="C15" s="46"/>
      <c r="D15" s="46"/>
      <c r="G15" s="46" t="s">
        <v>16</v>
      </c>
      <c r="H15" s="46"/>
      <c r="I15" s="46"/>
      <c r="J15" s="46"/>
      <c r="K15" s="46"/>
      <c r="L15" s="46"/>
      <c r="M15" s="46"/>
      <c r="N15" s="46"/>
      <c r="O15" s="46"/>
    </row>
    <row r="16" spans="1:15" x14ac:dyDescent="0.3">
      <c r="A16" s="12" t="s">
        <v>2647</v>
      </c>
      <c r="B16" s="13">
        <v>2017</v>
      </c>
      <c r="C16" s="13">
        <v>2018</v>
      </c>
      <c r="D16" s="13">
        <v>2019</v>
      </c>
      <c r="E16" s="3" t="s">
        <v>250</v>
      </c>
      <c r="F16" s="33" t="s">
        <v>256</v>
      </c>
      <c r="G16" s="32" t="s">
        <v>17</v>
      </c>
      <c r="H16" s="1" t="s">
        <v>18</v>
      </c>
      <c r="I16" s="1" t="s">
        <v>19</v>
      </c>
      <c r="J16" s="1" t="s">
        <v>20</v>
      </c>
      <c r="K16" s="1" t="s">
        <v>21</v>
      </c>
      <c r="L16" s="1" t="s">
        <v>22</v>
      </c>
      <c r="M16" s="1" t="s">
        <v>23</v>
      </c>
      <c r="N16" s="1" t="s">
        <v>24</v>
      </c>
      <c r="O16" s="1" t="s">
        <v>25</v>
      </c>
    </row>
    <row r="17" spans="1:15" x14ac:dyDescent="0.3">
      <c r="A17" s="12" t="s">
        <v>300</v>
      </c>
      <c r="B17" s="13">
        <v>1</v>
      </c>
      <c r="C17" s="13">
        <v>1</v>
      </c>
      <c r="D17" s="13">
        <v>2</v>
      </c>
      <c r="E17" s="3">
        <f>D17+C17+B17</f>
        <v>4</v>
      </c>
      <c r="F17" s="33">
        <f>E17/$E$34*100</f>
        <v>8.695652173913043</v>
      </c>
      <c r="G17" s="33" t="s">
        <v>1317</v>
      </c>
      <c r="H17" s="3" t="s">
        <v>26</v>
      </c>
      <c r="I17" s="14">
        <v>42759</v>
      </c>
      <c r="J17" s="14">
        <v>42760</v>
      </c>
      <c r="K17" s="3">
        <v>32</v>
      </c>
      <c r="L17" s="3">
        <v>0</v>
      </c>
      <c r="M17" s="3">
        <v>2017</v>
      </c>
      <c r="N17" s="3">
        <v>27</v>
      </c>
      <c r="O17" s="3" t="s">
        <v>27</v>
      </c>
    </row>
    <row r="18" spans="1:15" x14ac:dyDescent="0.3">
      <c r="A18" s="12" t="s">
        <v>299</v>
      </c>
      <c r="B18" s="35">
        <v>2</v>
      </c>
      <c r="C18" s="35">
        <v>1</v>
      </c>
      <c r="D18" s="35">
        <v>0</v>
      </c>
      <c r="E18" s="36">
        <f t="shared" ref="E18:E34" si="1">D18+C18+B18</f>
        <v>3</v>
      </c>
      <c r="F18" s="33">
        <f t="shared" ref="F18:F33" si="2">E18/$E$34*100</f>
        <v>6.5217391304347823</v>
      </c>
      <c r="G18" s="33" t="s">
        <v>799</v>
      </c>
      <c r="H18" s="3" t="s">
        <v>26</v>
      </c>
      <c r="I18" s="14">
        <v>43269.833333333336</v>
      </c>
      <c r="J18" s="14">
        <v>43272.25</v>
      </c>
      <c r="K18" s="3">
        <v>58</v>
      </c>
      <c r="L18" s="3">
        <v>1.75</v>
      </c>
      <c r="M18" s="3">
        <v>2018</v>
      </c>
      <c r="N18" s="3">
        <v>8</v>
      </c>
      <c r="O18" s="3" t="s">
        <v>27</v>
      </c>
    </row>
    <row r="19" spans="1:15" x14ac:dyDescent="0.3">
      <c r="A19" s="12" t="s">
        <v>306</v>
      </c>
      <c r="B19" s="35">
        <v>0</v>
      </c>
      <c r="C19" s="35">
        <v>1</v>
      </c>
      <c r="D19" s="35">
        <v>0</v>
      </c>
      <c r="E19" s="36">
        <f t="shared" si="1"/>
        <v>1</v>
      </c>
      <c r="F19" s="33">
        <f t="shared" si="2"/>
        <v>2.1739130434782608</v>
      </c>
      <c r="G19" s="33" t="s">
        <v>1123</v>
      </c>
      <c r="H19" s="3" t="s">
        <v>28</v>
      </c>
      <c r="I19" s="14">
        <v>43562.5</v>
      </c>
      <c r="J19" s="14">
        <v>43564.541666666664</v>
      </c>
      <c r="K19" s="3">
        <v>49</v>
      </c>
      <c r="L19" s="3">
        <v>0</v>
      </c>
      <c r="M19" s="3">
        <v>2019</v>
      </c>
      <c r="N19" s="3">
        <v>5</v>
      </c>
      <c r="O19" s="3" t="s">
        <v>29</v>
      </c>
    </row>
    <row r="20" spans="1:15" x14ac:dyDescent="0.3">
      <c r="A20" s="12" t="s">
        <v>307</v>
      </c>
      <c r="B20" s="13">
        <v>2</v>
      </c>
      <c r="C20" s="13">
        <v>0</v>
      </c>
      <c r="D20" s="13">
        <v>0</v>
      </c>
      <c r="E20" s="3">
        <f t="shared" si="1"/>
        <v>2</v>
      </c>
      <c r="F20" s="33">
        <f t="shared" si="2"/>
        <v>4.3478260869565215</v>
      </c>
      <c r="G20" s="33" t="s">
        <v>695</v>
      </c>
      <c r="H20" s="3" t="s">
        <v>26</v>
      </c>
      <c r="I20" s="14">
        <v>43594.875</v>
      </c>
      <c r="J20" s="14">
        <v>43596.375</v>
      </c>
      <c r="K20" s="3">
        <v>36</v>
      </c>
      <c r="L20" s="3">
        <v>0</v>
      </c>
      <c r="M20" s="3">
        <v>2019</v>
      </c>
      <c r="N20" s="3">
        <v>10</v>
      </c>
      <c r="O20" s="3" t="s">
        <v>27</v>
      </c>
    </row>
    <row r="21" spans="1:15" x14ac:dyDescent="0.3">
      <c r="A21" s="12" t="s">
        <v>301</v>
      </c>
      <c r="B21" s="13">
        <v>0</v>
      </c>
      <c r="C21" s="13">
        <v>1</v>
      </c>
      <c r="D21" s="13">
        <v>1</v>
      </c>
      <c r="E21" s="3">
        <f t="shared" si="1"/>
        <v>2</v>
      </c>
      <c r="F21" s="33">
        <f t="shared" si="2"/>
        <v>4.3478260869565215</v>
      </c>
    </row>
    <row r="22" spans="1:15" x14ac:dyDescent="0.3">
      <c r="A22" s="12" t="s">
        <v>291</v>
      </c>
      <c r="B22" s="13">
        <v>2</v>
      </c>
      <c r="C22" s="13">
        <v>1</v>
      </c>
      <c r="D22" s="13">
        <v>0</v>
      </c>
      <c r="E22" s="3">
        <f t="shared" si="1"/>
        <v>3</v>
      </c>
      <c r="F22" s="33">
        <f t="shared" si="2"/>
        <v>6.5217391304347823</v>
      </c>
    </row>
    <row r="23" spans="1:15" x14ac:dyDescent="0.3">
      <c r="A23" s="12" t="s">
        <v>292</v>
      </c>
      <c r="B23" s="13">
        <v>3</v>
      </c>
      <c r="C23" s="13">
        <v>1</v>
      </c>
      <c r="D23" s="13">
        <v>1</v>
      </c>
      <c r="E23" s="3">
        <f t="shared" si="1"/>
        <v>5</v>
      </c>
      <c r="F23" s="33">
        <f t="shared" si="2"/>
        <v>10.869565217391305</v>
      </c>
    </row>
    <row r="24" spans="1:15" x14ac:dyDescent="0.3">
      <c r="A24" s="12" t="s">
        <v>303</v>
      </c>
      <c r="B24" s="13">
        <v>2</v>
      </c>
      <c r="C24" s="13">
        <v>0</v>
      </c>
      <c r="D24" s="13">
        <v>0</v>
      </c>
      <c r="E24" s="3">
        <f t="shared" si="1"/>
        <v>2</v>
      </c>
      <c r="F24" s="33">
        <f t="shared" si="2"/>
        <v>4.3478260869565215</v>
      </c>
    </row>
    <row r="25" spans="1:15" x14ac:dyDescent="0.3">
      <c r="A25" s="12" t="s">
        <v>304</v>
      </c>
      <c r="B25" s="13">
        <v>2</v>
      </c>
      <c r="C25" s="13">
        <v>1</v>
      </c>
      <c r="D25" s="13">
        <v>0</v>
      </c>
      <c r="E25" s="3">
        <f t="shared" si="1"/>
        <v>3</v>
      </c>
      <c r="F25" s="33">
        <f t="shared" si="2"/>
        <v>6.5217391304347823</v>
      </c>
      <c r="H25" s="3" t="s">
        <v>249</v>
      </c>
      <c r="I25" s="3" t="s">
        <v>250</v>
      </c>
      <c r="J25" s="3" t="s">
        <v>251</v>
      </c>
    </row>
    <row r="26" spans="1:15" x14ac:dyDescent="0.3">
      <c r="A26" s="12" t="s">
        <v>293</v>
      </c>
      <c r="B26" s="13">
        <v>3</v>
      </c>
      <c r="C26" s="13">
        <v>1</v>
      </c>
      <c r="D26" s="13">
        <v>0</v>
      </c>
      <c r="E26" s="3">
        <f t="shared" si="1"/>
        <v>4</v>
      </c>
      <c r="F26" s="33">
        <f t="shared" si="2"/>
        <v>8.695652173913043</v>
      </c>
      <c r="H26" s="3">
        <v>1</v>
      </c>
      <c r="I26" s="3">
        <v>2</v>
      </c>
      <c r="J26" s="3">
        <v>2.1739130434782608</v>
      </c>
      <c r="K26" s="2">
        <f>I26*J26</f>
        <v>4.3478260869565215</v>
      </c>
    </row>
    <row r="27" spans="1:15" x14ac:dyDescent="0.3">
      <c r="A27" s="12" t="s">
        <v>296</v>
      </c>
      <c r="B27" s="13">
        <v>0</v>
      </c>
      <c r="C27" s="13">
        <v>2</v>
      </c>
      <c r="D27" s="13">
        <v>0</v>
      </c>
      <c r="E27" s="3">
        <f t="shared" si="1"/>
        <v>2</v>
      </c>
      <c r="F27" s="33">
        <f t="shared" si="2"/>
        <v>4.3478260869565215</v>
      </c>
      <c r="H27" s="3">
        <v>2</v>
      </c>
      <c r="I27" s="3">
        <v>6</v>
      </c>
      <c r="J27" s="3">
        <v>4.3478260869565215</v>
      </c>
      <c r="K27" s="2">
        <f>J27*I27</f>
        <v>26.086956521739129</v>
      </c>
    </row>
    <row r="28" spans="1:15" x14ac:dyDescent="0.3">
      <c r="A28" s="12" t="s">
        <v>305</v>
      </c>
      <c r="B28" s="13">
        <v>1</v>
      </c>
      <c r="C28" s="13">
        <v>1</v>
      </c>
      <c r="D28" s="13">
        <v>0</v>
      </c>
      <c r="E28" s="3">
        <f t="shared" si="1"/>
        <v>2</v>
      </c>
      <c r="F28" s="33">
        <f t="shared" si="2"/>
        <v>4.3478260869565215</v>
      </c>
      <c r="H28" s="3">
        <v>3</v>
      </c>
      <c r="I28" s="3">
        <v>5</v>
      </c>
      <c r="J28" s="3">
        <v>6.5217391304347823</v>
      </c>
      <c r="K28" s="2">
        <f>J28*I28</f>
        <v>32.608695652173914</v>
      </c>
    </row>
    <row r="29" spans="1:15" x14ac:dyDescent="0.3">
      <c r="A29" s="12" t="s">
        <v>289</v>
      </c>
      <c r="B29" s="13">
        <v>1</v>
      </c>
      <c r="C29" s="13">
        <v>0</v>
      </c>
      <c r="D29" s="13">
        <v>0</v>
      </c>
      <c r="E29" s="3">
        <f t="shared" si="1"/>
        <v>1</v>
      </c>
      <c r="F29" s="33">
        <f t="shared" si="2"/>
        <v>2.1739130434782608</v>
      </c>
      <c r="H29" s="3">
        <v>4</v>
      </c>
      <c r="I29" s="3">
        <v>3</v>
      </c>
      <c r="J29" s="3">
        <v>8.695652173913043</v>
      </c>
      <c r="K29" s="2">
        <f>J29*I29</f>
        <v>26.086956521739129</v>
      </c>
    </row>
    <row r="30" spans="1:15" x14ac:dyDescent="0.3">
      <c r="A30" s="12" t="s">
        <v>302</v>
      </c>
      <c r="B30" s="13">
        <v>0</v>
      </c>
      <c r="C30" s="13">
        <v>1</v>
      </c>
      <c r="D30" s="13">
        <v>2</v>
      </c>
      <c r="E30" s="3">
        <f t="shared" si="1"/>
        <v>3</v>
      </c>
      <c r="F30" s="33">
        <f t="shared" si="2"/>
        <v>6.5217391304347823</v>
      </c>
      <c r="H30" s="3">
        <v>5</v>
      </c>
      <c r="I30" s="3">
        <v>1</v>
      </c>
      <c r="J30" s="3">
        <v>10.869565217391305</v>
      </c>
      <c r="K30" s="2">
        <f>J30*I30</f>
        <v>10.869565217391305</v>
      </c>
    </row>
    <row r="31" spans="1:15" x14ac:dyDescent="0.3">
      <c r="A31" s="12" t="s">
        <v>297</v>
      </c>
      <c r="B31" s="13">
        <v>1</v>
      </c>
      <c r="C31" s="13">
        <v>0</v>
      </c>
      <c r="D31" s="13">
        <v>1</v>
      </c>
      <c r="E31" s="3">
        <f t="shared" si="1"/>
        <v>2</v>
      </c>
      <c r="F31" s="33">
        <f t="shared" si="2"/>
        <v>4.3478260869565215</v>
      </c>
    </row>
    <row r="32" spans="1:15" x14ac:dyDescent="0.3">
      <c r="A32" s="12" t="s">
        <v>294</v>
      </c>
      <c r="B32" s="13">
        <v>1</v>
      </c>
      <c r="C32" s="13">
        <v>0</v>
      </c>
      <c r="D32" s="13">
        <v>3</v>
      </c>
      <c r="E32" s="3">
        <f t="shared" si="1"/>
        <v>4</v>
      </c>
      <c r="F32" s="33">
        <f t="shared" si="2"/>
        <v>8.695652173913043</v>
      </c>
    </row>
    <row r="33" spans="1:6" x14ac:dyDescent="0.3">
      <c r="A33" s="12" t="s">
        <v>295</v>
      </c>
      <c r="B33" s="13">
        <v>2</v>
      </c>
      <c r="C33" s="13">
        <v>1</v>
      </c>
      <c r="D33" s="13">
        <v>0</v>
      </c>
      <c r="E33" s="3">
        <f t="shared" si="1"/>
        <v>3</v>
      </c>
      <c r="F33" s="33">
        <f t="shared" si="2"/>
        <v>6.5217391304347823</v>
      </c>
    </row>
    <row r="34" spans="1:6" x14ac:dyDescent="0.3">
      <c r="A34" s="12" t="s">
        <v>30</v>
      </c>
      <c r="B34" s="13">
        <v>21</v>
      </c>
      <c r="C34" s="13">
        <v>13</v>
      </c>
      <c r="D34" s="13">
        <v>12</v>
      </c>
      <c r="E34" s="3">
        <f t="shared" si="1"/>
        <v>46</v>
      </c>
      <c r="F34" s="34"/>
    </row>
  </sheetData>
  <mergeCells count="2">
    <mergeCell ref="A15:D15"/>
    <mergeCell ref="G15:O1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C47E8-382F-4E28-99A4-AD135EF2A61A}">
  <dimension ref="A1:AS236"/>
  <sheetViews>
    <sheetView zoomScale="85" zoomScaleNormal="85" workbookViewId="0">
      <pane ySplit="1" topLeftCell="A2" activePane="bottomLeft" state="frozen"/>
      <selection pane="bottomLeft" activeCell="J1" sqref="J1"/>
    </sheetView>
  </sheetViews>
  <sheetFormatPr defaultColWidth="9.109375" defaultRowHeight="14.4" x14ac:dyDescent="0.3"/>
  <cols>
    <col min="1" max="1" width="11.5546875" style="2" customWidth="1"/>
    <col min="2" max="2" width="13.44140625" style="2" customWidth="1"/>
    <col min="3" max="3" width="3.6640625" style="2" customWidth="1"/>
    <col min="4" max="4" width="13.109375" style="2" bestFit="1" customWidth="1"/>
    <col min="5" max="5" width="16.33203125" style="2" bestFit="1" customWidth="1"/>
    <col min="6" max="7" width="5" style="2" bestFit="1" customWidth="1"/>
    <col min="8" max="8" width="11.33203125" style="2" bestFit="1" customWidth="1"/>
    <col min="9" max="9" width="4.44140625" style="2" customWidth="1"/>
    <col min="10" max="10" width="14.6640625" style="2" customWidth="1"/>
    <col min="11" max="11" width="21.44140625" style="2" customWidth="1"/>
    <col min="12" max="12" width="7.44140625" style="2" customWidth="1"/>
    <col min="13" max="13" width="14.44140625" style="2" customWidth="1"/>
    <col min="14" max="14" width="17.109375" style="2" customWidth="1"/>
    <col min="15" max="15" width="16.33203125" style="2" customWidth="1"/>
    <col min="16" max="16" width="7.44140625" style="2" customWidth="1"/>
    <col min="17" max="17" width="19.109375" style="2" customWidth="1"/>
    <col min="18" max="18" width="13.33203125" style="2" customWidth="1"/>
    <col min="19" max="19" width="12.6640625" style="2" customWidth="1"/>
    <col min="20" max="20" width="38" style="2" customWidth="1"/>
    <col min="21" max="24" width="9.109375" style="2"/>
    <col min="25" max="25" width="21.109375" style="2" customWidth="1"/>
    <col min="26" max="26" width="25.88671875" style="2" customWidth="1"/>
    <col min="27" max="27" width="8.44140625" style="2" customWidth="1"/>
    <col min="28" max="28" width="7.109375" style="2" bestFit="1" customWidth="1"/>
    <col min="29" max="29" width="6.88671875" style="2" customWidth="1"/>
    <col min="30" max="30" width="11.33203125" style="2" customWidth="1"/>
    <col min="31" max="31" width="13.109375" style="2" bestFit="1" customWidth="1"/>
    <col min="32" max="35" width="9.109375" style="2"/>
    <col min="36" max="36" width="32.109375" style="2" customWidth="1"/>
    <col min="37" max="37" width="30" style="2" customWidth="1"/>
    <col min="38" max="16384" width="9.109375" style="2"/>
  </cols>
  <sheetData>
    <row r="1" spans="1:45" s="15" customFormat="1" ht="41.4" x14ac:dyDescent="0.3">
      <c r="A1" s="15" t="s">
        <v>2645</v>
      </c>
      <c r="B1" s="15" t="s">
        <v>23</v>
      </c>
      <c r="D1" s="15" t="s">
        <v>2646</v>
      </c>
      <c r="E1" s="2" t="s">
        <v>31</v>
      </c>
      <c r="J1" s="15" t="s">
        <v>2647</v>
      </c>
      <c r="K1" s="15" t="s">
        <v>17</v>
      </c>
      <c r="L1" s="15" t="s">
        <v>32</v>
      </c>
      <c r="M1" s="15" t="s">
        <v>33</v>
      </c>
      <c r="N1" s="15" t="s">
        <v>34</v>
      </c>
      <c r="O1" s="15" t="s">
        <v>35</v>
      </c>
      <c r="P1" s="15" t="s">
        <v>36</v>
      </c>
      <c r="Q1" s="15" t="s">
        <v>37</v>
      </c>
      <c r="R1" s="15" t="s">
        <v>38</v>
      </c>
      <c r="S1" s="15" t="s">
        <v>39</v>
      </c>
      <c r="T1" s="15" t="s">
        <v>40</v>
      </c>
      <c r="U1" s="15" t="s">
        <v>23</v>
      </c>
      <c r="V1" s="15" t="s">
        <v>41</v>
      </c>
      <c r="Y1" s="2" t="s">
        <v>42</v>
      </c>
      <c r="Z1" s="2"/>
      <c r="AA1" s="2" t="s">
        <v>23</v>
      </c>
      <c r="AB1" s="2"/>
      <c r="AC1" s="2"/>
      <c r="AD1" s="2"/>
      <c r="AE1" s="16" t="s">
        <v>2647</v>
      </c>
      <c r="AF1" s="16">
        <v>2017</v>
      </c>
      <c r="AG1" s="16">
        <v>2018</v>
      </c>
      <c r="AH1" s="16">
        <v>2019</v>
      </c>
      <c r="AJ1" s="2" t="s">
        <v>42</v>
      </c>
      <c r="AK1" s="2"/>
      <c r="AL1" s="2"/>
      <c r="AM1" s="2" t="s">
        <v>23</v>
      </c>
      <c r="AN1" s="2"/>
      <c r="AO1" s="2"/>
    </row>
    <row r="2" spans="1:45" x14ac:dyDescent="0.3">
      <c r="A2" s="2" t="s">
        <v>299</v>
      </c>
      <c r="B2" s="2">
        <v>2018</v>
      </c>
      <c r="D2" s="2" t="s">
        <v>43</v>
      </c>
      <c r="E2" s="2">
        <v>2017</v>
      </c>
      <c r="F2" s="2">
        <v>2018</v>
      </c>
      <c r="G2" s="2">
        <v>2019</v>
      </c>
      <c r="H2" s="2" t="s">
        <v>44</v>
      </c>
      <c r="J2" s="2" t="s">
        <v>289</v>
      </c>
      <c r="K2" s="2" t="s">
        <v>394</v>
      </c>
      <c r="L2" s="2" t="s">
        <v>45</v>
      </c>
      <c r="M2" s="2" t="s">
        <v>395</v>
      </c>
      <c r="N2" s="17">
        <v>42738.583333333336</v>
      </c>
      <c r="O2" s="17">
        <v>42738.625</v>
      </c>
      <c r="P2" s="2">
        <v>1</v>
      </c>
      <c r="Q2" s="2" t="s">
        <v>46</v>
      </c>
      <c r="R2" s="2" t="s">
        <v>257</v>
      </c>
      <c r="S2" s="2" t="s">
        <v>47</v>
      </c>
      <c r="T2" s="2" t="s">
        <v>290</v>
      </c>
      <c r="U2" s="2">
        <f>YEAR(Table1[[#This Row],[Start Date/Time]])</f>
        <v>2017</v>
      </c>
      <c r="V2" s="2">
        <f>IFERROR(VLOOKUP(Table1[[#This Row],[Job Category]],'[1]List of wells'!$H:$CB,73,0),0)</f>
        <v>0</v>
      </c>
      <c r="Y2" s="2" t="s">
        <v>2647</v>
      </c>
      <c r="Z2" s="2" t="s">
        <v>38</v>
      </c>
      <c r="AA2" s="2">
        <v>2017</v>
      </c>
      <c r="AB2" s="2">
        <v>2018</v>
      </c>
      <c r="AC2" s="2">
        <v>2019</v>
      </c>
      <c r="AE2" s="3" t="s">
        <v>291</v>
      </c>
      <c r="AF2" s="3">
        <f t="shared" ref="AF2:AH13" si="0">COUNTIFS($Y:$Y,$AE2,AA:AA,"&gt;"&amp;12)</f>
        <v>1</v>
      </c>
      <c r="AG2" s="3">
        <f t="shared" si="0"/>
        <v>1</v>
      </c>
      <c r="AH2" s="3">
        <f t="shared" si="0"/>
        <v>2</v>
      </c>
      <c r="AJ2" s="2" t="s">
        <v>2647</v>
      </c>
      <c r="AK2" s="2" t="s">
        <v>38</v>
      </c>
      <c r="AL2" s="2" t="s">
        <v>41</v>
      </c>
      <c r="AM2" s="2">
        <v>2017</v>
      </c>
      <c r="AN2" s="2">
        <v>2018</v>
      </c>
      <c r="AO2" s="2">
        <v>2019</v>
      </c>
      <c r="AQ2" s="2">
        <v>2017</v>
      </c>
      <c r="AR2" s="2">
        <v>2018</v>
      </c>
      <c r="AS2" s="2">
        <v>2019</v>
      </c>
    </row>
    <row r="3" spans="1:45" x14ac:dyDescent="0.3">
      <c r="A3" s="2" t="s">
        <v>300</v>
      </c>
      <c r="B3" s="2">
        <v>2018</v>
      </c>
      <c r="D3" s="18" t="s">
        <v>291</v>
      </c>
      <c r="E3" s="19">
        <v>1</v>
      </c>
      <c r="F3" s="19">
        <v>1</v>
      </c>
      <c r="G3" s="19">
        <v>1</v>
      </c>
      <c r="H3" s="19">
        <v>3</v>
      </c>
      <c r="J3" s="2" t="s">
        <v>301</v>
      </c>
      <c r="K3" s="2" t="s">
        <v>530</v>
      </c>
      <c r="L3" s="2" t="s">
        <v>45</v>
      </c>
      <c r="M3" s="2" t="s">
        <v>531</v>
      </c>
      <c r="N3" s="17">
        <v>42740.333333333336</v>
      </c>
      <c r="O3" s="17">
        <v>42740.708333333336</v>
      </c>
      <c r="P3" s="2">
        <v>9</v>
      </c>
      <c r="Q3" s="2" t="s">
        <v>46</v>
      </c>
      <c r="R3" s="2" t="s">
        <v>532</v>
      </c>
      <c r="S3" s="2" t="s">
        <v>48</v>
      </c>
      <c r="T3" s="2" t="s">
        <v>309</v>
      </c>
      <c r="U3" s="2">
        <f>YEAR(Table1[[#This Row],[Start Date/Time]])</f>
        <v>2017</v>
      </c>
      <c r="V3" s="2">
        <f>IFERROR(VLOOKUP(Table1[[#This Row],[Job Category]],'[1]List of wells'!$H:$CB,73,0),0)</f>
        <v>0</v>
      </c>
      <c r="Y3" s="2" t="s">
        <v>300</v>
      </c>
      <c r="Z3" s="2" t="s">
        <v>2648</v>
      </c>
      <c r="AA3" s="19">
        <v>4</v>
      </c>
      <c r="AB3" s="19"/>
      <c r="AC3" s="19"/>
      <c r="AE3" s="3" t="s">
        <v>292</v>
      </c>
      <c r="AF3" s="3">
        <f t="shared" si="0"/>
        <v>2</v>
      </c>
      <c r="AG3" s="3">
        <f t="shared" si="0"/>
        <v>1</v>
      </c>
      <c r="AH3" s="3">
        <f t="shared" si="0"/>
        <v>0</v>
      </c>
      <c r="AJ3" s="2" t="s">
        <v>300</v>
      </c>
      <c r="AK3" s="2" t="s">
        <v>2648</v>
      </c>
      <c r="AL3" s="2">
        <v>0</v>
      </c>
      <c r="AM3" s="19">
        <v>4</v>
      </c>
      <c r="AN3" s="19"/>
      <c r="AO3" s="19"/>
      <c r="AQ3" s="2">
        <f>IF(AND(AM3&gt;12,$AL3&lt;100.1,$AL3&lt;&gt;"",$AL3&gt;0),1,0)</f>
        <v>0</v>
      </c>
      <c r="AR3" s="2">
        <f t="shared" ref="AR3:AS18" si="1">IF(AND(AN3&gt;12,$AL3&lt;100.1,$AL3&lt;&gt;"",$AL3&gt;0),1,0)</f>
        <v>0</v>
      </c>
      <c r="AS3" s="2">
        <f t="shared" si="1"/>
        <v>0</v>
      </c>
    </row>
    <row r="4" spans="1:45" x14ac:dyDescent="0.3">
      <c r="A4" s="2" t="s">
        <v>302</v>
      </c>
      <c r="B4" s="2">
        <v>2018</v>
      </c>
      <c r="D4" s="18" t="s">
        <v>292</v>
      </c>
      <c r="E4" s="19">
        <v>1</v>
      </c>
      <c r="F4" s="19">
        <v>1</v>
      </c>
      <c r="G4" s="19">
        <v>1</v>
      </c>
      <c r="H4" s="19">
        <v>3</v>
      </c>
      <c r="J4" s="2" t="s">
        <v>289</v>
      </c>
      <c r="K4" s="2" t="s">
        <v>533</v>
      </c>
      <c r="L4" s="2" t="s">
        <v>49</v>
      </c>
      <c r="M4" s="2" t="s">
        <v>534</v>
      </c>
      <c r="N4" s="17">
        <v>42750.8125</v>
      </c>
      <c r="O4" s="17">
        <v>42750.9375</v>
      </c>
      <c r="P4" s="2">
        <v>3</v>
      </c>
      <c r="Q4" s="2" t="s">
        <v>46</v>
      </c>
      <c r="R4" s="2" t="s">
        <v>2649</v>
      </c>
      <c r="S4" s="2" t="s">
        <v>47</v>
      </c>
      <c r="T4" s="2" t="s">
        <v>290</v>
      </c>
      <c r="U4" s="2">
        <f>YEAR(Table1[[#This Row],[Start Date/Time]])</f>
        <v>2017</v>
      </c>
      <c r="V4" s="2">
        <f>IFERROR(VLOOKUP(Table1[[#This Row],[Job Category]],'[1]List of wells'!$H:$CB,73,0),0)</f>
        <v>0</v>
      </c>
      <c r="Y4" s="2" t="s">
        <v>300</v>
      </c>
      <c r="Z4" s="2" t="s">
        <v>258</v>
      </c>
      <c r="AA4" s="19"/>
      <c r="AB4" s="19">
        <v>1</v>
      </c>
      <c r="AC4" s="19"/>
      <c r="AE4" s="3" t="s">
        <v>303</v>
      </c>
      <c r="AF4" s="3">
        <f t="shared" si="0"/>
        <v>0</v>
      </c>
      <c r="AG4" s="3">
        <f t="shared" si="0"/>
        <v>1</v>
      </c>
      <c r="AH4" s="3">
        <f t="shared" si="0"/>
        <v>0</v>
      </c>
      <c r="AJ4" s="2" t="s">
        <v>300</v>
      </c>
      <c r="AK4" s="2" t="s">
        <v>258</v>
      </c>
      <c r="AL4" s="2">
        <v>0</v>
      </c>
      <c r="AM4" s="19"/>
      <c r="AN4" s="19">
        <v>1</v>
      </c>
      <c r="AO4" s="19"/>
      <c r="AQ4" s="2">
        <f t="shared" ref="AQ4:AS67" si="2">IF(AND(AM4&gt;12,$AL4&lt;100.1,$AL4&lt;&gt;"",$AL4&gt;0),1,0)</f>
        <v>0</v>
      </c>
      <c r="AR4" s="2">
        <f t="shared" si="1"/>
        <v>0</v>
      </c>
      <c r="AS4" s="2">
        <f t="shared" si="1"/>
        <v>0</v>
      </c>
    </row>
    <row r="5" spans="1:45" x14ac:dyDescent="0.3">
      <c r="A5" s="2" t="s">
        <v>304</v>
      </c>
      <c r="B5" s="2">
        <v>2017</v>
      </c>
      <c r="D5" s="18" t="s">
        <v>303</v>
      </c>
      <c r="E5" s="19">
        <v>1</v>
      </c>
      <c r="F5" s="19">
        <v>1</v>
      </c>
      <c r="G5" s="19"/>
      <c r="H5" s="19">
        <v>2</v>
      </c>
      <c r="J5" s="2" t="s">
        <v>305</v>
      </c>
      <c r="K5" s="2" t="s">
        <v>396</v>
      </c>
      <c r="L5" s="2" t="s">
        <v>45</v>
      </c>
      <c r="M5" s="2" t="s">
        <v>397</v>
      </c>
      <c r="N5" s="17">
        <v>42751.458333333336</v>
      </c>
      <c r="O5" s="17">
        <v>42751.541666666664</v>
      </c>
      <c r="P5" s="2">
        <v>2</v>
      </c>
      <c r="Q5" s="2" t="s">
        <v>46</v>
      </c>
      <c r="R5" s="2" t="s">
        <v>50</v>
      </c>
      <c r="S5" s="2" t="s">
        <v>47</v>
      </c>
      <c r="T5" s="2" t="s">
        <v>309</v>
      </c>
      <c r="U5" s="2">
        <f>YEAR(Table1[[#This Row],[Start Date/Time]])</f>
        <v>2017</v>
      </c>
      <c r="V5" s="2">
        <f>IFERROR(VLOOKUP(Table1[[#This Row],[Job Category]],'[1]List of wells'!$H:$CB,73,0),0)</f>
        <v>0</v>
      </c>
      <c r="Y5" s="2" t="s">
        <v>300</v>
      </c>
      <c r="Z5" s="2" t="s">
        <v>259</v>
      </c>
      <c r="AA5" s="19"/>
      <c r="AB5" s="19">
        <v>1</v>
      </c>
      <c r="AC5" s="19"/>
      <c r="AE5" s="3" t="s">
        <v>304</v>
      </c>
      <c r="AF5" s="3">
        <f t="shared" si="0"/>
        <v>2</v>
      </c>
      <c r="AG5" s="3">
        <f t="shared" si="0"/>
        <v>0</v>
      </c>
      <c r="AH5" s="3">
        <f t="shared" si="0"/>
        <v>0</v>
      </c>
      <c r="AJ5" s="2" t="s">
        <v>300</v>
      </c>
      <c r="AK5" s="2" t="s">
        <v>259</v>
      </c>
      <c r="AL5" s="2">
        <v>0</v>
      </c>
      <c r="AM5" s="19"/>
      <c r="AN5" s="19">
        <v>1</v>
      </c>
      <c r="AO5" s="19"/>
      <c r="AQ5" s="2">
        <f t="shared" si="2"/>
        <v>0</v>
      </c>
      <c r="AR5" s="2">
        <f t="shared" si="1"/>
        <v>0</v>
      </c>
      <c r="AS5" s="2">
        <f t="shared" si="1"/>
        <v>0</v>
      </c>
    </row>
    <row r="6" spans="1:45" x14ac:dyDescent="0.3">
      <c r="A6" s="2" t="s">
        <v>293</v>
      </c>
      <c r="B6" s="2">
        <v>2018</v>
      </c>
      <c r="D6" s="18" t="s">
        <v>304</v>
      </c>
      <c r="E6" s="19">
        <v>1</v>
      </c>
      <c r="F6" s="19">
        <v>1</v>
      </c>
      <c r="G6" s="19"/>
      <c r="H6" s="19">
        <v>2</v>
      </c>
      <c r="J6" s="2" t="s">
        <v>294</v>
      </c>
      <c r="K6" s="2" t="s">
        <v>394</v>
      </c>
      <c r="L6" s="2" t="s">
        <v>45</v>
      </c>
      <c r="M6" s="2" t="s">
        <v>395</v>
      </c>
      <c r="N6" s="17">
        <v>42754.833333333336</v>
      </c>
      <c r="O6" s="17">
        <v>42754.875</v>
      </c>
      <c r="P6" s="2">
        <v>1</v>
      </c>
      <c r="Q6" s="2" t="s">
        <v>46</v>
      </c>
      <c r="R6" s="2" t="s">
        <v>260</v>
      </c>
      <c r="S6" s="2" t="s">
        <v>47</v>
      </c>
      <c r="T6" s="2" t="s">
        <v>290</v>
      </c>
      <c r="U6" s="2">
        <f>YEAR(Table1[[#This Row],[Start Date/Time]])</f>
        <v>2017</v>
      </c>
      <c r="V6" s="2">
        <f>IFERROR(VLOOKUP(Table1[[#This Row],[Job Category]],'[1]List of wells'!$H:$CB,73,0),0)</f>
        <v>0</v>
      </c>
      <c r="Y6" s="2" t="s">
        <v>300</v>
      </c>
      <c r="Z6" s="2" t="s">
        <v>51</v>
      </c>
      <c r="AA6" s="19"/>
      <c r="AB6" s="19">
        <v>0.5</v>
      </c>
      <c r="AC6" s="19"/>
      <c r="AE6" s="3" t="s">
        <v>293</v>
      </c>
      <c r="AF6" s="3">
        <f t="shared" si="0"/>
        <v>0</v>
      </c>
      <c r="AG6" s="3">
        <f t="shared" si="0"/>
        <v>1</v>
      </c>
      <c r="AH6" s="3">
        <f t="shared" si="0"/>
        <v>1</v>
      </c>
      <c r="AJ6" s="2" t="s">
        <v>300</v>
      </c>
      <c r="AK6" s="2" t="s">
        <v>51</v>
      </c>
      <c r="AL6" s="2">
        <v>0</v>
      </c>
      <c r="AM6" s="19"/>
      <c r="AN6" s="19">
        <v>0.5</v>
      </c>
      <c r="AO6" s="19"/>
      <c r="AQ6" s="2">
        <f t="shared" si="2"/>
        <v>0</v>
      </c>
      <c r="AR6" s="2">
        <f t="shared" si="1"/>
        <v>0</v>
      </c>
      <c r="AS6" s="2">
        <f t="shared" si="1"/>
        <v>0</v>
      </c>
    </row>
    <row r="7" spans="1:45" x14ac:dyDescent="0.3">
      <c r="A7" s="2" t="s">
        <v>295</v>
      </c>
      <c r="B7" s="2">
        <v>2018</v>
      </c>
      <c r="D7" s="18" t="s">
        <v>293</v>
      </c>
      <c r="E7" s="19">
        <v>1</v>
      </c>
      <c r="F7" s="19">
        <v>1</v>
      </c>
      <c r="G7" s="19">
        <v>1</v>
      </c>
      <c r="H7" s="19">
        <v>3</v>
      </c>
      <c r="J7" s="2" t="s">
        <v>305</v>
      </c>
      <c r="K7" s="2" t="s">
        <v>396</v>
      </c>
      <c r="L7" s="2" t="s">
        <v>45</v>
      </c>
      <c r="M7" s="2" t="s">
        <v>397</v>
      </c>
      <c r="N7" s="17">
        <v>42755.458333333336</v>
      </c>
      <c r="O7" s="17">
        <v>42756.333333333336</v>
      </c>
      <c r="P7" s="2">
        <v>21</v>
      </c>
      <c r="Q7" s="2" t="s">
        <v>46</v>
      </c>
      <c r="R7" s="2" t="s">
        <v>52</v>
      </c>
      <c r="S7" s="2" t="s">
        <v>535</v>
      </c>
      <c r="T7" s="2" t="s">
        <v>309</v>
      </c>
      <c r="U7" s="2">
        <f>YEAR(Table1[[#This Row],[Start Date/Time]])</f>
        <v>2017</v>
      </c>
      <c r="V7" s="2">
        <f>IFERROR(VLOOKUP(Table1[[#This Row],[Job Category]],'[1]List of wells'!$H:$CB,73,0),0)</f>
        <v>0</v>
      </c>
      <c r="Y7" s="2" t="s">
        <v>300</v>
      </c>
      <c r="Z7" s="2" t="s">
        <v>53</v>
      </c>
      <c r="AA7" s="19"/>
      <c r="AB7" s="19">
        <v>3</v>
      </c>
      <c r="AC7" s="19"/>
      <c r="AE7" s="3" t="s">
        <v>296</v>
      </c>
      <c r="AF7" s="3">
        <f t="shared" si="0"/>
        <v>2</v>
      </c>
      <c r="AG7" s="3">
        <f t="shared" si="0"/>
        <v>1</v>
      </c>
      <c r="AH7" s="3">
        <f t="shared" si="0"/>
        <v>0</v>
      </c>
      <c r="AJ7" s="2" t="s">
        <v>300</v>
      </c>
      <c r="AK7" s="2" t="s">
        <v>53</v>
      </c>
      <c r="AL7" s="2">
        <v>107.5</v>
      </c>
      <c r="AM7" s="19"/>
      <c r="AN7" s="19">
        <v>3</v>
      </c>
      <c r="AO7" s="19"/>
      <c r="AQ7" s="2">
        <f t="shared" si="2"/>
        <v>0</v>
      </c>
      <c r="AR7" s="2">
        <f t="shared" si="1"/>
        <v>0</v>
      </c>
      <c r="AS7" s="2">
        <f t="shared" si="1"/>
        <v>0</v>
      </c>
    </row>
    <row r="8" spans="1:45" x14ac:dyDescent="0.3">
      <c r="A8" s="2" t="s">
        <v>306</v>
      </c>
      <c r="B8" s="2">
        <v>2017</v>
      </c>
      <c r="D8" s="18" t="s">
        <v>296</v>
      </c>
      <c r="E8" s="19">
        <v>1</v>
      </c>
      <c r="F8" s="19">
        <v>1</v>
      </c>
      <c r="G8" s="19">
        <v>1</v>
      </c>
      <c r="H8" s="19">
        <v>3</v>
      </c>
      <c r="J8" s="2" t="s">
        <v>302</v>
      </c>
      <c r="K8" s="2" t="s">
        <v>398</v>
      </c>
      <c r="L8" s="2" t="s">
        <v>45</v>
      </c>
      <c r="M8" s="2" t="s">
        <v>399</v>
      </c>
      <c r="N8" s="17">
        <v>42759.458333333336</v>
      </c>
      <c r="O8" s="17">
        <v>42759.5</v>
      </c>
      <c r="P8" s="2">
        <v>1</v>
      </c>
      <c r="Q8" s="2" t="s">
        <v>46</v>
      </c>
      <c r="R8" s="2" t="s">
        <v>536</v>
      </c>
      <c r="S8" s="2" t="s">
        <v>47</v>
      </c>
      <c r="T8" s="2" t="s">
        <v>309</v>
      </c>
      <c r="U8" s="2">
        <f>YEAR(Table1[[#This Row],[Start Date/Time]])</f>
        <v>2017</v>
      </c>
      <c r="V8" s="2">
        <f>IFERROR(VLOOKUP(Table1[[#This Row],[Job Category]],'[1]List of wells'!$H:$CB,73,0),0)</f>
        <v>0</v>
      </c>
      <c r="Y8" s="2" t="s">
        <v>300</v>
      </c>
      <c r="Z8" s="2" t="s">
        <v>54</v>
      </c>
      <c r="AA8" s="19">
        <v>1</v>
      </c>
      <c r="AB8" s="19"/>
      <c r="AC8" s="19"/>
      <c r="AE8" s="3" t="s">
        <v>305</v>
      </c>
      <c r="AF8" s="3">
        <f t="shared" si="0"/>
        <v>3</v>
      </c>
      <c r="AG8" s="3">
        <f t="shared" si="0"/>
        <v>1</v>
      </c>
      <c r="AH8" s="3">
        <f t="shared" si="0"/>
        <v>1</v>
      </c>
      <c r="AJ8" s="2" t="s">
        <v>300</v>
      </c>
      <c r="AK8" s="2" t="s">
        <v>54</v>
      </c>
      <c r="AL8" s="2">
        <v>95.5</v>
      </c>
      <c r="AM8" s="19">
        <v>1</v>
      </c>
      <c r="AN8" s="19"/>
      <c r="AO8" s="19"/>
      <c r="AQ8" s="2">
        <f t="shared" si="2"/>
        <v>0</v>
      </c>
      <c r="AR8" s="2">
        <f t="shared" si="1"/>
        <v>0</v>
      </c>
      <c r="AS8" s="2">
        <f t="shared" si="1"/>
        <v>0</v>
      </c>
    </row>
    <row r="9" spans="1:45" x14ac:dyDescent="0.3">
      <c r="A9" s="2" t="s">
        <v>295</v>
      </c>
      <c r="B9" s="2">
        <v>2017</v>
      </c>
      <c r="D9" s="18" t="s">
        <v>305</v>
      </c>
      <c r="E9" s="19">
        <v>1</v>
      </c>
      <c r="F9" s="19">
        <v>1</v>
      </c>
      <c r="G9" s="19">
        <v>1</v>
      </c>
      <c r="H9" s="19">
        <v>3</v>
      </c>
      <c r="J9" s="2" t="s">
        <v>302</v>
      </c>
      <c r="K9" s="2" t="s">
        <v>398</v>
      </c>
      <c r="L9" s="2" t="s">
        <v>45</v>
      </c>
      <c r="M9" s="2" t="s">
        <v>399</v>
      </c>
      <c r="N9" s="17">
        <v>42760.833333333336</v>
      </c>
      <c r="O9" s="17">
        <v>42761.166666666664</v>
      </c>
      <c r="P9" s="2">
        <v>8</v>
      </c>
      <c r="Q9" s="2" t="s">
        <v>46</v>
      </c>
      <c r="R9" s="2" t="s">
        <v>536</v>
      </c>
      <c r="S9" s="2" t="s">
        <v>47</v>
      </c>
      <c r="T9" s="2" t="s">
        <v>309</v>
      </c>
      <c r="U9" s="2">
        <f>YEAR(Table1[[#This Row],[Start Date/Time]])</f>
        <v>2017</v>
      </c>
      <c r="V9" s="2">
        <f>IFERROR(VLOOKUP(Table1[[#This Row],[Job Category]],'[1]List of wells'!$H:$CB,73,0),0)</f>
        <v>0</v>
      </c>
      <c r="Y9" s="2" t="s">
        <v>300</v>
      </c>
      <c r="Z9" s="2" t="s">
        <v>537</v>
      </c>
      <c r="AA9" s="19">
        <v>2</v>
      </c>
      <c r="AB9" s="19"/>
      <c r="AC9" s="19"/>
      <c r="AE9" s="3" t="s">
        <v>289</v>
      </c>
      <c r="AF9" s="3">
        <f t="shared" si="0"/>
        <v>2</v>
      </c>
      <c r="AG9" s="3">
        <f t="shared" si="0"/>
        <v>0</v>
      </c>
      <c r="AH9" s="20">
        <f>COUNTIFS($Y:$Y,$AE9,AC:AC,"&gt;"&amp;12)-1</f>
        <v>0</v>
      </c>
      <c r="AJ9" s="2" t="s">
        <v>300</v>
      </c>
      <c r="AK9" s="2" t="s">
        <v>537</v>
      </c>
      <c r="AL9" s="2">
        <v>95.5</v>
      </c>
      <c r="AM9" s="19">
        <v>2</v>
      </c>
      <c r="AN9" s="19"/>
      <c r="AO9" s="19"/>
      <c r="AQ9" s="2">
        <f t="shared" si="2"/>
        <v>0</v>
      </c>
      <c r="AR9" s="2">
        <f t="shared" si="1"/>
        <v>0</v>
      </c>
      <c r="AS9" s="2">
        <f t="shared" si="1"/>
        <v>0</v>
      </c>
    </row>
    <row r="10" spans="1:45" x14ac:dyDescent="0.3">
      <c r="A10" s="2" t="s">
        <v>305</v>
      </c>
      <c r="B10" s="2">
        <v>2018</v>
      </c>
      <c r="D10" s="18" t="s">
        <v>289</v>
      </c>
      <c r="E10" s="19">
        <v>1</v>
      </c>
      <c r="F10" s="19">
        <v>1</v>
      </c>
      <c r="G10" s="19">
        <v>1</v>
      </c>
      <c r="H10" s="19">
        <v>3</v>
      </c>
      <c r="J10" s="2" t="s">
        <v>297</v>
      </c>
      <c r="K10" s="2" t="s">
        <v>311</v>
      </c>
      <c r="L10" s="2" t="s">
        <v>45</v>
      </c>
      <c r="M10" s="2" t="s">
        <v>312</v>
      </c>
      <c r="N10" s="17">
        <v>42765.541666666664</v>
      </c>
      <c r="O10" s="17">
        <v>42766.166666666664</v>
      </c>
      <c r="P10" s="2">
        <v>15</v>
      </c>
      <c r="Q10" s="2" t="s">
        <v>46</v>
      </c>
      <c r="R10" s="2" t="s">
        <v>400</v>
      </c>
      <c r="S10" s="2" t="s">
        <v>47</v>
      </c>
      <c r="T10" s="2" t="s">
        <v>290</v>
      </c>
      <c r="U10" s="2">
        <f>YEAR(Table1[[#This Row],[Start Date/Time]])</f>
        <v>2017</v>
      </c>
      <c r="V10" s="2">
        <f>IFERROR(VLOOKUP(Table1[[#This Row],[Job Category]],'[1]List of wells'!$H:$CB,73,0),0)</f>
        <v>0</v>
      </c>
      <c r="Y10" s="2" t="s">
        <v>300</v>
      </c>
      <c r="Z10" s="2" t="s">
        <v>55</v>
      </c>
      <c r="AA10" s="19"/>
      <c r="AB10" s="19">
        <v>3</v>
      </c>
      <c r="AC10" s="19"/>
      <c r="AE10" s="3" t="s">
        <v>302</v>
      </c>
      <c r="AF10" s="3">
        <f t="shared" si="0"/>
        <v>0</v>
      </c>
      <c r="AG10" s="3">
        <f t="shared" si="0"/>
        <v>1</v>
      </c>
      <c r="AH10" s="3">
        <f t="shared" si="0"/>
        <v>2</v>
      </c>
      <c r="AJ10" s="2" t="s">
        <v>300</v>
      </c>
      <c r="AK10" s="2" t="s">
        <v>55</v>
      </c>
      <c r="AM10" s="19"/>
      <c r="AN10" s="19">
        <v>3</v>
      </c>
      <c r="AO10" s="19"/>
      <c r="AQ10" s="2">
        <f t="shared" si="2"/>
        <v>0</v>
      </c>
      <c r="AR10" s="2">
        <f t="shared" si="1"/>
        <v>0</v>
      </c>
      <c r="AS10" s="2">
        <f t="shared" si="1"/>
        <v>0</v>
      </c>
    </row>
    <row r="11" spans="1:45" x14ac:dyDescent="0.3">
      <c r="A11" s="2" t="s">
        <v>295</v>
      </c>
      <c r="B11" s="2">
        <v>2019</v>
      </c>
      <c r="D11" s="18" t="s">
        <v>302</v>
      </c>
      <c r="E11" s="19">
        <v>1</v>
      </c>
      <c r="F11" s="19">
        <v>1</v>
      </c>
      <c r="G11" s="19">
        <v>1</v>
      </c>
      <c r="H11" s="19">
        <v>3</v>
      </c>
      <c r="J11" s="2" t="s">
        <v>306</v>
      </c>
      <c r="K11" s="2" t="s">
        <v>538</v>
      </c>
      <c r="L11" s="2" t="s">
        <v>45</v>
      </c>
      <c r="M11" s="2" t="s">
        <v>539</v>
      </c>
      <c r="N11" s="17">
        <v>42767.625</v>
      </c>
      <c r="O11" s="17">
        <v>42767.666666666664</v>
      </c>
      <c r="P11" s="2">
        <v>1</v>
      </c>
      <c r="Q11" s="2" t="s">
        <v>46</v>
      </c>
      <c r="R11" s="2" t="s">
        <v>2650</v>
      </c>
      <c r="S11" s="2" t="s">
        <v>47</v>
      </c>
      <c r="T11" s="2" t="s">
        <v>309</v>
      </c>
      <c r="U11" s="2">
        <f>YEAR(Table1[[#This Row],[Start Date/Time]])</f>
        <v>2017</v>
      </c>
      <c r="V11" s="2">
        <f>IFERROR(VLOOKUP(Table1[[#This Row],[Job Category]],'[1]List of wells'!$H:$CB,73,0),0)</f>
        <v>0</v>
      </c>
      <c r="Y11" s="2" t="s">
        <v>300</v>
      </c>
      <c r="Z11" s="2" t="s">
        <v>56</v>
      </c>
      <c r="AA11" s="19"/>
      <c r="AB11" s="19"/>
      <c r="AC11" s="19">
        <v>18</v>
      </c>
      <c r="AE11" s="3" t="s">
        <v>297</v>
      </c>
      <c r="AF11" s="3">
        <f t="shared" si="0"/>
        <v>3</v>
      </c>
      <c r="AG11" s="3">
        <f t="shared" si="0"/>
        <v>1</v>
      </c>
      <c r="AH11" s="3">
        <f t="shared" si="0"/>
        <v>0</v>
      </c>
      <c r="AJ11" s="2" t="s">
        <v>300</v>
      </c>
      <c r="AK11" s="2" t="s">
        <v>56</v>
      </c>
      <c r="AL11" s="2">
        <v>0</v>
      </c>
      <c r="AM11" s="19"/>
      <c r="AN11" s="19"/>
      <c r="AO11" s="19">
        <v>18</v>
      </c>
      <c r="AQ11" s="2">
        <f t="shared" si="2"/>
        <v>0</v>
      </c>
      <c r="AR11" s="2">
        <f t="shared" si="1"/>
        <v>0</v>
      </c>
      <c r="AS11" s="2">
        <f t="shared" si="1"/>
        <v>0</v>
      </c>
    </row>
    <row r="12" spans="1:45" x14ac:dyDescent="0.3">
      <c r="A12" s="2" t="s">
        <v>307</v>
      </c>
      <c r="B12" s="2">
        <v>2017</v>
      </c>
      <c r="D12" s="18" t="s">
        <v>297</v>
      </c>
      <c r="E12" s="19">
        <v>1</v>
      </c>
      <c r="F12" s="19">
        <v>1</v>
      </c>
      <c r="G12" s="19">
        <v>1</v>
      </c>
      <c r="H12" s="19">
        <v>3</v>
      </c>
      <c r="J12" s="2" t="s">
        <v>292</v>
      </c>
      <c r="K12" s="2" t="s">
        <v>313</v>
      </c>
      <c r="L12" s="2" t="s">
        <v>49</v>
      </c>
      <c r="M12" s="2" t="s">
        <v>314</v>
      </c>
      <c r="N12" s="17">
        <v>42777.625</v>
      </c>
      <c r="O12" s="17">
        <v>42777.916666666664</v>
      </c>
      <c r="P12" s="2">
        <v>7</v>
      </c>
      <c r="Q12" s="2" t="s">
        <v>46</v>
      </c>
      <c r="R12" s="2" t="s">
        <v>57</v>
      </c>
      <c r="S12" s="2" t="s">
        <v>47</v>
      </c>
      <c r="T12" s="2" t="s">
        <v>290</v>
      </c>
      <c r="U12" s="2">
        <f>YEAR(Table1[[#This Row],[Start Date/Time]])</f>
        <v>2017</v>
      </c>
      <c r="V12" s="2">
        <f>IFERROR(VLOOKUP(Table1[[#This Row],[Job Category]],'[1]List of wells'!$H:$CB,73,0),0)</f>
        <v>0</v>
      </c>
      <c r="Y12" s="2" t="s">
        <v>300</v>
      </c>
      <c r="Z12" s="2" t="s">
        <v>2651</v>
      </c>
      <c r="AA12" s="19"/>
      <c r="AB12" s="19"/>
      <c r="AC12" s="19">
        <v>6</v>
      </c>
      <c r="AE12" s="3" t="s">
        <v>294</v>
      </c>
      <c r="AF12" s="3">
        <f t="shared" si="0"/>
        <v>0</v>
      </c>
      <c r="AG12" s="3">
        <f t="shared" si="0"/>
        <v>2</v>
      </c>
      <c r="AH12" s="3">
        <f t="shared" si="0"/>
        <v>0</v>
      </c>
      <c r="AJ12" s="2" t="s">
        <v>300</v>
      </c>
      <c r="AK12" s="2" t="s">
        <v>2651</v>
      </c>
      <c r="AM12" s="19"/>
      <c r="AN12" s="19"/>
      <c r="AO12" s="19">
        <v>6</v>
      </c>
      <c r="AQ12" s="2">
        <f t="shared" si="2"/>
        <v>0</v>
      </c>
      <c r="AR12" s="2">
        <f t="shared" si="1"/>
        <v>0</v>
      </c>
      <c r="AS12" s="2">
        <f t="shared" si="1"/>
        <v>0</v>
      </c>
    </row>
    <row r="13" spans="1:45" x14ac:dyDescent="0.3">
      <c r="A13" s="2" t="s">
        <v>305</v>
      </c>
      <c r="B13" s="2">
        <v>2019</v>
      </c>
      <c r="D13" s="18" t="s">
        <v>294</v>
      </c>
      <c r="E13" s="19">
        <v>1</v>
      </c>
      <c r="F13" s="19">
        <v>1</v>
      </c>
      <c r="G13" s="19">
        <v>1</v>
      </c>
      <c r="H13" s="19">
        <v>3</v>
      </c>
      <c r="J13" s="2" t="s">
        <v>292</v>
      </c>
      <c r="K13" s="2" t="s">
        <v>313</v>
      </c>
      <c r="L13" s="2" t="s">
        <v>49</v>
      </c>
      <c r="M13" s="2" t="s">
        <v>314</v>
      </c>
      <c r="N13" s="17">
        <v>42781.041666666664</v>
      </c>
      <c r="O13" s="17">
        <v>42783.416666666664</v>
      </c>
      <c r="P13" s="2">
        <v>57</v>
      </c>
      <c r="Q13" s="2" t="s">
        <v>46</v>
      </c>
      <c r="R13" s="2" t="s">
        <v>58</v>
      </c>
      <c r="S13" s="2" t="s">
        <v>59</v>
      </c>
      <c r="T13" s="2" t="s">
        <v>290</v>
      </c>
      <c r="U13" s="2">
        <f>YEAR(Table1[[#This Row],[Start Date/Time]])</f>
        <v>2017</v>
      </c>
      <c r="V13" s="2">
        <f>IFERROR(VLOOKUP(Table1[[#This Row],[Job Category]],'[1]List of wells'!$H:$CB,73,0),0)</f>
        <v>0</v>
      </c>
      <c r="Y13" s="2" t="s">
        <v>300</v>
      </c>
      <c r="Z13" s="2" t="s">
        <v>60</v>
      </c>
      <c r="AA13" s="19">
        <v>291</v>
      </c>
      <c r="AB13" s="19"/>
      <c r="AC13" s="19"/>
      <c r="AE13" s="3" t="s">
        <v>295</v>
      </c>
      <c r="AF13" s="3">
        <f t="shared" si="0"/>
        <v>1</v>
      </c>
      <c r="AG13" s="3">
        <f t="shared" si="0"/>
        <v>1</v>
      </c>
      <c r="AH13" s="20">
        <f>COUNTIFS($Y:$Y,$AE13,AC:AC,"&gt;"&amp;12)-1</f>
        <v>0</v>
      </c>
      <c r="AJ13" s="2" t="s">
        <v>300</v>
      </c>
      <c r="AK13" s="2" t="s">
        <v>60</v>
      </c>
      <c r="AM13" s="19">
        <v>291</v>
      </c>
      <c r="AN13" s="19"/>
      <c r="AO13" s="19"/>
      <c r="AQ13" s="2">
        <f t="shared" si="2"/>
        <v>0</v>
      </c>
      <c r="AR13" s="2">
        <f t="shared" si="1"/>
        <v>0</v>
      </c>
      <c r="AS13" s="2">
        <f t="shared" si="1"/>
        <v>0</v>
      </c>
    </row>
    <row r="14" spans="1:45" x14ac:dyDescent="0.3">
      <c r="A14" s="2" t="s">
        <v>296</v>
      </c>
      <c r="B14" s="2">
        <v>2019</v>
      </c>
      <c r="D14" s="18" t="s">
        <v>295</v>
      </c>
      <c r="E14" s="19">
        <v>1</v>
      </c>
      <c r="F14" s="19">
        <v>1</v>
      </c>
      <c r="G14" s="19">
        <v>1</v>
      </c>
      <c r="H14" s="19">
        <v>3</v>
      </c>
      <c r="J14" s="2" t="s">
        <v>289</v>
      </c>
      <c r="K14" s="2" t="s">
        <v>540</v>
      </c>
      <c r="L14" s="2" t="s">
        <v>49</v>
      </c>
      <c r="M14" s="2" t="s">
        <v>541</v>
      </c>
      <c r="N14" s="17">
        <v>42781.375</v>
      </c>
      <c r="O14" s="17">
        <v>42781.416666666664</v>
      </c>
      <c r="P14" s="2">
        <v>1</v>
      </c>
      <c r="Q14" s="2" t="s">
        <v>46</v>
      </c>
      <c r="R14" s="2" t="s">
        <v>61</v>
      </c>
      <c r="S14" s="2" t="s">
        <v>62</v>
      </c>
      <c r="T14" s="2" t="s">
        <v>290</v>
      </c>
      <c r="U14" s="2">
        <f>YEAR(Table1[[#This Row],[Start Date/Time]])</f>
        <v>2017</v>
      </c>
      <c r="V14" s="2">
        <f>IFERROR(VLOOKUP(Table1[[#This Row],[Job Category]],'[1]List of wells'!$H:$CB,73,0),0)</f>
        <v>0</v>
      </c>
      <c r="Y14" s="2" t="s">
        <v>300</v>
      </c>
      <c r="Z14" s="2" t="s">
        <v>63</v>
      </c>
      <c r="AA14" s="19"/>
      <c r="AB14" s="19">
        <v>1.5</v>
      </c>
      <c r="AC14" s="19"/>
      <c r="AE14" s="3" t="s">
        <v>300</v>
      </c>
      <c r="AF14" s="21">
        <v>1</v>
      </c>
      <c r="AG14" s="3">
        <f>COUNTIFS($Y:$Y,$AE14,AB:AB,"&gt;"&amp;12)</f>
        <v>0</v>
      </c>
      <c r="AH14" s="20">
        <f>COUNTIFS($Y:$Y,$AE14,AC:AC,"&gt;"&amp;12)-1</f>
        <v>0</v>
      </c>
      <c r="AJ14" s="2" t="s">
        <v>300</v>
      </c>
      <c r="AK14" s="2" t="s">
        <v>63</v>
      </c>
      <c r="AL14" s="2">
        <v>97.5</v>
      </c>
      <c r="AM14" s="19"/>
      <c r="AN14" s="19">
        <v>1.5</v>
      </c>
      <c r="AO14" s="19"/>
      <c r="AQ14" s="2">
        <f t="shared" si="2"/>
        <v>0</v>
      </c>
      <c r="AR14" s="2">
        <f t="shared" si="1"/>
        <v>0</v>
      </c>
      <c r="AS14" s="2">
        <f t="shared" si="1"/>
        <v>0</v>
      </c>
    </row>
    <row r="15" spans="1:45" x14ac:dyDescent="0.3">
      <c r="A15" s="2" t="s">
        <v>307</v>
      </c>
      <c r="B15" s="2">
        <v>2019</v>
      </c>
      <c r="D15" s="18" t="s">
        <v>300</v>
      </c>
      <c r="E15" s="19">
        <v>1</v>
      </c>
      <c r="F15" s="19">
        <v>1</v>
      </c>
      <c r="G15" s="19">
        <v>1</v>
      </c>
      <c r="H15" s="19">
        <v>3</v>
      </c>
      <c r="J15" s="2" t="s">
        <v>289</v>
      </c>
      <c r="K15" s="2" t="s">
        <v>540</v>
      </c>
      <c r="L15" s="2" t="s">
        <v>49</v>
      </c>
      <c r="M15" s="2" t="s">
        <v>541</v>
      </c>
      <c r="N15" s="17">
        <v>42781.541666666664</v>
      </c>
      <c r="O15" s="17">
        <v>42781.583333333336</v>
      </c>
      <c r="P15" s="2">
        <v>1</v>
      </c>
      <c r="Q15" s="2" t="s">
        <v>46</v>
      </c>
      <c r="R15" s="2" t="s">
        <v>64</v>
      </c>
      <c r="S15" s="2" t="s">
        <v>62</v>
      </c>
      <c r="T15" s="2" t="s">
        <v>290</v>
      </c>
      <c r="U15" s="2">
        <f>YEAR(Table1[[#This Row],[Start Date/Time]])</f>
        <v>2017</v>
      </c>
      <c r="V15" s="2">
        <f>IFERROR(VLOOKUP(Table1[[#This Row],[Job Category]],'[1]List of wells'!$H:$CB,73,0),0)</f>
        <v>0</v>
      </c>
      <c r="Y15" s="2" t="s">
        <v>300</v>
      </c>
      <c r="Z15" s="2" t="s">
        <v>65</v>
      </c>
      <c r="AA15" s="19"/>
      <c r="AB15" s="19">
        <v>1</v>
      </c>
      <c r="AC15" s="19"/>
      <c r="AE15" s="3" t="s">
        <v>299</v>
      </c>
      <c r="AF15" s="3">
        <f>COUNTIFS($Y:$Y,$AE15,AA:AA,"&gt;"&amp;12)</f>
        <v>0</v>
      </c>
      <c r="AG15" s="3">
        <f>COUNTIFS($Y:$Y,$AE15,AB:AB,"&gt;"&amp;12)</f>
        <v>1</v>
      </c>
      <c r="AH15" s="3">
        <f>COUNTIFS($Y:$Y,$AE15,AC:AC,"&gt;"&amp;12)</f>
        <v>2</v>
      </c>
      <c r="AJ15" s="2" t="s">
        <v>300</v>
      </c>
      <c r="AK15" s="2" t="s">
        <v>65</v>
      </c>
      <c r="AL15" s="2">
        <v>91</v>
      </c>
      <c r="AM15" s="19"/>
      <c r="AN15" s="19">
        <v>1</v>
      </c>
      <c r="AO15" s="19"/>
      <c r="AQ15" s="2">
        <f t="shared" si="2"/>
        <v>0</v>
      </c>
      <c r="AR15" s="2">
        <f t="shared" si="1"/>
        <v>0</v>
      </c>
      <c r="AS15" s="2">
        <f t="shared" si="1"/>
        <v>0</v>
      </c>
    </row>
    <row r="16" spans="1:45" x14ac:dyDescent="0.3">
      <c r="A16" s="2" t="s">
        <v>297</v>
      </c>
      <c r="B16" s="2">
        <v>2018</v>
      </c>
      <c r="D16" s="18" t="s">
        <v>299</v>
      </c>
      <c r="E16" s="19">
        <v>1</v>
      </c>
      <c r="F16" s="19">
        <v>1</v>
      </c>
      <c r="G16" s="19">
        <v>1</v>
      </c>
      <c r="H16" s="19">
        <v>3</v>
      </c>
      <c r="J16" s="2" t="s">
        <v>300</v>
      </c>
      <c r="K16" s="2" t="s">
        <v>542</v>
      </c>
      <c r="L16" s="2" t="s">
        <v>49</v>
      </c>
      <c r="M16" s="2" t="s">
        <v>543</v>
      </c>
      <c r="N16" s="17">
        <v>42790.583333333336</v>
      </c>
      <c r="O16" s="17">
        <v>42790.75</v>
      </c>
      <c r="P16" s="2">
        <v>4</v>
      </c>
      <c r="Q16" s="2" t="s">
        <v>46</v>
      </c>
      <c r="R16" s="2" t="s">
        <v>2648</v>
      </c>
      <c r="S16" s="2" t="s">
        <v>47</v>
      </c>
      <c r="T16" s="2" t="s">
        <v>309</v>
      </c>
      <c r="U16" s="2">
        <f>YEAR(Table1[[#This Row],[Start Date/Time]])</f>
        <v>2017</v>
      </c>
      <c r="V16" s="2">
        <f>IFERROR(VLOOKUP(Table1[[#This Row],[Job Category]],'[1]List of wells'!$H:$CB,73,0),0)</f>
        <v>0</v>
      </c>
      <c r="Y16" s="2" t="s">
        <v>300</v>
      </c>
      <c r="Z16" s="2" t="s">
        <v>66</v>
      </c>
      <c r="AA16" s="19"/>
      <c r="AB16" s="19"/>
      <c r="AC16" s="19">
        <v>7</v>
      </c>
      <c r="AE16" s="3" t="s">
        <v>306</v>
      </c>
      <c r="AF16" s="3">
        <f>COUNTIFS($Y:$Y,$AE16,AA:AA,"&gt;"&amp;12)</f>
        <v>1</v>
      </c>
      <c r="AG16" s="3">
        <f>COUNTIFS($Y:$Y,$AE16,AB:AB,"&gt;"&amp;12)</f>
        <v>0</v>
      </c>
      <c r="AH16" s="21">
        <v>1</v>
      </c>
      <c r="AJ16" s="2" t="s">
        <v>300</v>
      </c>
      <c r="AK16" s="2" t="s">
        <v>66</v>
      </c>
      <c r="AL16" s="2">
        <v>0</v>
      </c>
      <c r="AM16" s="19"/>
      <c r="AN16" s="19"/>
      <c r="AO16" s="19">
        <v>7</v>
      </c>
      <c r="AQ16" s="2">
        <f t="shared" si="2"/>
        <v>0</v>
      </c>
      <c r="AR16" s="2">
        <f t="shared" si="1"/>
        <v>0</v>
      </c>
      <c r="AS16" s="2">
        <f t="shared" si="1"/>
        <v>0</v>
      </c>
    </row>
    <row r="17" spans="1:45" x14ac:dyDescent="0.3">
      <c r="A17" s="2" t="s">
        <v>303</v>
      </c>
      <c r="B17" s="2">
        <v>2017</v>
      </c>
      <c r="D17" s="18" t="s">
        <v>306</v>
      </c>
      <c r="E17" s="19">
        <v>1</v>
      </c>
      <c r="F17" s="19">
        <v>1</v>
      </c>
      <c r="G17" s="19">
        <v>1</v>
      </c>
      <c r="H17" s="19">
        <v>3</v>
      </c>
      <c r="J17" s="2" t="s">
        <v>291</v>
      </c>
      <c r="K17" s="2" t="s">
        <v>315</v>
      </c>
      <c r="L17" s="2" t="s">
        <v>45</v>
      </c>
      <c r="M17" s="2" t="s">
        <v>316</v>
      </c>
      <c r="N17" s="17">
        <v>42793.666666666664</v>
      </c>
      <c r="O17" s="17">
        <v>42793.916666666664</v>
      </c>
      <c r="P17" s="2">
        <v>6</v>
      </c>
      <c r="Q17" s="2" t="s">
        <v>46</v>
      </c>
      <c r="R17" s="2" t="s">
        <v>261</v>
      </c>
      <c r="S17" s="2" t="s">
        <v>47</v>
      </c>
      <c r="T17" s="2" t="s">
        <v>290</v>
      </c>
      <c r="U17" s="2">
        <f>YEAR(Table1[[#This Row],[Start Date/Time]])</f>
        <v>2017</v>
      </c>
      <c r="V17" s="2">
        <f>IFERROR(VLOOKUP(Table1[[#This Row],[Job Category]],'[1]List of wells'!$H:$CB,73,0),0)</f>
        <v>0</v>
      </c>
      <c r="Y17" s="2" t="s">
        <v>300</v>
      </c>
      <c r="Z17" s="2" t="s">
        <v>544</v>
      </c>
      <c r="AA17" s="19">
        <v>197</v>
      </c>
      <c r="AB17" s="19"/>
      <c r="AC17" s="19"/>
      <c r="AE17" s="3" t="s">
        <v>307</v>
      </c>
      <c r="AF17" s="3">
        <f>COUNTIFS($Y:$Y,$AE17,AA:AA,"&gt;"&amp;12)</f>
        <v>1</v>
      </c>
      <c r="AG17" s="3">
        <f>COUNTIFS($Y:$Y,$AE17,AB:AB,"&gt;"&amp;12)</f>
        <v>0</v>
      </c>
      <c r="AH17" s="21">
        <v>3</v>
      </c>
      <c r="AJ17" s="2" t="s">
        <v>300</v>
      </c>
      <c r="AK17" s="2" t="s">
        <v>544</v>
      </c>
      <c r="AM17" s="19">
        <v>197</v>
      </c>
      <c r="AN17" s="19"/>
      <c r="AO17" s="19"/>
      <c r="AQ17" s="2">
        <f t="shared" si="2"/>
        <v>0</v>
      </c>
      <c r="AR17" s="2">
        <f t="shared" si="1"/>
        <v>0</v>
      </c>
      <c r="AS17" s="2">
        <f t="shared" si="1"/>
        <v>0</v>
      </c>
    </row>
    <row r="18" spans="1:45" x14ac:dyDescent="0.3">
      <c r="A18" s="2" t="s">
        <v>291</v>
      </c>
      <c r="B18" s="2">
        <v>2017</v>
      </c>
      <c r="D18" s="18" t="s">
        <v>307</v>
      </c>
      <c r="E18" s="19">
        <v>1</v>
      </c>
      <c r="F18" s="19">
        <v>1</v>
      </c>
      <c r="G18" s="19">
        <v>1</v>
      </c>
      <c r="H18" s="19">
        <v>3</v>
      </c>
      <c r="J18" s="2" t="s">
        <v>293</v>
      </c>
      <c r="K18" s="2" t="s">
        <v>545</v>
      </c>
      <c r="L18" s="2" t="s">
        <v>45</v>
      </c>
      <c r="M18" s="2" t="s">
        <v>546</v>
      </c>
      <c r="N18" s="22">
        <v>42800</v>
      </c>
      <c r="O18" s="17">
        <v>42800.291666666664</v>
      </c>
      <c r="P18" s="2">
        <v>7</v>
      </c>
      <c r="Q18" s="2" t="s">
        <v>46</v>
      </c>
      <c r="R18" s="2" t="s">
        <v>67</v>
      </c>
      <c r="S18" s="2" t="s">
        <v>47</v>
      </c>
      <c r="T18" s="2" t="s">
        <v>290</v>
      </c>
      <c r="U18" s="2">
        <f>YEAR(Table1[[#This Row],[Start Date/Time]])</f>
        <v>2017</v>
      </c>
      <c r="V18" s="2">
        <f>IFERROR(VLOOKUP(Table1[[#This Row],[Job Category]],'[1]List of wells'!$H:$CB,73,0),0)</f>
        <v>0</v>
      </c>
      <c r="Y18" s="2" t="s">
        <v>299</v>
      </c>
      <c r="Z18" s="2" t="s">
        <v>68</v>
      </c>
      <c r="AA18" s="19"/>
      <c r="AB18" s="19"/>
      <c r="AC18" s="19">
        <v>7</v>
      </c>
      <c r="AE18" s="3" t="s">
        <v>301</v>
      </c>
      <c r="AF18" s="3">
        <f>COUNTIFS($Y:$Y,$AE18,AA:AA,"&gt;"&amp;12)</f>
        <v>2</v>
      </c>
      <c r="AG18" s="3">
        <f>COUNTIFS($Y:$Y,$AE18,AB:AB,"&gt;"&amp;12)</f>
        <v>1</v>
      </c>
      <c r="AH18" s="3">
        <f>COUNTIFS($Y:$Y,$AE18,AC:AC,"&gt;"&amp;12)</f>
        <v>0</v>
      </c>
      <c r="AJ18" s="2" t="s">
        <v>299</v>
      </c>
      <c r="AK18" s="2" t="s">
        <v>68</v>
      </c>
      <c r="AL18" s="2">
        <v>87.5</v>
      </c>
      <c r="AM18" s="19"/>
      <c r="AN18" s="19"/>
      <c r="AO18" s="19">
        <v>7</v>
      </c>
      <c r="AQ18" s="2">
        <f t="shared" si="2"/>
        <v>0</v>
      </c>
      <c r="AR18" s="2">
        <f t="shared" si="1"/>
        <v>0</v>
      </c>
      <c r="AS18" s="2">
        <f t="shared" si="1"/>
        <v>0</v>
      </c>
    </row>
    <row r="19" spans="1:45" x14ac:dyDescent="0.3">
      <c r="A19" s="2" t="s">
        <v>305</v>
      </c>
      <c r="B19" s="2">
        <v>2017</v>
      </c>
      <c r="D19" s="18" t="s">
        <v>301</v>
      </c>
      <c r="E19" s="19">
        <v>1</v>
      </c>
      <c r="F19" s="19">
        <v>1</v>
      </c>
      <c r="G19" s="19">
        <v>1</v>
      </c>
      <c r="H19" s="19">
        <v>3</v>
      </c>
      <c r="J19" s="2" t="s">
        <v>295</v>
      </c>
      <c r="K19" s="2" t="s">
        <v>401</v>
      </c>
      <c r="L19" s="2" t="s">
        <v>45</v>
      </c>
      <c r="M19" s="2" t="s">
        <v>402</v>
      </c>
      <c r="N19" s="17">
        <v>42801.5</v>
      </c>
      <c r="O19" s="17">
        <v>42801.625</v>
      </c>
      <c r="P19" s="2">
        <v>3</v>
      </c>
      <c r="Q19" s="2" t="s">
        <v>46</v>
      </c>
      <c r="R19" s="2" t="s">
        <v>262</v>
      </c>
      <c r="S19" s="2" t="s">
        <v>47</v>
      </c>
      <c r="T19" s="2" t="s">
        <v>290</v>
      </c>
      <c r="U19" s="2">
        <f>YEAR(Table1[[#This Row],[Start Date/Time]])</f>
        <v>2017</v>
      </c>
      <c r="V19" s="2">
        <f>IFERROR(VLOOKUP(Table1[[#This Row],[Job Category]],'[1]List of wells'!$H:$CB,73,0),0)</f>
        <v>0</v>
      </c>
      <c r="Y19" s="2" t="s">
        <v>299</v>
      </c>
      <c r="Z19" s="2" t="s">
        <v>547</v>
      </c>
      <c r="AA19" s="19"/>
      <c r="AB19" s="19"/>
      <c r="AC19" s="19">
        <v>13</v>
      </c>
      <c r="AE19" s="1" t="s">
        <v>30</v>
      </c>
      <c r="AF19" s="1">
        <f>SUM(AF2:AF18)</f>
        <v>21</v>
      </c>
      <c r="AG19" s="1">
        <f>SUM(AG2:AG18)</f>
        <v>13</v>
      </c>
      <c r="AH19" s="1">
        <f>SUM(AH2:AH18)</f>
        <v>12</v>
      </c>
      <c r="AJ19" s="2" t="s">
        <v>299</v>
      </c>
      <c r="AK19" s="2" t="s">
        <v>547</v>
      </c>
      <c r="AL19" s="2">
        <v>0</v>
      </c>
      <c r="AM19" s="19"/>
      <c r="AN19" s="19"/>
      <c r="AO19" s="19">
        <v>13</v>
      </c>
      <c r="AQ19" s="2">
        <f t="shared" si="2"/>
        <v>0</v>
      </c>
      <c r="AR19" s="2">
        <f t="shared" si="2"/>
        <v>0</v>
      </c>
      <c r="AS19" s="2">
        <f t="shared" si="2"/>
        <v>0</v>
      </c>
    </row>
    <row r="20" spans="1:45" x14ac:dyDescent="0.3">
      <c r="A20" s="2" t="s">
        <v>301</v>
      </c>
      <c r="B20" s="2">
        <v>2019</v>
      </c>
      <c r="D20" s="18" t="s">
        <v>44</v>
      </c>
      <c r="E20" s="19">
        <v>17</v>
      </c>
      <c r="F20" s="19">
        <v>17</v>
      </c>
      <c r="G20" s="19">
        <v>15</v>
      </c>
      <c r="H20" s="19">
        <v>49</v>
      </c>
      <c r="J20" s="2" t="s">
        <v>307</v>
      </c>
      <c r="K20" s="2" t="s">
        <v>403</v>
      </c>
      <c r="L20" s="2" t="s">
        <v>45</v>
      </c>
      <c r="M20" s="2" t="s">
        <v>404</v>
      </c>
      <c r="N20" s="17">
        <v>42808.916666666664</v>
      </c>
      <c r="O20" s="17">
        <v>42809.125</v>
      </c>
      <c r="P20" s="2">
        <v>5</v>
      </c>
      <c r="Q20" s="2" t="s">
        <v>46</v>
      </c>
      <c r="R20" s="2" t="s">
        <v>69</v>
      </c>
      <c r="S20" s="2" t="s">
        <v>47</v>
      </c>
      <c r="T20" s="2" t="s">
        <v>309</v>
      </c>
      <c r="U20" s="2">
        <f>YEAR(Table1[[#This Row],[Start Date/Time]])</f>
        <v>2017</v>
      </c>
      <c r="V20" s="2">
        <f>IFERROR(VLOOKUP(Table1[[#This Row],[Job Category]],'[1]List of wells'!$H:$CB,73,0),0)</f>
        <v>0</v>
      </c>
      <c r="Y20" s="2" t="s">
        <v>299</v>
      </c>
      <c r="Z20" s="2" t="s">
        <v>70</v>
      </c>
      <c r="AA20" s="19"/>
      <c r="AB20" s="19">
        <v>26.5</v>
      </c>
      <c r="AC20" s="19"/>
      <c r="AJ20" s="2" t="s">
        <v>299</v>
      </c>
      <c r="AK20" s="2" t="s">
        <v>70</v>
      </c>
      <c r="AL20" s="2">
        <v>84</v>
      </c>
      <c r="AM20" s="19"/>
      <c r="AN20" s="19">
        <v>26.5</v>
      </c>
      <c r="AO20" s="19"/>
      <c r="AQ20" s="2">
        <f t="shared" si="2"/>
        <v>0</v>
      </c>
      <c r="AR20" s="2">
        <f t="shared" si="2"/>
        <v>1</v>
      </c>
      <c r="AS20" s="2">
        <f t="shared" si="2"/>
        <v>0</v>
      </c>
    </row>
    <row r="21" spans="1:45" x14ac:dyDescent="0.3">
      <c r="A21" s="2" t="s">
        <v>294</v>
      </c>
      <c r="B21" s="2">
        <v>2017</v>
      </c>
      <c r="J21" s="2" t="s">
        <v>307</v>
      </c>
      <c r="K21" s="2" t="s">
        <v>403</v>
      </c>
      <c r="L21" s="2" t="s">
        <v>45</v>
      </c>
      <c r="M21" s="2" t="s">
        <v>404</v>
      </c>
      <c r="N21" s="17">
        <v>42809.208333333336</v>
      </c>
      <c r="O21" s="17">
        <v>42809.25</v>
      </c>
      <c r="P21" s="2">
        <v>1</v>
      </c>
      <c r="Q21" s="2" t="s">
        <v>46</v>
      </c>
      <c r="R21" s="2" t="s">
        <v>71</v>
      </c>
      <c r="S21" s="2" t="s">
        <v>47</v>
      </c>
      <c r="T21" s="2" t="s">
        <v>309</v>
      </c>
      <c r="U21" s="2">
        <f>YEAR(Table1[[#This Row],[Start Date/Time]])</f>
        <v>2017</v>
      </c>
      <c r="V21" s="2">
        <f>IFERROR(VLOOKUP(Table1[[#This Row],[Job Category]],'[1]List of wells'!$H:$CB,73,0),0)</f>
        <v>0</v>
      </c>
      <c r="Y21" s="2" t="s">
        <v>299</v>
      </c>
      <c r="Z21" s="2" t="s">
        <v>72</v>
      </c>
      <c r="AA21" s="19"/>
      <c r="AB21" s="19">
        <v>4</v>
      </c>
      <c r="AC21" s="19"/>
      <c r="AJ21" s="2" t="s">
        <v>299</v>
      </c>
      <c r="AK21" s="2" t="s">
        <v>72</v>
      </c>
      <c r="AL21" s="2">
        <v>0</v>
      </c>
      <c r="AM21" s="19"/>
      <c r="AN21" s="19">
        <v>4</v>
      </c>
      <c r="AO21" s="19"/>
      <c r="AQ21" s="2">
        <f t="shared" si="2"/>
        <v>0</v>
      </c>
      <c r="AR21" s="2">
        <f t="shared" si="2"/>
        <v>0</v>
      </c>
      <c r="AS21" s="2">
        <f t="shared" si="2"/>
        <v>0</v>
      </c>
    </row>
    <row r="22" spans="1:45" x14ac:dyDescent="0.3">
      <c r="A22" s="2" t="s">
        <v>289</v>
      </c>
      <c r="B22" s="2">
        <v>2018</v>
      </c>
      <c r="J22" s="2" t="s">
        <v>304</v>
      </c>
      <c r="K22" s="2" t="s">
        <v>405</v>
      </c>
      <c r="L22" s="2" t="s">
        <v>45</v>
      </c>
      <c r="M22" s="2" t="s">
        <v>406</v>
      </c>
      <c r="N22" s="17">
        <v>42813.75</v>
      </c>
      <c r="O22" s="17">
        <v>42813.875</v>
      </c>
      <c r="P22" s="2">
        <v>3</v>
      </c>
      <c r="Q22" s="2" t="s">
        <v>46</v>
      </c>
      <c r="R22" s="2" t="s">
        <v>548</v>
      </c>
      <c r="S22" s="2" t="s">
        <v>47</v>
      </c>
      <c r="T22" s="2" t="s">
        <v>309</v>
      </c>
      <c r="U22" s="2">
        <f>YEAR(Table1[[#This Row],[Start Date/Time]])</f>
        <v>2017</v>
      </c>
      <c r="V22" s="2">
        <f>IFERROR(VLOOKUP(Table1[[#This Row],[Job Category]],'[1]List of wells'!$H:$CB,73,0),0)</f>
        <v>0</v>
      </c>
      <c r="Y22" s="2" t="s">
        <v>299</v>
      </c>
      <c r="Z22" s="2" t="s">
        <v>2652</v>
      </c>
      <c r="AA22" s="19"/>
      <c r="AB22" s="19"/>
      <c r="AC22" s="19">
        <v>54</v>
      </c>
      <c r="AJ22" s="2" t="s">
        <v>299</v>
      </c>
      <c r="AK22" s="2" t="s">
        <v>2652</v>
      </c>
      <c r="AL22" s="2">
        <v>0</v>
      </c>
      <c r="AM22" s="19"/>
      <c r="AN22" s="19"/>
      <c r="AO22" s="19">
        <v>54</v>
      </c>
      <c r="AQ22" s="2">
        <f t="shared" si="2"/>
        <v>0</v>
      </c>
      <c r="AR22" s="2">
        <f t="shared" si="2"/>
        <v>0</v>
      </c>
      <c r="AS22" s="2">
        <f t="shared" si="2"/>
        <v>0</v>
      </c>
    </row>
    <row r="23" spans="1:45" x14ac:dyDescent="0.3">
      <c r="A23" s="2" t="s">
        <v>301</v>
      </c>
      <c r="B23" s="2">
        <v>2018</v>
      </c>
      <c r="J23" s="2" t="s">
        <v>307</v>
      </c>
      <c r="K23" s="2" t="s">
        <v>403</v>
      </c>
      <c r="L23" s="2" t="s">
        <v>45</v>
      </c>
      <c r="M23" s="2" t="s">
        <v>404</v>
      </c>
      <c r="N23" s="17">
        <v>42815.583333333336</v>
      </c>
      <c r="O23" s="17">
        <v>42815.645833333336</v>
      </c>
      <c r="P23" s="2">
        <v>1.5</v>
      </c>
      <c r="Q23" s="2" t="s">
        <v>46</v>
      </c>
      <c r="R23" s="2" t="s">
        <v>73</v>
      </c>
      <c r="S23" s="2" t="s">
        <v>47</v>
      </c>
      <c r="T23" s="2" t="s">
        <v>309</v>
      </c>
      <c r="U23" s="2">
        <f>YEAR(Table1[[#This Row],[Start Date/Time]])</f>
        <v>2017</v>
      </c>
      <c r="V23" s="2">
        <f>IFERROR(VLOOKUP(Table1[[#This Row],[Job Category]],'[1]List of wells'!$H:$CB,73,0),0)</f>
        <v>0</v>
      </c>
      <c r="Y23" s="2" t="s">
        <v>299</v>
      </c>
      <c r="Z23" s="2" t="s">
        <v>263</v>
      </c>
      <c r="AA23" s="19"/>
      <c r="AB23" s="19">
        <v>1.5</v>
      </c>
      <c r="AC23" s="19"/>
      <c r="AJ23" s="2" t="s">
        <v>299</v>
      </c>
      <c r="AK23" s="2" t="s">
        <v>263</v>
      </c>
      <c r="AL23" s="2">
        <v>94</v>
      </c>
      <c r="AM23" s="19"/>
      <c r="AN23" s="19">
        <v>1.5</v>
      </c>
      <c r="AO23" s="19"/>
      <c r="AQ23" s="2">
        <f t="shared" si="2"/>
        <v>0</v>
      </c>
      <c r="AR23" s="2">
        <f t="shared" si="2"/>
        <v>0</v>
      </c>
      <c r="AS23" s="2">
        <f t="shared" si="2"/>
        <v>0</v>
      </c>
    </row>
    <row r="24" spans="1:45" x14ac:dyDescent="0.3">
      <c r="A24" s="2" t="s">
        <v>301</v>
      </c>
      <c r="B24" s="2">
        <v>2017</v>
      </c>
      <c r="J24" s="2" t="s">
        <v>304</v>
      </c>
      <c r="K24" s="2" t="s">
        <v>317</v>
      </c>
      <c r="L24" s="2" t="s">
        <v>45</v>
      </c>
      <c r="M24" s="2" t="s">
        <v>318</v>
      </c>
      <c r="N24" s="17">
        <v>42821.791666666664</v>
      </c>
      <c r="O24" s="17">
        <v>42822.270833333336</v>
      </c>
      <c r="P24" s="2">
        <v>11.5</v>
      </c>
      <c r="Q24" s="2" t="s">
        <v>46</v>
      </c>
      <c r="R24" s="2" t="s">
        <v>74</v>
      </c>
      <c r="S24" s="2" t="s">
        <v>47</v>
      </c>
      <c r="T24" s="2" t="s">
        <v>309</v>
      </c>
      <c r="U24" s="2">
        <f>YEAR(Table1[[#This Row],[Start Date/Time]])</f>
        <v>2017</v>
      </c>
      <c r="V24" s="2">
        <f>IFERROR(VLOOKUP(Table1[[#This Row],[Job Category]],'[1]List of wells'!$H:$CB,73,0),0)</f>
        <v>0</v>
      </c>
      <c r="Y24" s="2" t="s">
        <v>299</v>
      </c>
      <c r="Z24" s="2" t="s">
        <v>549</v>
      </c>
      <c r="AA24" s="19"/>
      <c r="AB24" s="19"/>
      <c r="AC24" s="19">
        <v>10</v>
      </c>
      <c r="AJ24" s="2" t="s">
        <v>299</v>
      </c>
      <c r="AK24" s="2" t="s">
        <v>549</v>
      </c>
      <c r="AL24" s="2">
        <v>0</v>
      </c>
      <c r="AM24" s="19"/>
      <c r="AN24" s="19"/>
      <c r="AO24" s="19">
        <v>10</v>
      </c>
      <c r="AQ24" s="2">
        <f t="shared" si="2"/>
        <v>0</v>
      </c>
      <c r="AR24" s="2">
        <f t="shared" si="2"/>
        <v>0</v>
      </c>
      <c r="AS24" s="2">
        <f t="shared" si="2"/>
        <v>0</v>
      </c>
    </row>
    <row r="25" spans="1:45" x14ac:dyDescent="0.3">
      <c r="A25" s="2" t="s">
        <v>292</v>
      </c>
      <c r="B25" s="2">
        <v>2019</v>
      </c>
      <c r="J25" s="2" t="s">
        <v>304</v>
      </c>
      <c r="K25" s="2" t="s">
        <v>317</v>
      </c>
      <c r="L25" s="2" t="s">
        <v>45</v>
      </c>
      <c r="M25" s="2" t="s">
        <v>318</v>
      </c>
      <c r="N25" s="17">
        <v>42822.291666666664</v>
      </c>
      <c r="O25" s="17">
        <v>42822.645833333336</v>
      </c>
      <c r="P25" s="2">
        <v>8.5</v>
      </c>
      <c r="Q25" s="2" t="s">
        <v>46</v>
      </c>
      <c r="R25" s="2" t="s">
        <v>74</v>
      </c>
      <c r="S25" s="2" t="s">
        <v>47</v>
      </c>
      <c r="T25" s="2" t="s">
        <v>309</v>
      </c>
      <c r="U25" s="2">
        <f>YEAR(Table1[[#This Row],[Start Date/Time]])</f>
        <v>2017</v>
      </c>
      <c r="V25" s="2">
        <f>IFERROR(VLOOKUP(Table1[[#This Row],[Job Category]],'[1]List of wells'!$H:$CB,73,0),0)</f>
        <v>0</v>
      </c>
      <c r="Y25" s="2" t="s">
        <v>299</v>
      </c>
      <c r="Z25" s="2" t="s">
        <v>2653</v>
      </c>
      <c r="AA25" s="19">
        <v>4</v>
      </c>
      <c r="AB25" s="19"/>
      <c r="AC25" s="19"/>
      <c r="AJ25" s="2" t="s">
        <v>299</v>
      </c>
      <c r="AK25" s="2" t="s">
        <v>2653</v>
      </c>
      <c r="AL25" s="2">
        <v>0</v>
      </c>
      <c r="AM25" s="19">
        <v>4</v>
      </c>
      <c r="AN25" s="19"/>
      <c r="AO25" s="19"/>
      <c r="AQ25" s="2">
        <f t="shared" si="2"/>
        <v>0</v>
      </c>
      <c r="AR25" s="2">
        <f t="shared" si="2"/>
        <v>0</v>
      </c>
      <c r="AS25" s="2">
        <f t="shared" si="2"/>
        <v>0</v>
      </c>
    </row>
    <row r="26" spans="1:45" x14ac:dyDescent="0.3">
      <c r="A26" s="2" t="s">
        <v>291</v>
      </c>
      <c r="B26" s="2">
        <v>2018</v>
      </c>
      <c r="J26" s="2" t="s">
        <v>292</v>
      </c>
      <c r="K26" s="2" t="s">
        <v>407</v>
      </c>
      <c r="L26" s="2" t="s">
        <v>45</v>
      </c>
      <c r="M26" s="2" t="s">
        <v>408</v>
      </c>
      <c r="N26" s="17">
        <v>42824.708333333336</v>
      </c>
      <c r="O26" s="17">
        <v>42825.458333333336</v>
      </c>
      <c r="P26" s="2">
        <v>18</v>
      </c>
      <c r="Q26" s="2" t="s">
        <v>46</v>
      </c>
      <c r="R26" s="2" t="s">
        <v>75</v>
      </c>
      <c r="S26" s="2" t="s">
        <v>47</v>
      </c>
      <c r="T26" s="2" t="s">
        <v>290</v>
      </c>
      <c r="U26" s="2">
        <f>YEAR(Table1[[#This Row],[Start Date/Time]])</f>
        <v>2017</v>
      </c>
      <c r="V26" s="2">
        <f>IFERROR(VLOOKUP(Table1[[#This Row],[Job Category]],'[1]List of wells'!$H:$CB,73,0),0)</f>
        <v>0</v>
      </c>
      <c r="Y26" s="2" t="s">
        <v>299</v>
      </c>
      <c r="Z26" s="2" t="s">
        <v>76</v>
      </c>
      <c r="AA26" s="19"/>
      <c r="AB26" s="19">
        <v>4.5</v>
      </c>
      <c r="AC26" s="19"/>
      <c r="AJ26" s="2" t="s">
        <v>299</v>
      </c>
      <c r="AK26" s="2" t="s">
        <v>76</v>
      </c>
      <c r="AL26" s="2">
        <v>94</v>
      </c>
      <c r="AM26" s="19"/>
      <c r="AN26" s="19">
        <v>4.5</v>
      </c>
      <c r="AO26" s="19"/>
      <c r="AQ26" s="2">
        <f t="shared" si="2"/>
        <v>0</v>
      </c>
      <c r="AR26" s="2">
        <f t="shared" si="2"/>
        <v>0</v>
      </c>
      <c r="AS26" s="2">
        <f t="shared" si="2"/>
        <v>0</v>
      </c>
    </row>
    <row r="27" spans="1:45" x14ac:dyDescent="0.3">
      <c r="A27" s="2" t="s">
        <v>306</v>
      </c>
      <c r="B27" s="2">
        <v>2019</v>
      </c>
      <c r="J27" s="2" t="s">
        <v>295</v>
      </c>
      <c r="K27" s="2" t="s">
        <v>550</v>
      </c>
      <c r="L27" s="2" t="s">
        <v>45</v>
      </c>
      <c r="M27" s="2" t="s">
        <v>551</v>
      </c>
      <c r="N27" s="17">
        <v>42825.375</v>
      </c>
      <c r="O27" s="17">
        <v>42825.4375</v>
      </c>
      <c r="P27" s="2">
        <v>1.5</v>
      </c>
      <c r="Q27" s="2" t="s">
        <v>46</v>
      </c>
      <c r="R27" s="2" t="s">
        <v>264</v>
      </c>
      <c r="S27" s="2" t="s">
        <v>47</v>
      </c>
      <c r="T27" s="2" t="s">
        <v>290</v>
      </c>
      <c r="U27" s="2">
        <f>YEAR(Table1[[#This Row],[Start Date/Time]])</f>
        <v>2017</v>
      </c>
      <c r="V27" s="2">
        <f>IFERROR(VLOOKUP(Table1[[#This Row],[Job Category]],'[1]List of wells'!$H:$CB,73,0),0)</f>
        <v>0</v>
      </c>
      <c r="Y27" s="2" t="s">
        <v>299</v>
      </c>
      <c r="Z27" s="2" t="s">
        <v>265</v>
      </c>
      <c r="AA27" s="19"/>
      <c r="AB27" s="19"/>
      <c r="AC27" s="19">
        <v>4</v>
      </c>
      <c r="AJ27" s="2" t="s">
        <v>299</v>
      </c>
      <c r="AK27" s="2" t="s">
        <v>265</v>
      </c>
      <c r="AL27" s="2">
        <v>0</v>
      </c>
      <c r="AM27" s="19"/>
      <c r="AN27" s="19"/>
      <c r="AO27" s="19">
        <v>4</v>
      </c>
      <c r="AQ27" s="2">
        <f t="shared" si="2"/>
        <v>0</v>
      </c>
      <c r="AR27" s="2">
        <f t="shared" si="2"/>
        <v>0</v>
      </c>
      <c r="AS27" s="2">
        <f t="shared" si="2"/>
        <v>0</v>
      </c>
    </row>
    <row r="28" spans="1:45" x14ac:dyDescent="0.3">
      <c r="A28" s="2" t="s">
        <v>299</v>
      </c>
      <c r="B28" s="2">
        <v>2017</v>
      </c>
      <c r="J28" s="2" t="s">
        <v>295</v>
      </c>
      <c r="K28" s="2" t="s">
        <v>550</v>
      </c>
      <c r="L28" s="2" t="s">
        <v>45</v>
      </c>
      <c r="M28" s="2" t="s">
        <v>551</v>
      </c>
      <c r="N28" s="17">
        <v>42825.9375</v>
      </c>
      <c r="O28" s="17">
        <v>42825.958333333336</v>
      </c>
      <c r="P28" s="2">
        <v>0.5</v>
      </c>
      <c r="Q28" s="2" t="s">
        <v>46</v>
      </c>
      <c r="R28" s="2" t="s">
        <v>77</v>
      </c>
      <c r="S28" s="2" t="s">
        <v>47</v>
      </c>
      <c r="T28" s="2" t="s">
        <v>290</v>
      </c>
      <c r="U28" s="2">
        <f>YEAR(Table1[[#This Row],[Start Date/Time]])</f>
        <v>2017</v>
      </c>
      <c r="V28" s="2">
        <f>IFERROR(VLOOKUP(Table1[[#This Row],[Job Category]],'[1]List of wells'!$H:$CB,73,0),0)</f>
        <v>0</v>
      </c>
      <c r="Y28" s="2" t="s">
        <v>306</v>
      </c>
      <c r="Z28" s="2" t="s">
        <v>78</v>
      </c>
      <c r="AA28" s="19"/>
      <c r="AB28" s="19">
        <v>1.5</v>
      </c>
      <c r="AC28" s="19"/>
      <c r="AJ28" s="2" t="s">
        <v>306</v>
      </c>
      <c r="AK28" s="2" t="s">
        <v>78</v>
      </c>
      <c r="AM28" s="19"/>
      <c r="AN28" s="19">
        <v>1.5</v>
      </c>
      <c r="AO28" s="19"/>
      <c r="AQ28" s="2">
        <f t="shared" si="2"/>
        <v>0</v>
      </c>
      <c r="AR28" s="2">
        <f t="shared" si="2"/>
        <v>0</v>
      </c>
      <c r="AS28" s="2">
        <f t="shared" si="2"/>
        <v>0</v>
      </c>
    </row>
    <row r="29" spans="1:45" x14ac:dyDescent="0.3">
      <c r="A29" s="2" t="s">
        <v>296</v>
      </c>
      <c r="B29" s="2">
        <v>2017</v>
      </c>
      <c r="J29" s="2" t="s">
        <v>296</v>
      </c>
      <c r="K29" s="2" t="s">
        <v>409</v>
      </c>
      <c r="L29" s="2" t="s">
        <v>45</v>
      </c>
      <c r="M29" s="2" t="s">
        <v>410</v>
      </c>
      <c r="N29" s="17">
        <v>42826.645833333336</v>
      </c>
      <c r="O29" s="17">
        <v>42826.666666666664</v>
      </c>
      <c r="P29" s="2">
        <v>0.5</v>
      </c>
      <c r="Q29" s="2" t="s">
        <v>46</v>
      </c>
      <c r="R29" s="2" t="s">
        <v>79</v>
      </c>
      <c r="S29" s="2" t="s">
        <v>47</v>
      </c>
      <c r="T29" s="2" t="s">
        <v>290</v>
      </c>
      <c r="U29" s="2">
        <f>YEAR(Table1[[#This Row],[Start Date/Time]])</f>
        <v>2017</v>
      </c>
      <c r="V29" s="2">
        <f>IFERROR(VLOOKUP(Table1[[#This Row],[Job Category]],'[1]List of wells'!$H:$CB,73,0),0)</f>
        <v>0</v>
      </c>
      <c r="Y29" s="2" t="s">
        <v>306</v>
      </c>
      <c r="Z29" s="2" t="s">
        <v>80</v>
      </c>
      <c r="AA29" s="19"/>
      <c r="AB29" s="19">
        <v>3</v>
      </c>
      <c r="AC29" s="19"/>
      <c r="AJ29" s="2" t="s">
        <v>306</v>
      </c>
      <c r="AK29" s="2" t="s">
        <v>80</v>
      </c>
      <c r="AL29" s="2">
        <v>0</v>
      </c>
      <c r="AM29" s="19"/>
      <c r="AN29" s="19">
        <v>3</v>
      </c>
      <c r="AO29" s="19"/>
      <c r="AQ29" s="2">
        <f t="shared" si="2"/>
        <v>0</v>
      </c>
      <c r="AR29" s="2">
        <f t="shared" si="2"/>
        <v>0</v>
      </c>
      <c r="AS29" s="2">
        <f t="shared" si="2"/>
        <v>0</v>
      </c>
    </row>
    <row r="30" spans="1:45" x14ac:dyDescent="0.3">
      <c r="A30" s="2" t="s">
        <v>296</v>
      </c>
      <c r="B30" s="2">
        <v>2018</v>
      </c>
      <c r="J30" s="2" t="s">
        <v>295</v>
      </c>
      <c r="K30" s="2" t="s">
        <v>550</v>
      </c>
      <c r="L30" s="2" t="s">
        <v>45</v>
      </c>
      <c r="M30" s="2" t="s">
        <v>551</v>
      </c>
      <c r="N30" s="17">
        <v>42828.458333333336</v>
      </c>
      <c r="O30" s="17">
        <v>42828.5625</v>
      </c>
      <c r="P30" s="2">
        <v>2.5</v>
      </c>
      <c r="Q30" s="2" t="s">
        <v>46</v>
      </c>
      <c r="R30" s="2" t="s">
        <v>2654</v>
      </c>
      <c r="S30" s="2" t="s">
        <v>81</v>
      </c>
      <c r="T30" s="2" t="s">
        <v>290</v>
      </c>
      <c r="U30" s="2">
        <f>YEAR(Table1[[#This Row],[Start Date/Time]])</f>
        <v>2017</v>
      </c>
      <c r="V30" s="2">
        <f>IFERROR(VLOOKUP(Table1[[#This Row],[Job Category]],'[1]List of wells'!$H:$CB,73,0),0)</f>
        <v>0</v>
      </c>
      <c r="Y30" s="2" t="s">
        <v>306</v>
      </c>
      <c r="Z30" s="2" t="s">
        <v>82</v>
      </c>
      <c r="AA30" s="19"/>
      <c r="AB30" s="19">
        <v>4</v>
      </c>
      <c r="AC30" s="19"/>
      <c r="AJ30" s="2" t="s">
        <v>306</v>
      </c>
      <c r="AK30" s="2" t="s">
        <v>82</v>
      </c>
      <c r="AL30" s="2">
        <v>0</v>
      </c>
      <c r="AM30" s="19"/>
      <c r="AN30" s="19">
        <v>4</v>
      </c>
      <c r="AO30" s="19"/>
      <c r="AQ30" s="2">
        <f t="shared" si="2"/>
        <v>0</v>
      </c>
      <c r="AR30" s="2">
        <f t="shared" si="2"/>
        <v>0</v>
      </c>
      <c r="AS30" s="2">
        <f t="shared" si="2"/>
        <v>0</v>
      </c>
    </row>
    <row r="31" spans="1:45" x14ac:dyDescent="0.3">
      <c r="A31" s="2" t="s">
        <v>299</v>
      </c>
      <c r="B31" s="2">
        <v>2019</v>
      </c>
      <c r="J31" s="2" t="s">
        <v>292</v>
      </c>
      <c r="K31" s="2" t="s">
        <v>407</v>
      </c>
      <c r="L31" s="2" t="s">
        <v>45</v>
      </c>
      <c r="M31" s="2" t="s">
        <v>408</v>
      </c>
      <c r="N31" s="17">
        <v>42828.625</v>
      </c>
      <c r="O31" s="17">
        <v>42829.020833333336</v>
      </c>
      <c r="P31" s="2">
        <v>9.5</v>
      </c>
      <c r="Q31" s="2" t="s">
        <v>46</v>
      </c>
      <c r="R31" s="2" t="s">
        <v>266</v>
      </c>
      <c r="S31" s="2" t="s">
        <v>47</v>
      </c>
      <c r="T31" s="2" t="s">
        <v>290</v>
      </c>
      <c r="U31" s="2">
        <f>YEAR(Table1[[#This Row],[Start Date/Time]])</f>
        <v>2017</v>
      </c>
      <c r="V31" s="2">
        <f>IFERROR(VLOOKUP(Table1[[#This Row],[Job Category]],'[1]List of wells'!$H:$CB,73,0),0)</f>
        <v>0</v>
      </c>
      <c r="Y31" s="2" t="s">
        <v>306</v>
      </c>
      <c r="Z31" s="2" t="s">
        <v>83</v>
      </c>
      <c r="AA31" s="19"/>
      <c r="AB31" s="19"/>
      <c r="AC31" s="19">
        <v>1112</v>
      </c>
      <c r="AJ31" s="2" t="s">
        <v>306</v>
      </c>
      <c r="AK31" s="2" t="s">
        <v>83</v>
      </c>
      <c r="AL31" s="2">
        <v>0</v>
      </c>
      <c r="AM31" s="19"/>
      <c r="AN31" s="19"/>
      <c r="AO31" s="19">
        <v>1112</v>
      </c>
      <c r="AQ31" s="2">
        <f t="shared" si="2"/>
        <v>0</v>
      </c>
      <c r="AR31" s="2">
        <f t="shared" si="2"/>
        <v>0</v>
      </c>
      <c r="AS31" s="2">
        <f t="shared" si="2"/>
        <v>0</v>
      </c>
    </row>
    <row r="32" spans="1:45" x14ac:dyDescent="0.3">
      <c r="A32" s="2" t="s">
        <v>289</v>
      </c>
      <c r="B32" s="2">
        <v>2017</v>
      </c>
      <c r="J32" s="2" t="s">
        <v>294</v>
      </c>
      <c r="K32" s="2" t="s">
        <v>552</v>
      </c>
      <c r="L32" s="2" t="s">
        <v>49</v>
      </c>
      <c r="M32" s="2" t="s">
        <v>553</v>
      </c>
      <c r="N32" s="17">
        <v>42828.833333333336</v>
      </c>
      <c r="O32" s="17">
        <v>42828.895833333336</v>
      </c>
      <c r="P32" s="2">
        <v>1.5</v>
      </c>
      <c r="Q32" s="2" t="s">
        <v>46</v>
      </c>
      <c r="R32" s="2" t="s">
        <v>84</v>
      </c>
      <c r="S32" s="2" t="s">
        <v>47</v>
      </c>
      <c r="T32" s="2" t="s">
        <v>290</v>
      </c>
      <c r="U32" s="2">
        <f>YEAR(Table1[[#This Row],[Start Date/Time]])</f>
        <v>2017</v>
      </c>
      <c r="V32" s="2">
        <f>IFERROR(VLOOKUP(Table1[[#This Row],[Job Category]],'[1]List of wells'!$H:$CB,73,0),0)</f>
        <v>0</v>
      </c>
      <c r="Y32" s="2" t="s">
        <v>306</v>
      </c>
      <c r="Z32" s="2" t="s">
        <v>267</v>
      </c>
      <c r="AA32" s="19"/>
      <c r="AB32" s="19"/>
      <c r="AC32" s="19">
        <v>111.5</v>
      </c>
      <c r="AJ32" s="2" t="s">
        <v>306</v>
      </c>
      <c r="AK32" s="2" t="s">
        <v>267</v>
      </c>
      <c r="AL32" s="2">
        <v>0</v>
      </c>
      <c r="AM32" s="19"/>
      <c r="AN32" s="19"/>
      <c r="AO32" s="19">
        <v>111.5</v>
      </c>
      <c r="AQ32" s="2">
        <f t="shared" si="2"/>
        <v>0</v>
      </c>
      <c r="AR32" s="2">
        <f t="shared" si="2"/>
        <v>0</v>
      </c>
      <c r="AS32" s="2">
        <f t="shared" si="2"/>
        <v>0</v>
      </c>
    </row>
    <row r="33" spans="1:45" x14ac:dyDescent="0.3">
      <c r="A33" s="2" t="s">
        <v>300</v>
      </c>
      <c r="B33" s="2">
        <v>2017</v>
      </c>
      <c r="J33" s="2" t="s">
        <v>292</v>
      </c>
      <c r="K33" s="2" t="s">
        <v>407</v>
      </c>
      <c r="L33" s="2" t="s">
        <v>45</v>
      </c>
      <c r="M33" s="2" t="s">
        <v>408</v>
      </c>
      <c r="N33" s="17">
        <v>42829.75</v>
      </c>
      <c r="O33" s="17">
        <v>42829.895833333336</v>
      </c>
      <c r="P33" s="2">
        <v>3.5</v>
      </c>
      <c r="Q33" s="2" t="s">
        <v>46</v>
      </c>
      <c r="R33" s="2" t="s">
        <v>85</v>
      </c>
      <c r="S33" s="2" t="s">
        <v>47</v>
      </c>
      <c r="T33" s="2" t="s">
        <v>290</v>
      </c>
      <c r="U33" s="2">
        <f>YEAR(Table1[[#This Row],[Start Date/Time]])</f>
        <v>2017</v>
      </c>
      <c r="V33" s="2">
        <f>IFERROR(VLOOKUP(Table1[[#This Row],[Job Category]],'[1]List of wells'!$H:$CB,73,0),0)</f>
        <v>0</v>
      </c>
      <c r="Y33" s="2" t="s">
        <v>306</v>
      </c>
      <c r="Z33" s="2" t="s">
        <v>86</v>
      </c>
      <c r="AA33" s="19">
        <v>2</v>
      </c>
      <c r="AB33" s="19"/>
      <c r="AC33" s="19"/>
      <c r="AJ33" s="2" t="s">
        <v>306</v>
      </c>
      <c r="AK33" s="2" t="s">
        <v>86</v>
      </c>
      <c r="AL33" s="2">
        <v>106</v>
      </c>
      <c r="AM33" s="19">
        <v>2</v>
      </c>
      <c r="AN33" s="19"/>
      <c r="AO33" s="19"/>
      <c r="AQ33" s="2">
        <f t="shared" si="2"/>
        <v>0</v>
      </c>
      <c r="AR33" s="2">
        <f t="shared" si="2"/>
        <v>0</v>
      </c>
      <c r="AS33" s="2">
        <f t="shared" si="2"/>
        <v>0</v>
      </c>
    </row>
    <row r="34" spans="1:45" x14ac:dyDescent="0.3">
      <c r="A34" s="2" t="s">
        <v>293</v>
      </c>
      <c r="B34" s="2">
        <v>2019</v>
      </c>
      <c r="J34" s="2" t="s">
        <v>292</v>
      </c>
      <c r="K34" s="2" t="s">
        <v>407</v>
      </c>
      <c r="L34" s="2" t="s">
        <v>45</v>
      </c>
      <c r="M34" s="2" t="s">
        <v>408</v>
      </c>
      <c r="N34" s="22">
        <v>42830</v>
      </c>
      <c r="O34" s="17">
        <v>42830.041666666664</v>
      </c>
      <c r="P34" s="2">
        <v>1</v>
      </c>
      <c r="Q34" s="2" t="s">
        <v>46</v>
      </c>
      <c r="R34" s="2" t="s">
        <v>2655</v>
      </c>
      <c r="T34" s="2" t="s">
        <v>290</v>
      </c>
      <c r="U34" s="2">
        <f>YEAR(Table1[[#This Row],[Start Date/Time]])</f>
        <v>2017</v>
      </c>
      <c r="V34" s="2">
        <f>IFERROR(VLOOKUP(Table1[[#This Row],[Job Category]],'[1]List of wells'!$H:$CB,73,0),0)</f>
        <v>0</v>
      </c>
      <c r="Y34" s="2" t="s">
        <v>306</v>
      </c>
      <c r="Z34" s="2" t="s">
        <v>87</v>
      </c>
      <c r="AA34" s="19">
        <v>16.5</v>
      </c>
      <c r="AB34" s="19"/>
      <c r="AC34" s="19"/>
      <c r="AJ34" s="2" t="s">
        <v>306</v>
      </c>
      <c r="AK34" s="2" t="s">
        <v>87</v>
      </c>
      <c r="AM34" s="19">
        <v>16.5</v>
      </c>
      <c r="AN34" s="19"/>
      <c r="AO34" s="19"/>
      <c r="AQ34" s="2">
        <f t="shared" si="2"/>
        <v>0</v>
      </c>
      <c r="AR34" s="2">
        <f t="shared" si="2"/>
        <v>0</v>
      </c>
      <c r="AS34" s="2">
        <f t="shared" si="2"/>
        <v>0</v>
      </c>
    </row>
    <row r="35" spans="1:45" x14ac:dyDescent="0.3">
      <c r="A35" s="2" t="s">
        <v>292</v>
      </c>
      <c r="B35" s="2">
        <v>2018</v>
      </c>
      <c r="J35" s="2" t="s">
        <v>295</v>
      </c>
      <c r="K35" s="2" t="s">
        <v>550</v>
      </c>
      <c r="L35" s="2" t="s">
        <v>45</v>
      </c>
      <c r="M35" s="2" t="s">
        <v>551</v>
      </c>
      <c r="N35" s="17">
        <v>42830.6875</v>
      </c>
      <c r="O35" s="17">
        <v>42830.75</v>
      </c>
      <c r="P35" s="2">
        <v>1.5</v>
      </c>
      <c r="Q35" s="2" t="s">
        <v>46</v>
      </c>
      <c r="R35" s="2" t="s">
        <v>88</v>
      </c>
      <c r="S35" s="2" t="s">
        <v>47</v>
      </c>
      <c r="T35" s="2" t="s">
        <v>290</v>
      </c>
      <c r="U35" s="2">
        <f>YEAR(Table1[[#This Row],[Start Date/Time]])</f>
        <v>2017</v>
      </c>
      <c r="V35" s="2">
        <f>IFERROR(VLOOKUP(Table1[[#This Row],[Job Category]],'[1]List of wells'!$H:$CB,73,0),0)</f>
        <v>0</v>
      </c>
      <c r="Y35" s="2" t="s">
        <v>306</v>
      </c>
      <c r="Z35" s="2" t="s">
        <v>89</v>
      </c>
      <c r="AA35" s="19"/>
      <c r="AB35" s="19">
        <v>7</v>
      </c>
      <c r="AC35" s="19"/>
      <c r="AJ35" s="2" t="s">
        <v>306</v>
      </c>
      <c r="AK35" s="2" t="s">
        <v>89</v>
      </c>
      <c r="AL35" s="2">
        <v>0</v>
      </c>
      <c r="AM35" s="19"/>
      <c r="AN35" s="19">
        <v>7</v>
      </c>
      <c r="AO35" s="19"/>
      <c r="AQ35" s="2">
        <f t="shared" si="2"/>
        <v>0</v>
      </c>
      <c r="AR35" s="2">
        <f t="shared" si="2"/>
        <v>0</v>
      </c>
      <c r="AS35" s="2">
        <f t="shared" si="2"/>
        <v>0</v>
      </c>
    </row>
    <row r="36" spans="1:45" x14ac:dyDescent="0.3">
      <c r="A36" s="2" t="s">
        <v>306</v>
      </c>
      <c r="B36" s="2">
        <v>2018</v>
      </c>
      <c r="J36" s="2" t="s">
        <v>295</v>
      </c>
      <c r="K36" s="2" t="s">
        <v>411</v>
      </c>
      <c r="L36" s="2" t="s">
        <v>45</v>
      </c>
      <c r="M36" s="2" t="s">
        <v>412</v>
      </c>
      <c r="N36" s="17">
        <v>42833.666666666664</v>
      </c>
      <c r="O36" s="17">
        <v>42833.958333333336</v>
      </c>
      <c r="P36" s="2">
        <v>7</v>
      </c>
      <c r="Q36" s="2" t="s">
        <v>46</v>
      </c>
      <c r="R36" s="2" t="s">
        <v>2656</v>
      </c>
      <c r="S36" s="2" t="s">
        <v>47</v>
      </c>
      <c r="T36" s="2" t="s">
        <v>290</v>
      </c>
      <c r="U36" s="2">
        <f>YEAR(Table1[[#This Row],[Start Date/Time]])</f>
        <v>2017</v>
      </c>
      <c r="V36" s="2">
        <f>IFERROR(VLOOKUP(Table1[[#This Row],[Job Category]],'[1]List of wells'!$H:$CB,73,0),0)</f>
        <v>0</v>
      </c>
      <c r="Y36" s="2" t="s">
        <v>306</v>
      </c>
      <c r="Z36" s="2" t="s">
        <v>2650</v>
      </c>
      <c r="AA36" s="19">
        <v>1</v>
      </c>
      <c r="AB36" s="19"/>
      <c r="AC36" s="19"/>
      <c r="AJ36" s="2" t="s">
        <v>306</v>
      </c>
      <c r="AK36" s="2" t="s">
        <v>2650</v>
      </c>
      <c r="AM36" s="19">
        <v>1</v>
      </c>
      <c r="AN36" s="19"/>
      <c r="AO36" s="19"/>
      <c r="AQ36" s="2">
        <f t="shared" si="2"/>
        <v>0</v>
      </c>
      <c r="AR36" s="2">
        <f t="shared" si="2"/>
        <v>0</v>
      </c>
      <c r="AS36" s="2">
        <f t="shared" si="2"/>
        <v>0</v>
      </c>
    </row>
    <row r="37" spans="1:45" x14ac:dyDescent="0.3">
      <c r="A37" s="2" t="s">
        <v>304</v>
      </c>
      <c r="B37" s="2">
        <v>2018</v>
      </c>
      <c r="J37" s="2" t="s">
        <v>302</v>
      </c>
      <c r="K37" s="2" t="s">
        <v>413</v>
      </c>
      <c r="L37" s="2" t="s">
        <v>45</v>
      </c>
      <c r="M37" s="2" t="s">
        <v>414</v>
      </c>
      <c r="N37" s="17">
        <v>42833.666666666664</v>
      </c>
      <c r="O37" s="17">
        <v>42833.708333333336</v>
      </c>
      <c r="P37" s="2">
        <v>1</v>
      </c>
      <c r="Q37" s="2" t="s">
        <v>46</v>
      </c>
      <c r="R37" s="2" t="s">
        <v>90</v>
      </c>
      <c r="S37" s="2" t="s">
        <v>47</v>
      </c>
      <c r="T37" s="2" t="s">
        <v>309</v>
      </c>
      <c r="U37" s="2">
        <f>YEAR(Table1[[#This Row],[Start Date/Time]])</f>
        <v>2017</v>
      </c>
      <c r="V37" s="2">
        <f>IFERROR(VLOOKUP(Table1[[#This Row],[Job Category]],'[1]List of wells'!$H:$CB,73,0),0)</f>
        <v>0</v>
      </c>
      <c r="Y37" s="2" t="s">
        <v>306</v>
      </c>
      <c r="Z37" s="2" t="s">
        <v>91</v>
      </c>
      <c r="AA37" s="19">
        <v>6</v>
      </c>
      <c r="AB37" s="19"/>
      <c r="AC37" s="19"/>
      <c r="AJ37" s="2" t="s">
        <v>306</v>
      </c>
      <c r="AK37" s="2" t="s">
        <v>91</v>
      </c>
      <c r="AL37" s="2">
        <v>105.5</v>
      </c>
      <c r="AM37" s="19">
        <v>6</v>
      </c>
      <c r="AN37" s="19"/>
      <c r="AO37" s="19"/>
      <c r="AQ37" s="2">
        <f t="shared" si="2"/>
        <v>0</v>
      </c>
      <c r="AR37" s="2">
        <f t="shared" si="2"/>
        <v>0</v>
      </c>
      <c r="AS37" s="2">
        <f t="shared" si="2"/>
        <v>0</v>
      </c>
    </row>
    <row r="38" spans="1:45" x14ac:dyDescent="0.3">
      <c r="A38" s="2" t="s">
        <v>297</v>
      </c>
      <c r="B38" s="2">
        <v>2017</v>
      </c>
      <c r="J38" s="2" t="s">
        <v>295</v>
      </c>
      <c r="K38" s="2" t="s">
        <v>411</v>
      </c>
      <c r="L38" s="2" t="s">
        <v>45</v>
      </c>
      <c r="M38" s="2" t="s">
        <v>412</v>
      </c>
      <c r="N38" s="17">
        <v>42834.25</v>
      </c>
      <c r="O38" s="17">
        <v>42834.291666666664</v>
      </c>
      <c r="P38" s="2">
        <v>1</v>
      </c>
      <c r="Q38" s="2" t="s">
        <v>46</v>
      </c>
      <c r="R38" s="2" t="s">
        <v>84</v>
      </c>
      <c r="S38" s="2" t="s">
        <v>47</v>
      </c>
      <c r="T38" s="2" t="s">
        <v>290</v>
      </c>
      <c r="U38" s="2">
        <f>YEAR(Table1[[#This Row],[Start Date/Time]])</f>
        <v>2017</v>
      </c>
      <c r="V38" s="2">
        <f>IFERROR(VLOOKUP(Table1[[#This Row],[Job Category]],'[1]List of wells'!$H:$CB,73,0),0)</f>
        <v>0</v>
      </c>
      <c r="Y38" s="2" t="s">
        <v>306</v>
      </c>
      <c r="Z38" s="2" t="s">
        <v>92</v>
      </c>
      <c r="AA38" s="19"/>
      <c r="AB38" s="19">
        <v>6.75</v>
      </c>
      <c r="AC38" s="19"/>
      <c r="AJ38" s="2" t="s">
        <v>306</v>
      </c>
      <c r="AK38" s="2" t="s">
        <v>92</v>
      </c>
      <c r="AM38" s="19"/>
      <c r="AN38" s="19">
        <v>6.75</v>
      </c>
      <c r="AO38" s="19"/>
      <c r="AQ38" s="2">
        <f t="shared" si="2"/>
        <v>0</v>
      </c>
      <c r="AR38" s="2">
        <f t="shared" si="2"/>
        <v>0</v>
      </c>
      <c r="AS38" s="2">
        <f t="shared" si="2"/>
        <v>0</v>
      </c>
    </row>
    <row r="39" spans="1:45" x14ac:dyDescent="0.3">
      <c r="A39" s="2" t="s">
        <v>289</v>
      </c>
      <c r="B39" s="2">
        <v>2019</v>
      </c>
      <c r="J39" s="2" t="s">
        <v>295</v>
      </c>
      <c r="K39" s="2" t="s">
        <v>411</v>
      </c>
      <c r="L39" s="2" t="s">
        <v>45</v>
      </c>
      <c r="M39" s="2" t="s">
        <v>412</v>
      </c>
      <c r="N39" s="17">
        <v>42834.604166666664</v>
      </c>
      <c r="O39" s="17">
        <v>42834.645833333336</v>
      </c>
      <c r="P39" s="2">
        <v>1</v>
      </c>
      <c r="Q39" s="2" t="s">
        <v>46</v>
      </c>
      <c r="R39" s="2" t="s">
        <v>260</v>
      </c>
      <c r="S39" s="2" t="s">
        <v>47</v>
      </c>
      <c r="T39" s="2" t="s">
        <v>290</v>
      </c>
      <c r="U39" s="2">
        <f>YEAR(Table1[[#This Row],[Start Date/Time]])</f>
        <v>2017</v>
      </c>
      <c r="V39" s="2">
        <f>IFERROR(VLOOKUP(Table1[[#This Row],[Job Category]],'[1]List of wells'!$H:$CB,73,0),0)</f>
        <v>0</v>
      </c>
      <c r="Y39" s="2" t="s">
        <v>306</v>
      </c>
      <c r="Z39" s="2" t="s">
        <v>93</v>
      </c>
      <c r="AA39" s="19">
        <v>5</v>
      </c>
      <c r="AB39" s="19"/>
      <c r="AC39" s="19"/>
      <c r="AJ39" s="2" t="s">
        <v>306</v>
      </c>
      <c r="AK39" s="2" t="s">
        <v>93</v>
      </c>
      <c r="AM39" s="19">
        <v>5</v>
      </c>
      <c r="AN39" s="19"/>
      <c r="AO39" s="19"/>
      <c r="AQ39" s="2">
        <f t="shared" si="2"/>
        <v>0</v>
      </c>
      <c r="AR39" s="2">
        <f t="shared" si="2"/>
        <v>0</v>
      </c>
      <c r="AS39" s="2">
        <f t="shared" si="2"/>
        <v>0</v>
      </c>
    </row>
    <row r="40" spans="1:45" x14ac:dyDescent="0.3">
      <c r="A40" s="2" t="s">
        <v>307</v>
      </c>
      <c r="B40" s="2">
        <v>2018</v>
      </c>
      <c r="J40" s="2" t="s">
        <v>295</v>
      </c>
      <c r="K40" s="2" t="s">
        <v>411</v>
      </c>
      <c r="L40" s="2" t="s">
        <v>45</v>
      </c>
      <c r="M40" s="2" t="s">
        <v>412</v>
      </c>
      <c r="N40" s="17">
        <v>42834.833333333336</v>
      </c>
      <c r="O40" s="17">
        <v>42834.895833333336</v>
      </c>
      <c r="P40" s="2">
        <v>1.5</v>
      </c>
      <c r="Q40" s="2" t="s">
        <v>46</v>
      </c>
      <c r="R40" s="2" t="s">
        <v>260</v>
      </c>
      <c r="S40" s="2" t="s">
        <v>47</v>
      </c>
      <c r="T40" s="2" t="s">
        <v>290</v>
      </c>
      <c r="U40" s="2">
        <f>YEAR(Table1[[#This Row],[Start Date/Time]])</f>
        <v>2017</v>
      </c>
      <c r="V40" s="2">
        <f>IFERROR(VLOOKUP(Table1[[#This Row],[Job Category]],'[1]List of wells'!$H:$CB,73,0),0)</f>
        <v>0</v>
      </c>
      <c r="Y40" s="2" t="s">
        <v>306</v>
      </c>
      <c r="Z40" s="2" t="s">
        <v>94</v>
      </c>
      <c r="AA40" s="19">
        <v>3</v>
      </c>
      <c r="AB40" s="19"/>
      <c r="AC40" s="19"/>
      <c r="AJ40" s="2" t="s">
        <v>306</v>
      </c>
      <c r="AK40" s="2" t="s">
        <v>94</v>
      </c>
      <c r="AL40" s="2">
        <v>78</v>
      </c>
      <c r="AM40" s="19">
        <v>3</v>
      </c>
      <c r="AN40" s="19"/>
      <c r="AO40" s="19"/>
      <c r="AQ40" s="2">
        <f t="shared" si="2"/>
        <v>0</v>
      </c>
      <c r="AR40" s="2">
        <f t="shared" si="2"/>
        <v>0</v>
      </c>
      <c r="AS40" s="2">
        <f t="shared" si="2"/>
        <v>0</v>
      </c>
    </row>
    <row r="41" spans="1:45" x14ac:dyDescent="0.3">
      <c r="A41" s="2" t="s">
        <v>297</v>
      </c>
      <c r="B41" s="2">
        <v>2019</v>
      </c>
      <c r="J41" s="2" t="s">
        <v>302</v>
      </c>
      <c r="K41" s="2" t="s">
        <v>413</v>
      </c>
      <c r="L41" s="2" t="s">
        <v>45</v>
      </c>
      <c r="M41" s="2" t="s">
        <v>414</v>
      </c>
      <c r="N41" s="22">
        <v>42835</v>
      </c>
      <c r="O41" s="17">
        <v>42835.4375</v>
      </c>
      <c r="P41" s="2">
        <v>10.5</v>
      </c>
      <c r="Q41" s="2" t="s">
        <v>46</v>
      </c>
      <c r="R41" s="2" t="s">
        <v>268</v>
      </c>
      <c r="S41" s="2" t="s">
        <v>47</v>
      </c>
      <c r="T41" s="2" t="s">
        <v>309</v>
      </c>
      <c r="U41" s="2">
        <f>YEAR(Table1[[#This Row],[Start Date/Time]])</f>
        <v>2017</v>
      </c>
      <c r="V41" s="2">
        <f>IFERROR(VLOOKUP(Table1[[#This Row],[Job Category]],'[1]List of wells'!$H:$CB,73,0),0)</f>
        <v>0</v>
      </c>
      <c r="Y41" s="2" t="s">
        <v>306</v>
      </c>
      <c r="Z41" s="2" t="s">
        <v>95</v>
      </c>
      <c r="AA41" s="19"/>
      <c r="AB41" s="19"/>
      <c r="AC41" s="19">
        <v>3</v>
      </c>
      <c r="AJ41" s="2" t="s">
        <v>306</v>
      </c>
      <c r="AK41" s="2" t="s">
        <v>95</v>
      </c>
      <c r="AL41" s="2">
        <v>0</v>
      </c>
      <c r="AM41" s="19"/>
      <c r="AN41" s="19"/>
      <c r="AO41" s="19">
        <v>3</v>
      </c>
      <c r="AQ41" s="2">
        <f t="shared" si="2"/>
        <v>0</v>
      </c>
      <c r="AR41" s="2">
        <f t="shared" si="2"/>
        <v>0</v>
      </c>
      <c r="AS41" s="2">
        <f t="shared" si="2"/>
        <v>0</v>
      </c>
    </row>
    <row r="42" spans="1:45" x14ac:dyDescent="0.3">
      <c r="A42" s="2" t="s">
        <v>302</v>
      </c>
      <c r="B42" s="2">
        <v>2017</v>
      </c>
      <c r="J42" s="2" t="s">
        <v>295</v>
      </c>
      <c r="K42" s="2" t="s">
        <v>411</v>
      </c>
      <c r="L42" s="2" t="s">
        <v>45</v>
      </c>
      <c r="M42" s="2" t="s">
        <v>412</v>
      </c>
      <c r="N42" s="17">
        <v>42836.25</v>
      </c>
      <c r="O42" s="17">
        <v>42836.291666666664</v>
      </c>
      <c r="P42" s="2">
        <v>1</v>
      </c>
      <c r="Q42" s="2" t="s">
        <v>46</v>
      </c>
      <c r="R42" s="2" t="s">
        <v>96</v>
      </c>
      <c r="S42" s="2" t="s">
        <v>47</v>
      </c>
      <c r="T42" s="2" t="s">
        <v>290</v>
      </c>
      <c r="U42" s="2">
        <f>YEAR(Table1[[#This Row],[Start Date/Time]])</f>
        <v>2017</v>
      </c>
      <c r="V42" s="2">
        <f>IFERROR(VLOOKUP(Table1[[#This Row],[Job Category]],'[1]List of wells'!$H:$CB,73,0),0)</f>
        <v>0</v>
      </c>
      <c r="Y42" s="2" t="s">
        <v>307</v>
      </c>
      <c r="Z42" s="2" t="s">
        <v>73</v>
      </c>
      <c r="AA42" s="19">
        <v>1.5</v>
      </c>
      <c r="AB42" s="19"/>
      <c r="AC42" s="19"/>
      <c r="AJ42" s="2" t="s">
        <v>307</v>
      </c>
      <c r="AK42" s="2" t="s">
        <v>73</v>
      </c>
      <c r="AL42" s="2">
        <v>109</v>
      </c>
      <c r="AM42" s="19">
        <v>1.5</v>
      </c>
      <c r="AN42" s="19"/>
      <c r="AO42" s="19"/>
      <c r="AQ42" s="2">
        <f t="shared" si="2"/>
        <v>0</v>
      </c>
      <c r="AR42" s="2">
        <f t="shared" si="2"/>
        <v>0</v>
      </c>
      <c r="AS42" s="2">
        <f t="shared" si="2"/>
        <v>0</v>
      </c>
    </row>
    <row r="43" spans="1:45" x14ac:dyDescent="0.3">
      <c r="A43" s="2" t="s">
        <v>303</v>
      </c>
      <c r="B43" s="2">
        <v>2018</v>
      </c>
      <c r="J43" s="2" t="s">
        <v>295</v>
      </c>
      <c r="K43" s="2" t="s">
        <v>411</v>
      </c>
      <c r="L43" s="2" t="s">
        <v>45</v>
      </c>
      <c r="M43" s="2" t="s">
        <v>412</v>
      </c>
      <c r="N43" s="17">
        <v>42836.75</v>
      </c>
      <c r="O43" s="17">
        <v>42836.791666666664</v>
      </c>
      <c r="P43" s="2">
        <v>1</v>
      </c>
      <c r="Q43" s="2" t="s">
        <v>46</v>
      </c>
      <c r="R43" s="2" t="s">
        <v>2657</v>
      </c>
      <c r="S43" s="2" t="s">
        <v>47</v>
      </c>
      <c r="T43" s="2" t="s">
        <v>290</v>
      </c>
      <c r="U43" s="2">
        <f>YEAR(Table1[[#This Row],[Start Date/Time]])</f>
        <v>2017</v>
      </c>
      <c r="V43" s="2">
        <f>IFERROR(VLOOKUP(Table1[[#This Row],[Job Category]],'[1]List of wells'!$H:$CB,73,0),0)</f>
        <v>0</v>
      </c>
      <c r="Y43" s="2" t="s">
        <v>307</v>
      </c>
      <c r="Z43" s="2" t="s">
        <v>97</v>
      </c>
      <c r="AA43" s="19"/>
      <c r="AB43" s="19"/>
      <c r="AC43" s="19">
        <v>10</v>
      </c>
      <c r="AJ43" s="2" t="s">
        <v>307</v>
      </c>
      <c r="AK43" s="2" t="s">
        <v>97</v>
      </c>
      <c r="AL43" s="2">
        <v>0</v>
      </c>
      <c r="AM43" s="19"/>
      <c r="AN43" s="19"/>
      <c r="AO43" s="19">
        <v>10</v>
      </c>
      <c r="AQ43" s="2">
        <f t="shared" si="2"/>
        <v>0</v>
      </c>
      <c r="AR43" s="2">
        <f t="shared" si="2"/>
        <v>0</v>
      </c>
      <c r="AS43" s="2">
        <f t="shared" si="2"/>
        <v>0</v>
      </c>
    </row>
    <row r="44" spans="1:45" x14ac:dyDescent="0.3">
      <c r="A44" s="2" t="s">
        <v>291</v>
      </c>
      <c r="B44" s="2">
        <v>2019</v>
      </c>
      <c r="J44" s="2" t="s">
        <v>295</v>
      </c>
      <c r="K44" s="2" t="s">
        <v>411</v>
      </c>
      <c r="L44" s="2" t="s">
        <v>45</v>
      </c>
      <c r="M44" s="2" t="s">
        <v>412</v>
      </c>
      <c r="N44" s="17">
        <v>42842.541666666664</v>
      </c>
      <c r="O44" s="17">
        <v>42842.625</v>
      </c>
      <c r="P44" s="2">
        <v>2</v>
      </c>
      <c r="Q44" s="2" t="s">
        <v>46</v>
      </c>
      <c r="R44" s="2" t="s">
        <v>98</v>
      </c>
      <c r="S44" s="2" t="s">
        <v>99</v>
      </c>
      <c r="T44" s="2" t="s">
        <v>290</v>
      </c>
      <c r="U44" s="2">
        <f>YEAR(Table1[[#This Row],[Start Date/Time]])</f>
        <v>2017</v>
      </c>
      <c r="V44" s="2">
        <f>IFERROR(VLOOKUP(Table1[[#This Row],[Job Category]],'[1]List of wells'!$H:$CB,73,0),0)</f>
        <v>0</v>
      </c>
      <c r="Y44" s="2" t="s">
        <v>307</v>
      </c>
      <c r="Z44" s="2" t="s">
        <v>269</v>
      </c>
      <c r="AA44" s="19">
        <v>17</v>
      </c>
      <c r="AB44" s="19"/>
      <c r="AC44" s="19"/>
      <c r="AJ44" s="2" t="s">
        <v>307</v>
      </c>
      <c r="AK44" s="2" t="s">
        <v>269</v>
      </c>
      <c r="AL44" s="2">
        <v>0</v>
      </c>
      <c r="AM44" s="19">
        <v>17</v>
      </c>
      <c r="AN44" s="19"/>
      <c r="AO44" s="19"/>
      <c r="AQ44" s="2">
        <f t="shared" si="2"/>
        <v>0</v>
      </c>
      <c r="AR44" s="2">
        <f t="shared" si="2"/>
        <v>0</v>
      </c>
      <c r="AS44" s="2">
        <f t="shared" si="2"/>
        <v>0</v>
      </c>
    </row>
    <row r="45" spans="1:45" x14ac:dyDescent="0.3">
      <c r="A45" s="2" t="s">
        <v>294</v>
      </c>
      <c r="B45" s="2">
        <v>2018</v>
      </c>
      <c r="J45" s="2" t="s">
        <v>289</v>
      </c>
      <c r="K45" s="2" t="s">
        <v>415</v>
      </c>
      <c r="L45" s="2" t="s">
        <v>45</v>
      </c>
      <c r="M45" s="2" t="s">
        <v>416</v>
      </c>
      <c r="N45" s="17">
        <v>42844.291666666664</v>
      </c>
      <c r="O45" s="17">
        <v>42844.333333333336</v>
      </c>
      <c r="P45" s="2">
        <v>1</v>
      </c>
      <c r="Q45" s="2" t="s">
        <v>46</v>
      </c>
      <c r="R45" s="2" t="s">
        <v>100</v>
      </c>
      <c r="S45" s="2" t="s">
        <v>101</v>
      </c>
      <c r="T45" s="2" t="s">
        <v>290</v>
      </c>
      <c r="U45" s="2">
        <f>YEAR(Table1[[#This Row],[Start Date/Time]])</f>
        <v>2017</v>
      </c>
      <c r="V45" s="2">
        <f>IFERROR(VLOOKUP(Table1[[#This Row],[Job Category]],'[1]List of wells'!$H:$CB,73,0),0)</f>
        <v>0</v>
      </c>
      <c r="Y45" s="2" t="s">
        <v>307</v>
      </c>
      <c r="Z45" s="2" t="s">
        <v>102</v>
      </c>
      <c r="AA45" s="19"/>
      <c r="AB45" s="19">
        <v>1.5</v>
      </c>
      <c r="AC45" s="19"/>
      <c r="AJ45" s="2" t="s">
        <v>307</v>
      </c>
      <c r="AK45" s="2" t="s">
        <v>102</v>
      </c>
      <c r="AL45" s="2">
        <v>84.75</v>
      </c>
      <c r="AM45" s="19"/>
      <c r="AN45" s="19">
        <v>1.5</v>
      </c>
      <c r="AO45" s="19"/>
      <c r="AQ45" s="2">
        <f t="shared" si="2"/>
        <v>0</v>
      </c>
      <c r="AR45" s="2">
        <f t="shared" si="2"/>
        <v>0</v>
      </c>
      <c r="AS45" s="2">
        <f t="shared" si="2"/>
        <v>0</v>
      </c>
    </row>
    <row r="46" spans="1:45" x14ac:dyDescent="0.3">
      <c r="A46" s="2" t="s">
        <v>294</v>
      </c>
      <c r="B46" s="2">
        <v>2019</v>
      </c>
      <c r="J46" s="2" t="s">
        <v>295</v>
      </c>
      <c r="K46" s="2" t="s">
        <v>319</v>
      </c>
      <c r="L46" s="2" t="s">
        <v>45</v>
      </c>
      <c r="M46" s="2" t="s">
        <v>320</v>
      </c>
      <c r="N46" s="17">
        <v>42844.9375</v>
      </c>
      <c r="O46" s="17">
        <v>42844.958333333336</v>
      </c>
      <c r="P46" s="2">
        <v>0.5</v>
      </c>
      <c r="Q46" s="2" t="s">
        <v>46</v>
      </c>
      <c r="R46" s="2" t="s">
        <v>84</v>
      </c>
      <c r="S46" s="2" t="s">
        <v>47</v>
      </c>
      <c r="T46" s="2" t="s">
        <v>290</v>
      </c>
      <c r="U46" s="2">
        <f>YEAR(Table1[[#This Row],[Start Date/Time]])</f>
        <v>2017</v>
      </c>
      <c r="V46" s="2">
        <f>IFERROR(VLOOKUP(Table1[[#This Row],[Job Category]],'[1]List of wells'!$H:$CB,73,0),0)</f>
        <v>0</v>
      </c>
      <c r="Y46" s="2" t="s">
        <v>307</v>
      </c>
      <c r="Z46" s="2" t="s">
        <v>270</v>
      </c>
      <c r="AA46" s="19">
        <v>5</v>
      </c>
      <c r="AB46" s="19"/>
      <c r="AC46" s="19"/>
      <c r="AJ46" s="2" t="s">
        <v>307</v>
      </c>
      <c r="AK46" s="2" t="s">
        <v>270</v>
      </c>
      <c r="AL46" s="2">
        <v>0</v>
      </c>
      <c r="AM46" s="19">
        <v>5</v>
      </c>
      <c r="AN46" s="19"/>
      <c r="AO46" s="19"/>
      <c r="AQ46" s="2">
        <f t="shared" si="2"/>
        <v>0</v>
      </c>
      <c r="AR46" s="2">
        <f t="shared" si="2"/>
        <v>0</v>
      </c>
      <c r="AS46" s="2">
        <f t="shared" si="2"/>
        <v>0</v>
      </c>
    </row>
    <row r="47" spans="1:45" x14ac:dyDescent="0.3">
      <c r="A47" s="2" t="s">
        <v>300</v>
      </c>
      <c r="B47" s="2">
        <v>2019</v>
      </c>
      <c r="J47" s="2" t="s">
        <v>301</v>
      </c>
      <c r="K47" s="2" t="s">
        <v>417</v>
      </c>
      <c r="L47" s="2" t="s">
        <v>45</v>
      </c>
      <c r="M47" s="2" t="s">
        <v>418</v>
      </c>
      <c r="N47" s="17">
        <v>42849.3125</v>
      </c>
      <c r="O47" s="17">
        <v>42854.166666666664</v>
      </c>
      <c r="P47" s="2">
        <v>110.5</v>
      </c>
      <c r="Q47" s="2" t="s">
        <v>46</v>
      </c>
      <c r="R47" s="2" t="s">
        <v>554</v>
      </c>
      <c r="S47" s="2" t="s">
        <v>103</v>
      </c>
      <c r="T47" s="2" t="s">
        <v>309</v>
      </c>
      <c r="U47" s="2">
        <f>YEAR(Table1[[#This Row],[Start Date/Time]])</f>
        <v>2017</v>
      </c>
      <c r="V47" s="2">
        <f>IFERROR(VLOOKUP(Table1[[#This Row],[Job Category]],'[1]List of wells'!$H:$CB,73,0),0)</f>
        <v>0</v>
      </c>
      <c r="Y47" s="2" t="s">
        <v>307</v>
      </c>
      <c r="Z47" s="2" t="s">
        <v>555</v>
      </c>
      <c r="AA47" s="19">
        <v>1.5</v>
      </c>
      <c r="AB47" s="19"/>
      <c r="AC47" s="19"/>
      <c r="AJ47" s="2" t="s">
        <v>307</v>
      </c>
      <c r="AK47" s="2" t="s">
        <v>555</v>
      </c>
      <c r="AM47" s="19">
        <v>1.5</v>
      </c>
      <c r="AN47" s="19"/>
      <c r="AO47" s="19"/>
      <c r="AQ47" s="2">
        <f t="shared" si="2"/>
        <v>0</v>
      </c>
      <c r="AR47" s="2">
        <f t="shared" si="2"/>
        <v>0</v>
      </c>
      <c r="AS47" s="2">
        <f t="shared" si="2"/>
        <v>0</v>
      </c>
    </row>
    <row r="48" spans="1:45" x14ac:dyDescent="0.3">
      <c r="A48" s="2" t="s">
        <v>293</v>
      </c>
      <c r="B48" s="2">
        <v>2017</v>
      </c>
      <c r="J48" s="2" t="s">
        <v>305</v>
      </c>
      <c r="K48" s="2" t="s">
        <v>321</v>
      </c>
      <c r="L48" s="2" t="s">
        <v>45</v>
      </c>
      <c r="M48" s="2" t="s">
        <v>322</v>
      </c>
      <c r="N48" s="17">
        <v>42854.208333333336</v>
      </c>
      <c r="O48" s="17">
        <v>42854.333333333336</v>
      </c>
      <c r="P48" s="2">
        <v>3</v>
      </c>
      <c r="Q48" s="2" t="s">
        <v>46</v>
      </c>
      <c r="R48" s="2" t="s">
        <v>104</v>
      </c>
      <c r="S48" s="2" t="s">
        <v>105</v>
      </c>
      <c r="T48" s="2" t="s">
        <v>309</v>
      </c>
      <c r="U48" s="2">
        <f>YEAR(Table1[[#This Row],[Start Date/Time]])</f>
        <v>2017</v>
      </c>
      <c r="V48" s="2">
        <f>IFERROR(VLOOKUP(Table1[[#This Row],[Job Category]],'[1]List of wells'!$H:$CB,73,0),0)</f>
        <v>0</v>
      </c>
      <c r="Y48" s="2" t="s">
        <v>307</v>
      </c>
      <c r="Z48" s="2" t="s">
        <v>71</v>
      </c>
      <c r="AA48" s="19">
        <v>1</v>
      </c>
      <c r="AB48" s="19"/>
      <c r="AC48" s="19"/>
      <c r="AJ48" s="2" t="s">
        <v>307</v>
      </c>
      <c r="AK48" s="2" t="s">
        <v>71</v>
      </c>
      <c r="AL48" s="2">
        <v>109</v>
      </c>
      <c r="AM48" s="19">
        <v>1</v>
      </c>
      <c r="AN48" s="19"/>
      <c r="AO48" s="19"/>
      <c r="AQ48" s="2">
        <f t="shared" si="2"/>
        <v>0</v>
      </c>
      <c r="AR48" s="2">
        <f t="shared" si="2"/>
        <v>0</v>
      </c>
      <c r="AS48" s="2">
        <f t="shared" si="2"/>
        <v>0</v>
      </c>
    </row>
    <row r="49" spans="1:45" x14ac:dyDescent="0.3">
      <c r="A49" s="2" t="s">
        <v>292</v>
      </c>
      <c r="B49" s="2">
        <v>2017</v>
      </c>
      <c r="J49" s="2" t="s">
        <v>307</v>
      </c>
      <c r="K49" s="2" t="s">
        <v>419</v>
      </c>
      <c r="L49" s="2" t="s">
        <v>45</v>
      </c>
      <c r="M49" s="2" t="s">
        <v>420</v>
      </c>
      <c r="N49" s="17">
        <v>42861.75</v>
      </c>
      <c r="O49" s="17">
        <v>42861.8125</v>
      </c>
      <c r="P49" s="2">
        <v>1.5</v>
      </c>
      <c r="Q49" s="2" t="s">
        <v>46</v>
      </c>
      <c r="R49" s="2" t="s">
        <v>555</v>
      </c>
      <c r="S49" s="2" t="s">
        <v>47</v>
      </c>
      <c r="T49" s="2" t="s">
        <v>309</v>
      </c>
      <c r="U49" s="2">
        <f>YEAR(Table1[[#This Row],[Start Date/Time]])</f>
        <v>2017</v>
      </c>
      <c r="V49" s="2">
        <f>IFERROR(VLOOKUP(Table1[[#This Row],[Job Category]],'[1]List of wells'!$H:$CB,73,0),0)</f>
        <v>0</v>
      </c>
      <c r="Y49" s="2" t="s">
        <v>307</v>
      </c>
      <c r="Z49" s="2" t="s">
        <v>106</v>
      </c>
      <c r="AA49" s="19"/>
      <c r="AB49" s="19"/>
      <c r="AC49" s="19">
        <v>18</v>
      </c>
      <c r="AJ49" s="2" t="s">
        <v>307</v>
      </c>
      <c r="AK49" s="2" t="s">
        <v>106</v>
      </c>
      <c r="AL49" s="2">
        <v>95</v>
      </c>
      <c r="AM49" s="19"/>
      <c r="AN49" s="19"/>
      <c r="AO49" s="19">
        <v>18</v>
      </c>
      <c r="AQ49" s="2">
        <f t="shared" si="2"/>
        <v>0</v>
      </c>
      <c r="AR49" s="2">
        <f t="shared" si="2"/>
        <v>0</v>
      </c>
      <c r="AS49" s="2">
        <f t="shared" si="2"/>
        <v>1</v>
      </c>
    </row>
    <row r="50" spans="1:45" x14ac:dyDescent="0.3">
      <c r="A50" s="2" t="s">
        <v>302</v>
      </c>
      <c r="B50" s="2">
        <v>2019</v>
      </c>
      <c r="J50" s="2" t="s">
        <v>289</v>
      </c>
      <c r="K50" s="2" t="s">
        <v>556</v>
      </c>
      <c r="L50" s="2" t="s">
        <v>49</v>
      </c>
      <c r="M50" s="2" t="s">
        <v>557</v>
      </c>
      <c r="N50" s="17">
        <v>42874.0625</v>
      </c>
      <c r="O50" s="17">
        <v>42874.145833333336</v>
      </c>
      <c r="P50" s="2">
        <v>2</v>
      </c>
      <c r="Q50" s="2" t="s">
        <v>46</v>
      </c>
      <c r="R50" s="2" t="s">
        <v>107</v>
      </c>
      <c r="S50" s="2" t="s">
        <v>47</v>
      </c>
      <c r="T50" s="2" t="s">
        <v>290</v>
      </c>
      <c r="U50" s="2">
        <f>YEAR(Table1[[#This Row],[Start Date/Time]])</f>
        <v>2017</v>
      </c>
      <c r="V50" s="2">
        <f>IFERROR(VLOOKUP(Table1[[#This Row],[Job Category]],'[1]List of wells'!$H:$CB,73,0),0)</f>
        <v>0</v>
      </c>
      <c r="Y50" s="2" t="s">
        <v>307</v>
      </c>
      <c r="Z50" s="2" t="s">
        <v>69</v>
      </c>
      <c r="AA50" s="19">
        <v>5</v>
      </c>
      <c r="AB50" s="19"/>
      <c r="AC50" s="19"/>
      <c r="AJ50" s="2" t="s">
        <v>307</v>
      </c>
      <c r="AK50" s="2" t="s">
        <v>69</v>
      </c>
      <c r="AL50" s="2">
        <v>109</v>
      </c>
      <c r="AM50" s="19">
        <v>5</v>
      </c>
      <c r="AN50" s="19"/>
      <c r="AO50" s="19"/>
      <c r="AQ50" s="2">
        <f t="shared" si="2"/>
        <v>0</v>
      </c>
      <c r="AR50" s="2">
        <f t="shared" si="2"/>
        <v>0</v>
      </c>
      <c r="AS50" s="2">
        <f t="shared" si="2"/>
        <v>0</v>
      </c>
    </row>
    <row r="51" spans="1:45" x14ac:dyDescent="0.3">
      <c r="J51" s="2" t="s">
        <v>289</v>
      </c>
      <c r="K51" s="2" t="s">
        <v>556</v>
      </c>
      <c r="L51" s="2" t="s">
        <v>49</v>
      </c>
      <c r="M51" s="2" t="s">
        <v>557</v>
      </c>
      <c r="N51" s="17">
        <v>42874.604166666664</v>
      </c>
      <c r="O51" s="17">
        <v>42875.458333333336</v>
      </c>
      <c r="P51" s="2">
        <v>20.5</v>
      </c>
      <c r="Q51" s="2" t="s">
        <v>46</v>
      </c>
      <c r="R51" s="2" t="s">
        <v>2658</v>
      </c>
      <c r="S51" s="2" t="s">
        <v>47</v>
      </c>
      <c r="T51" s="2" t="s">
        <v>290</v>
      </c>
      <c r="U51" s="2">
        <f>YEAR(Table1[[#This Row],[Start Date/Time]])</f>
        <v>2017</v>
      </c>
      <c r="V51" s="2">
        <f>IFERROR(VLOOKUP(Table1[[#This Row],[Job Category]],'[1]List of wells'!$H:$CB,73,0),0)</f>
        <v>0</v>
      </c>
      <c r="Y51" s="2" t="s">
        <v>307</v>
      </c>
      <c r="Z51" s="2" t="s">
        <v>2659</v>
      </c>
      <c r="AA51" s="19">
        <v>10</v>
      </c>
      <c r="AB51" s="19"/>
      <c r="AC51" s="19"/>
      <c r="AJ51" s="2" t="s">
        <v>307</v>
      </c>
      <c r="AK51" s="2" t="s">
        <v>2659</v>
      </c>
      <c r="AM51" s="19">
        <v>10</v>
      </c>
      <c r="AN51" s="19"/>
      <c r="AO51" s="19"/>
      <c r="AQ51" s="2">
        <f t="shared" si="2"/>
        <v>0</v>
      </c>
      <c r="AR51" s="2">
        <f t="shared" si="2"/>
        <v>0</v>
      </c>
      <c r="AS51" s="2">
        <f t="shared" si="2"/>
        <v>0</v>
      </c>
    </row>
    <row r="52" spans="1:45" x14ac:dyDescent="0.3">
      <c r="J52" s="2" t="s">
        <v>307</v>
      </c>
      <c r="K52" s="2" t="s">
        <v>421</v>
      </c>
      <c r="L52" s="2" t="s">
        <v>45</v>
      </c>
      <c r="M52" s="2" t="s">
        <v>422</v>
      </c>
      <c r="N52" s="17">
        <v>42883.5</v>
      </c>
      <c r="O52" s="17">
        <v>42883.916666666664</v>
      </c>
      <c r="P52" s="2">
        <v>10</v>
      </c>
      <c r="Q52" s="2" t="s">
        <v>46</v>
      </c>
      <c r="R52" s="2" t="s">
        <v>2659</v>
      </c>
      <c r="S52" s="2" t="s">
        <v>47</v>
      </c>
      <c r="T52" s="2" t="s">
        <v>309</v>
      </c>
      <c r="U52" s="2">
        <f>YEAR(Table1[[#This Row],[Start Date/Time]])</f>
        <v>2017</v>
      </c>
      <c r="V52" s="2">
        <f>IFERROR(VLOOKUP(Table1[[#This Row],[Job Category]],'[1]List of wells'!$H:$CB,73,0),0)</f>
        <v>0</v>
      </c>
      <c r="Y52" s="2" t="s">
        <v>307</v>
      </c>
      <c r="Z52" s="2" t="s">
        <v>108</v>
      </c>
      <c r="AA52" s="19"/>
      <c r="AB52" s="19"/>
      <c r="AC52" s="19">
        <v>14.5</v>
      </c>
      <c r="AJ52" s="2" t="s">
        <v>307</v>
      </c>
      <c r="AK52" s="2" t="s">
        <v>108</v>
      </c>
      <c r="AL52" s="2">
        <v>0</v>
      </c>
      <c r="AM52" s="19"/>
      <c r="AN52" s="19"/>
      <c r="AO52" s="19">
        <v>14.5</v>
      </c>
      <c r="AQ52" s="2">
        <f t="shared" si="2"/>
        <v>0</v>
      </c>
      <c r="AR52" s="2">
        <f t="shared" si="2"/>
        <v>0</v>
      </c>
      <c r="AS52" s="2">
        <f t="shared" si="2"/>
        <v>0</v>
      </c>
    </row>
    <row r="53" spans="1:45" x14ac:dyDescent="0.3">
      <c r="J53" s="2" t="s">
        <v>294</v>
      </c>
      <c r="K53" s="2" t="s">
        <v>423</v>
      </c>
      <c r="L53" s="2" t="s">
        <v>45</v>
      </c>
      <c r="M53" s="2" t="s">
        <v>424</v>
      </c>
      <c r="N53" s="17">
        <v>42886.708333333336</v>
      </c>
      <c r="O53" s="17">
        <v>42886.833333333336</v>
      </c>
      <c r="P53" s="2">
        <v>3</v>
      </c>
      <c r="Q53" s="2" t="s">
        <v>46</v>
      </c>
      <c r="R53" s="2" t="s">
        <v>109</v>
      </c>
      <c r="S53" s="2" t="s">
        <v>47</v>
      </c>
      <c r="T53" s="2" t="s">
        <v>290</v>
      </c>
      <c r="U53" s="2">
        <f>YEAR(Table1[[#This Row],[Start Date/Time]])</f>
        <v>2017</v>
      </c>
      <c r="V53" s="2">
        <f>IFERROR(VLOOKUP(Table1[[#This Row],[Job Category]],'[1]List of wells'!$H:$CB,73,0),0)</f>
        <v>0</v>
      </c>
      <c r="Y53" s="2" t="s">
        <v>307</v>
      </c>
      <c r="Z53" s="2" t="s">
        <v>110</v>
      </c>
      <c r="AA53" s="19"/>
      <c r="AB53" s="19"/>
      <c r="AC53" s="19">
        <v>1</v>
      </c>
      <c r="AJ53" s="2" t="s">
        <v>307</v>
      </c>
      <c r="AK53" s="2" t="s">
        <v>110</v>
      </c>
      <c r="AL53" s="2">
        <v>0</v>
      </c>
      <c r="AM53" s="19"/>
      <c r="AN53" s="19"/>
      <c r="AO53" s="19">
        <v>1</v>
      </c>
      <c r="AQ53" s="2">
        <f t="shared" si="2"/>
        <v>0</v>
      </c>
      <c r="AR53" s="2">
        <f t="shared" si="2"/>
        <v>0</v>
      </c>
      <c r="AS53" s="2">
        <f t="shared" si="2"/>
        <v>0</v>
      </c>
    </row>
    <row r="54" spans="1:45" x14ac:dyDescent="0.3">
      <c r="J54" s="2" t="s">
        <v>295</v>
      </c>
      <c r="K54" s="2" t="s">
        <v>425</v>
      </c>
      <c r="L54" s="2" t="s">
        <v>49</v>
      </c>
      <c r="M54" s="2" t="s">
        <v>426</v>
      </c>
      <c r="N54" s="17">
        <v>42888.5</v>
      </c>
      <c r="O54" s="17">
        <v>42888.625</v>
      </c>
      <c r="P54" s="2">
        <v>3</v>
      </c>
      <c r="Q54" s="2" t="s">
        <v>46</v>
      </c>
      <c r="R54" s="2" t="s">
        <v>84</v>
      </c>
      <c r="S54" s="2" t="s">
        <v>47</v>
      </c>
      <c r="T54" s="2" t="s">
        <v>290</v>
      </c>
      <c r="U54" s="2">
        <f>YEAR(Table1[[#This Row],[Start Date/Time]])</f>
        <v>2017</v>
      </c>
      <c r="V54" s="2">
        <f>IFERROR(VLOOKUP(Table1[[#This Row],[Job Category]],'[1]List of wells'!$H:$CB,73,0),0)</f>
        <v>0</v>
      </c>
      <c r="Y54" s="2" t="s">
        <v>307</v>
      </c>
      <c r="Z54" s="2" t="s">
        <v>111</v>
      </c>
      <c r="AA54" s="19">
        <v>0.5</v>
      </c>
      <c r="AB54" s="19"/>
      <c r="AC54" s="19"/>
      <c r="AJ54" s="2" t="s">
        <v>307</v>
      </c>
      <c r="AK54" s="2" t="s">
        <v>111</v>
      </c>
      <c r="AL54" s="2">
        <v>99.5</v>
      </c>
      <c r="AM54" s="19">
        <v>0.5</v>
      </c>
      <c r="AN54" s="19"/>
      <c r="AO54" s="19"/>
      <c r="AQ54" s="2">
        <f t="shared" si="2"/>
        <v>0</v>
      </c>
      <c r="AR54" s="2">
        <f t="shared" si="2"/>
        <v>0</v>
      </c>
      <c r="AS54" s="2">
        <f t="shared" si="2"/>
        <v>0</v>
      </c>
    </row>
    <row r="55" spans="1:45" x14ac:dyDescent="0.3">
      <c r="J55" s="2" t="s">
        <v>306</v>
      </c>
      <c r="K55" s="2" t="s">
        <v>323</v>
      </c>
      <c r="L55" s="2" t="s">
        <v>45</v>
      </c>
      <c r="M55" s="2" t="s">
        <v>324</v>
      </c>
      <c r="N55" s="17">
        <v>42890.375</v>
      </c>
      <c r="O55" s="17">
        <v>42891.0625</v>
      </c>
      <c r="P55" s="2">
        <v>16.5</v>
      </c>
      <c r="Q55" s="2" t="s">
        <v>46</v>
      </c>
      <c r="R55" s="2" t="s">
        <v>87</v>
      </c>
      <c r="S55" s="2" t="s">
        <v>47</v>
      </c>
      <c r="T55" s="2" t="s">
        <v>309</v>
      </c>
      <c r="U55" s="2">
        <f>YEAR(Table1[[#This Row],[Start Date/Time]])</f>
        <v>2017</v>
      </c>
      <c r="V55" s="2">
        <f>IFERROR(VLOOKUP(Table1[[#This Row],[Job Category]],'[1]List of wells'!$H:$CB,73,0),0)</f>
        <v>0</v>
      </c>
      <c r="Y55" s="2" t="s">
        <v>301</v>
      </c>
      <c r="Z55" s="2" t="s">
        <v>558</v>
      </c>
      <c r="AA55" s="19">
        <v>9</v>
      </c>
      <c r="AB55" s="19"/>
      <c r="AC55" s="19"/>
      <c r="AJ55" s="2" t="s">
        <v>301</v>
      </c>
      <c r="AK55" s="2" t="s">
        <v>558</v>
      </c>
      <c r="AM55" s="19">
        <v>9</v>
      </c>
      <c r="AN55" s="19"/>
      <c r="AO55" s="19"/>
      <c r="AQ55" s="2">
        <f t="shared" si="2"/>
        <v>0</v>
      </c>
      <c r="AR55" s="2">
        <f t="shared" si="2"/>
        <v>0</v>
      </c>
      <c r="AS55" s="2">
        <f t="shared" si="2"/>
        <v>0</v>
      </c>
    </row>
    <row r="56" spans="1:45" x14ac:dyDescent="0.3">
      <c r="J56" s="2" t="s">
        <v>295</v>
      </c>
      <c r="K56" s="2" t="s">
        <v>425</v>
      </c>
      <c r="L56" s="2" t="s">
        <v>49</v>
      </c>
      <c r="M56" s="2" t="s">
        <v>426</v>
      </c>
      <c r="N56" s="17">
        <v>42896.729166666664</v>
      </c>
      <c r="O56" s="17">
        <v>42896.770833333336</v>
      </c>
      <c r="P56" s="2">
        <v>1</v>
      </c>
      <c r="Q56" s="2" t="s">
        <v>46</v>
      </c>
      <c r="R56" s="2" t="s">
        <v>2660</v>
      </c>
      <c r="S56" s="2" t="s">
        <v>47</v>
      </c>
      <c r="T56" s="2" t="s">
        <v>290</v>
      </c>
      <c r="U56" s="2">
        <f>YEAR(Table1[[#This Row],[Start Date/Time]])</f>
        <v>2017</v>
      </c>
      <c r="V56" s="2">
        <f>IFERROR(VLOOKUP(Table1[[#This Row],[Job Category]],'[1]List of wells'!$H:$CB,73,0),0)</f>
        <v>0</v>
      </c>
      <c r="Y56" s="2" t="s">
        <v>301</v>
      </c>
      <c r="Z56" s="2" t="s">
        <v>112</v>
      </c>
      <c r="AA56" s="19">
        <v>16.5</v>
      </c>
      <c r="AB56" s="19"/>
      <c r="AC56" s="19"/>
      <c r="AJ56" s="2" t="s">
        <v>301</v>
      </c>
      <c r="AK56" s="2" t="s">
        <v>112</v>
      </c>
      <c r="AM56" s="19">
        <v>16.5</v>
      </c>
      <c r="AN56" s="19"/>
      <c r="AO56" s="19"/>
      <c r="AQ56" s="2">
        <f t="shared" si="2"/>
        <v>0</v>
      </c>
      <c r="AR56" s="2">
        <f t="shared" si="2"/>
        <v>0</v>
      </c>
      <c r="AS56" s="2">
        <f t="shared" si="2"/>
        <v>0</v>
      </c>
    </row>
    <row r="57" spans="1:45" x14ac:dyDescent="0.3">
      <c r="J57" s="2" t="s">
        <v>305</v>
      </c>
      <c r="K57" s="2" t="s">
        <v>427</v>
      </c>
      <c r="L57" s="2" t="s">
        <v>45</v>
      </c>
      <c r="M57" s="2" t="s">
        <v>428</v>
      </c>
      <c r="N57" s="17">
        <v>42897.0625</v>
      </c>
      <c r="O57" s="17">
        <v>42899.833333333336</v>
      </c>
      <c r="P57" s="2">
        <v>63</v>
      </c>
      <c r="Q57" s="2" t="s">
        <v>46</v>
      </c>
      <c r="R57" s="2" t="s">
        <v>308</v>
      </c>
      <c r="S57" s="2" t="s">
        <v>113</v>
      </c>
      <c r="T57" s="2" t="s">
        <v>309</v>
      </c>
      <c r="U57" s="2">
        <f>YEAR(Table1[[#This Row],[Start Date/Time]])</f>
        <v>2017</v>
      </c>
      <c r="V57" s="2">
        <f>IFERROR(VLOOKUP(Table1[[#This Row],[Job Category]],'[1]List of wells'!$H:$CB,73,0),0)</f>
        <v>0</v>
      </c>
      <c r="Y57" s="2" t="s">
        <v>301</v>
      </c>
      <c r="Z57" s="2" t="s">
        <v>114</v>
      </c>
      <c r="AA57" s="19"/>
      <c r="AB57" s="19"/>
      <c r="AC57" s="19">
        <v>1</v>
      </c>
      <c r="AJ57" s="2" t="s">
        <v>301</v>
      </c>
      <c r="AK57" s="2" t="s">
        <v>114</v>
      </c>
      <c r="AL57" s="2">
        <v>0</v>
      </c>
      <c r="AM57" s="19"/>
      <c r="AN57" s="19"/>
      <c r="AO57" s="19">
        <v>1</v>
      </c>
      <c r="AQ57" s="2">
        <f t="shared" si="2"/>
        <v>0</v>
      </c>
      <c r="AR57" s="2">
        <f t="shared" si="2"/>
        <v>0</v>
      </c>
      <c r="AS57" s="2">
        <f t="shared" si="2"/>
        <v>0</v>
      </c>
    </row>
    <row r="58" spans="1:45" x14ac:dyDescent="0.3">
      <c r="J58" s="2" t="s">
        <v>294</v>
      </c>
      <c r="K58" s="2" t="s">
        <v>429</v>
      </c>
      <c r="L58" s="2" t="s">
        <v>45</v>
      </c>
      <c r="M58" s="2" t="s">
        <v>430</v>
      </c>
      <c r="N58" s="17">
        <v>42899.875</v>
      </c>
      <c r="O58" s="17">
        <v>42899.916666666664</v>
      </c>
      <c r="P58" s="2">
        <v>1</v>
      </c>
      <c r="Q58" s="2" t="s">
        <v>46</v>
      </c>
      <c r="R58" s="2" t="s">
        <v>115</v>
      </c>
      <c r="S58" s="2" t="s">
        <v>47</v>
      </c>
      <c r="T58" s="2" t="s">
        <v>290</v>
      </c>
      <c r="U58" s="2">
        <f>YEAR(Table1[[#This Row],[Start Date/Time]])</f>
        <v>2017</v>
      </c>
      <c r="V58" s="2">
        <f>IFERROR(VLOOKUP(Table1[[#This Row],[Job Category]],'[1]List of wells'!$H:$CB,73,0),0)</f>
        <v>0</v>
      </c>
      <c r="Y58" s="2" t="s">
        <v>301</v>
      </c>
      <c r="Z58" s="2" t="s">
        <v>271</v>
      </c>
      <c r="AA58" s="19"/>
      <c r="AB58" s="19">
        <v>2</v>
      </c>
      <c r="AC58" s="19"/>
      <c r="AJ58" s="2" t="s">
        <v>301</v>
      </c>
      <c r="AK58" s="2" t="s">
        <v>271</v>
      </c>
      <c r="AM58" s="19"/>
      <c r="AN58" s="19">
        <v>2</v>
      </c>
      <c r="AO58" s="19"/>
      <c r="AQ58" s="2">
        <f t="shared" si="2"/>
        <v>0</v>
      </c>
      <c r="AR58" s="2">
        <f t="shared" si="2"/>
        <v>0</v>
      </c>
      <c r="AS58" s="2">
        <f t="shared" si="2"/>
        <v>0</v>
      </c>
    </row>
    <row r="59" spans="1:45" x14ac:dyDescent="0.3">
      <c r="J59" s="2" t="s">
        <v>295</v>
      </c>
      <c r="K59" s="2" t="s">
        <v>325</v>
      </c>
      <c r="L59" s="2" t="s">
        <v>45</v>
      </c>
      <c r="M59" s="2" t="s">
        <v>326</v>
      </c>
      <c r="N59" s="17">
        <v>42902.916666666664</v>
      </c>
      <c r="O59" s="17">
        <v>42902.958333333336</v>
      </c>
      <c r="P59" s="2">
        <v>1</v>
      </c>
      <c r="Q59" s="2" t="s">
        <v>46</v>
      </c>
      <c r="R59" s="2" t="s">
        <v>84</v>
      </c>
      <c r="S59" s="2" t="s">
        <v>47</v>
      </c>
      <c r="T59" s="2" t="s">
        <v>290</v>
      </c>
      <c r="U59" s="2">
        <f>YEAR(Table1[[#This Row],[Start Date/Time]])</f>
        <v>2017</v>
      </c>
      <c r="V59" s="2">
        <f>IFERROR(VLOOKUP(Table1[[#This Row],[Job Category]],'[1]List of wells'!$H:$CB,73,0),0)</f>
        <v>0</v>
      </c>
      <c r="Y59" s="2" t="s">
        <v>301</v>
      </c>
      <c r="Z59" s="2" t="s">
        <v>272</v>
      </c>
      <c r="AA59" s="19"/>
      <c r="AB59" s="19"/>
      <c r="AC59" s="19">
        <v>1</v>
      </c>
      <c r="AJ59" s="2" t="s">
        <v>301</v>
      </c>
      <c r="AK59" s="2" t="s">
        <v>272</v>
      </c>
      <c r="AL59" s="2">
        <v>0</v>
      </c>
      <c r="AM59" s="19"/>
      <c r="AN59" s="19"/>
      <c r="AO59" s="19">
        <v>1</v>
      </c>
      <c r="AQ59" s="2">
        <f t="shared" si="2"/>
        <v>0</v>
      </c>
      <c r="AR59" s="2">
        <f t="shared" si="2"/>
        <v>0</v>
      </c>
      <c r="AS59" s="2">
        <f t="shared" si="2"/>
        <v>0</v>
      </c>
    </row>
    <row r="60" spans="1:45" x14ac:dyDescent="0.3">
      <c r="J60" s="2" t="s">
        <v>306</v>
      </c>
      <c r="K60" s="2" t="s">
        <v>431</v>
      </c>
      <c r="L60" s="2" t="s">
        <v>45</v>
      </c>
      <c r="M60" s="2" t="s">
        <v>432</v>
      </c>
      <c r="N60" s="17">
        <v>42906.708333333336</v>
      </c>
      <c r="O60" s="17">
        <v>42906.791666666664</v>
      </c>
      <c r="P60" s="2">
        <v>2</v>
      </c>
      <c r="Q60" s="2" t="s">
        <v>46</v>
      </c>
      <c r="R60" s="2" t="s">
        <v>86</v>
      </c>
      <c r="S60" s="2" t="s">
        <v>47</v>
      </c>
      <c r="T60" s="2" t="s">
        <v>309</v>
      </c>
      <c r="U60" s="2">
        <f>YEAR(Table1[[#This Row],[Start Date/Time]])</f>
        <v>2017</v>
      </c>
      <c r="V60" s="2">
        <f>IFERROR(VLOOKUP(Table1[[#This Row],[Job Category]],'[1]List of wells'!$H:$CB,73,0),0)</f>
        <v>0</v>
      </c>
      <c r="Y60" s="2" t="s">
        <v>301</v>
      </c>
      <c r="Z60" s="2" t="s">
        <v>559</v>
      </c>
      <c r="AA60" s="19">
        <v>110.5</v>
      </c>
      <c r="AB60" s="19"/>
      <c r="AC60" s="19"/>
      <c r="AJ60" s="2" t="s">
        <v>301</v>
      </c>
      <c r="AK60" s="2" t="s">
        <v>559</v>
      </c>
      <c r="AM60" s="19">
        <v>110.5</v>
      </c>
      <c r="AN60" s="19"/>
      <c r="AO60" s="19"/>
      <c r="AQ60" s="2">
        <f t="shared" si="2"/>
        <v>0</v>
      </c>
      <c r="AR60" s="2">
        <f t="shared" si="2"/>
        <v>0</v>
      </c>
      <c r="AS60" s="2">
        <f t="shared" si="2"/>
        <v>0</v>
      </c>
    </row>
    <row r="61" spans="1:45" x14ac:dyDescent="0.3">
      <c r="J61" s="2" t="s">
        <v>296</v>
      </c>
      <c r="K61" s="2" t="s">
        <v>433</v>
      </c>
      <c r="L61" s="2" t="s">
        <v>45</v>
      </c>
      <c r="M61" s="2" t="s">
        <v>434</v>
      </c>
      <c r="N61" s="17">
        <v>42906.875</v>
      </c>
      <c r="O61" s="17">
        <v>42906.895833333336</v>
      </c>
      <c r="P61" s="2">
        <v>0.5</v>
      </c>
      <c r="Q61" s="2" t="s">
        <v>46</v>
      </c>
      <c r="R61" s="2" t="s">
        <v>116</v>
      </c>
      <c r="S61" s="2" t="s">
        <v>47</v>
      </c>
      <c r="T61" s="2" t="s">
        <v>290</v>
      </c>
      <c r="U61" s="2">
        <f>YEAR(Table1[[#This Row],[Start Date/Time]])</f>
        <v>2017</v>
      </c>
      <c r="V61" s="2">
        <f>IFERROR(VLOOKUP(Table1[[#This Row],[Job Category]],'[1]List of wells'!$H:$CB,73,0),0)</f>
        <v>0</v>
      </c>
      <c r="Y61" s="2" t="s">
        <v>301</v>
      </c>
      <c r="Z61" s="2" t="s">
        <v>310</v>
      </c>
      <c r="AA61" s="19"/>
      <c r="AB61" s="19">
        <v>1</v>
      </c>
      <c r="AC61" s="19"/>
      <c r="AJ61" s="2" t="s">
        <v>301</v>
      </c>
      <c r="AK61" s="2" t="s">
        <v>310</v>
      </c>
      <c r="AL61" s="2">
        <v>101.5</v>
      </c>
      <c r="AM61" s="19"/>
      <c r="AN61" s="19">
        <v>1</v>
      </c>
      <c r="AO61" s="19"/>
      <c r="AQ61" s="2">
        <f t="shared" si="2"/>
        <v>0</v>
      </c>
      <c r="AR61" s="2">
        <f t="shared" si="2"/>
        <v>0</v>
      </c>
      <c r="AS61" s="2">
        <f t="shared" si="2"/>
        <v>0</v>
      </c>
    </row>
    <row r="62" spans="1:45" x14ac:dyDescent="0.3">
      <c r="J62" s="2" t="s">
        <v>295</v>
      </c>
      <c r="K62" s="2" t="s">
        <v>435</v>
      </c>
      <c r="L62" s="2" t="s">
        <v>45</v>
      </c>
      <c r="M62" s="2" t="s">
        <v>436</v>
      </c>
      <c r="N62" s="17">
        <v>42914.458333333336</v>
      </c>
      <c r="O62" s="17">
        <v>42914.875</v>
      </c>
      <c r="P62" s="2">
        <v>10</v>
      </c>
      <c r="Q62" s="2" t="s">
        <v>46</v>
      </c>
      <c r="R62" s="2" t="s">
        <v>2661</v>
      </c>
      <c r="S62" s="2" t="s">
        <v>47</v>
      </c>
      <c r="T62" s="2" t="s">
        <v>290</v>
      </c>
      <c r="U62" s="2">
        <f>YEAR(Table1[[#This Row],[Start Date/Time]])</f>
        <v>2017</v>
      </c>
      <c r="V62" s="2">
        <f>IFERROR(VLOOKUP(Table1[[#This Row],[Job Category]],'[1]List of wells'!$H:$CB,73,0),0)</f>
        <v>0</v>
      </c>
      <c r="Y62" s="2" t="s">
        <v>301</v>
      </c>
      <c r="Z62" s="2" t="s">
        <v>117</v>
      </c>
      <c r="AA62" s="19"/>
      <c r="AB62" s="19">
        <v>36.5</v>
      </c>
      <c r="AC62" s="19"/>
      <c r="AJ62" s="2" t="s">
        <v>301</v>
      </c>
      <c r="AK62" s="2" t="s">
        <v>117</v>
      </c>
      <c r="AL62" s="2">
        <v>88</v>
      </c>
      <c r="AM62" s="19"/>
      <c r="AN62" s="19">
        <v>36.5</v>
      </c>
      <c r="AO62" s="19"/>
      <c r="AQ62" s="2">
        <f t="shared" si="2"/>
        <v>0</v>
      </c>
      <c r="AR62" s="2">
        <f t="shared" si="2"/>
        <v>1</v>
      </c>
      <c r="AS62" s="2">
        <f t="shared" si="2"/>
        <v>0</v>
      </c>
    </row>
    <row r="63" spans="1:45" x14ac:dyDescent="0.3">
      <c r="J63" s="2" t="s">
        <v>295</v>
      </c>
      <c r="K63" s="2" t="s">
        <v>435</v>
      </c>
      <c r="L63" s="2" t="s">
        <v>45</v>
      </c>
      <c r="M63" s="2" t="s">
        <v>436</v>
      </c>
      <c r="N63" s="17">
        <v>42915.458333333336</v>
      </c>
      <c r="O63" s="17">
        <v>42915.833333333336</v>
      </c>
      <c r="P63" s="2">
        <v>9</v>
      </c>
      <c r="Q63" s="2" t="s">
        <v>46</v>
      </c>
      <c r="R63" s="2" t="s">
        <v>2662</v>
      </c>
      <c r="S63" s="2" t="s">
        <v>47</v>
      </c>
      <c r="T63" s="2" t="s">
        <v>290</v>
      </c>
      <c r="U63" s="2">
        <f>YEAR(Table1[[#This Row],[Start Date/Time]])</f>
        <v>2017</v>
      </c>
      <c r="V63" s="2">
        <f>IFERROR(VLOOKUP(Table1[[#This Row],[Job Category]],'[1]List of wells'!$H:$CB,73,0),0)</f>
        <v>0</v>
      </c>
      <c r="Y63" s="2" t="s">
        <v>301</v>
      </c>
      <c r="Z63" s="2" t="s">
        <v>118</v>
      </c>
      <c r="AA63" s="19"/>
      <c r="AB63" s="19">
        <v>2.5</v>
      </c>
      <c r="AC63" s="19"/>
      <c r="AJ63" s="2" t="s">
        <v>301</v>
      </c>
      <c r="AK63" s="2" t="s">
        <v>118</v>
      </c>
      <c r="AL63" s="2">
        <v>107</v>
      </c>
      <c r="AM63" s="19"/>
      <c r="AN63" s="19">
        <v>2.5</v>
      </c>
      <c r="AO63" s="19"/>
      <c r="AQ63" s="2">
        <f t="shared" si="2"/>
        <v>0</v>
      </c>
      <c r="AR63" s="2">
        <f t="shared" si="2"/>
        <v>0</v>
      </c>
      <c r="AS63" s="2">
        <f t="shared" si="2"/>
        <v>0</v>
      </c>
    </row>
    <row r="64" spans="1:45" x14ac:dyDescent="0.3">
      <c r="J64" s="2" t="s">
        <v>295</v>
      </c>
      <c r="K64" s="2" t="s">
        <v>437</v>
      </c>
      <c r="L64" s="2" t="s">
        <v>45</v>
      </c>
      <c r="M64" s="2" t="s">
        <v>438</v>
      </c>
      <c r="N64" s="17">
        <v>42922.541666666664</v>
      </c>
      <c r="O64" s="17">
        <v>42923.166666666664</v>
      </c>
      <c r="P64" s="2">
        <v>15</v>
      </c>
      <c r="Q64" s="2" t="s">
        <v>46</v>
      </c>
      <c r="R64" s="2" t="s">
        <v>119</v>
      </c>
      <c r="S64" s="2" t="s">
        <v>47</v>
      </c>
      <c r="T64" s="2" t="s">
        <v>290</v>
      </c>
      <c r="U64" s="2">
        <f>YEAR(Table1[[#This Row],[Start Date/Time]])</f>
        <v>2017</v>
      </c>
      <c r="V64" s="2">
        <f>IFERROR(VLOOKUP(Table1[[#This Row],[Job Category]],'[1]List of wells'!$H:$CB,73,0),0)</f>
        <v>0</v>
      </c>
      <c r="Y64" s="2" t="s">
        <v>291</v>
      </c>
      <c r="Z64" s="2" t="s">
        <v>261</v>
      </c>
      <c r="AA64" s="19">
        <v>6</v>
      </c>
      <c r="AB64" s="19"/>
      <c r="AC64" s="19"/>
      <c r="AJ64" s="2" t="s">
        <v>291</v>
      </c>
      <c r="AK64" s="2" t="s">
        <v>261</v>
      </c>
      <c r="AL64" s="2">
        <v>99.5</v>
      </c>
      <c r="AM64" s="19">
        <v>6</v>
      </c>
      <c r="AN64" s="19"/>
      <c r="AO64" s="19"/>
      <c r="AQ64" s="2">
        <f t="shared" si="2"/>
        <v>0</v>
      </c>
      <c r="AR64" s="2">
        <f t="shared" si="2"/>
        <v>0</v>
      </c>
      <c r="AS64" s="2">
        <f t="shared" si="2"/>
        <v>0</v>
      </c>
    </row>
    <row r="65" spans="10:45" x14ac:dyDescent="0.3">
      <c r="J65" s="2" t="s">
        <v>300</v>
      </c>
      <c r="K65" s="2" t="s">
        <v>560</v>
      </c>
      <c r="L65" s="2" t="s">
        <v>45</v>
      </c>
      <c r="M65" s="2" t="s">
        <v>561</v>
      </c>
      <c r="N65" s="17">
        <v>42922.833333333336</v>
      </c>
      <c r="O65" s="17">
        <v>42922.916666666664</v>
      </c>
      <c r="P65" s="2">
        <v>2</v>
      </c>
      <c r="Q65" s="2" t="s">
        <v>46</v>
      </c>
      <c r="R65" s="2" t="s">
        <v>537</v>
      </c>
      <c r="S65" s="2" t="s">
        <v>47</v>
      </c>
      <c r="T65" s="2" t="s">
        <v>309</v>
      </c>
      <c r="U65" s="2">
        <f>YEAR(Table1[[#This Row],[Start Date/Time]])</f>
        <v>2017</v>
      </c>
      <c r="V65" s="2">
        <f>IFERROR(VLOOKUP(Table1[[#This Row],[Job Category]],'[1]List of wells'!$H:$CB,73,0),0)</f>
        <v>0</v>
      </c>
      <c r="Y65" s="2" t="s">
        <v>291</v>
      </c>
      <c r="Z65" s="2" t="s">
        <v>120</v>
      </c>
      <c r="AA65" s="19">
        <v>67</v>
      </c>
      <c r="AB65" s="19"/>
      <c r="AC65" s="19"/>
      <c r="AJ65" s="2" t="s">
        <v>291</v>
      </c>
      <c r="AK65" s="2" t="s">
        <v>120</v>
      </c>
      <c r="AL65" s="2">
        <v>0</v>
      </c>
      <c r="AM65" s="19">
        <v>67</v>
      </c>
      <c r="AN65" s="19"/>
      <c r="AO65" s="19"/>
      <c r="AQ65" s="2">
        <f t="shared" si="2"/>
        <v>0</v>
      </c>
      <c r="AR65" s="2">
        <f t="shared" si="2"/>
        <v>0</v>
      </c>
      <c r="AS65" s="2">
        <f t="shared" si="2"/>
        <v>0</v>
      </c>
    </row>
    <row r="66" spans="10:45" x14ac:dyDescent="0.3">
      <c r="J66" s="2" t="s">
        <v>300</v>
      </c>
      <c r="K66" s="2" t="s">
        <v>560</v>
      </c>
      <c r="L66" s="2" t="s">
        <v>45</v>
      </c>
      <c r="M66" s="2" t="s">
        <v>561</v>
      </c>
      <c r="N66" s="17">
        <v>42923.875</v>
      </c>
      <c r="O66" s="17">
        <v>42923.916666666664</v>
      </c>
      <c r="P66" s="2">
        <v>1</v>
      </c>
      <c r="Q66" s="2" t="s">
        <v>46</v>
      </c>
      <c r="R66" s="2" t="s">
        <v>54</v>
      </c>
      <c r="S66" s="2" t="s">
        <v>47</v>
      </c>
      <c r="T66" s="2" t="s">
        <v>309</v>
      </c>
      <c r="U66" s="2">
        <f>YEAR(Table1[[#This Row],[Start Date/Time]])</f>
        <v>2017</v>
      </c>
      <c r="V66" s="2">
        <f>IFERROR(VLOOKUP(Table1[[#This Row],[Job Category]],'[1]List of wells'!$H:$CB,73,0),0)</f>
        <v>0</v>
      </c>
      <c r="Y66" s="2" t="s">
        <v>291</v>
      </c>
      <c r="Z66" s="2" t="s">
        <v>121</v>
      </c>
      <c r="AA66" s="19"/>
      <c r="AB66" s="19">
        <v>93.5</v>
      </c>
      <c r="AC66" s="19"/>
      <c r="AJ66" s="2" t="s">
        <v>291</v>
      </c>
      <c r="AK66" s="2" t="s">
        <v>121</v>
      </c>
      <c r="AM66" s="19"/>
      <c r="AN66" s="19">
        <v>93.5</v>
      </c>
      <c r="AO66" s="19"/>
      <c r="AQ66" s="2">
        <f t="shared" si="2"/>
        <v>0</v>
      </c>
      <c r="AR66" s="2">
        <f t="shared" si="2"/>
        <v>0</v>
      </c>
      <c r="AS66" s="2">
        <f t="shared" si="2"/>
        <v>0</v>
      </c>
    </row>
    <row r="67" spans="10:45" x14ac:dyDescent="0.3">
      <c r="J67" s="2" t="s">
        <v>303</v>
      </c>
      <c r="K67" s="2" t="s">
        <v>439</v>
      </c>
      <c r="L67" s="2" t="s">
        <v>45</v>
      </c>
      <c r="M67" s="2" t="s">
        <v>440</v>
      </c>
      <c r="N67" s="17">
        <v>42924.541666666664</v>
      </c>
      <c r="O67" s="17">
        <v>42924.958333333336</v>
      </c>
      <c r="P67" s="2">
        <v>10</v>
      </c>
      <c r="Q67" s="2" t="s">
        <v>46</v>
      </c>
      <c r="R67" s="2" t="s">
        <v>2663</v>
      </c>
      <c r="S67" s="2" t="s">
        <v>47</v>
      </c>
      <c r="T67" s="2" t="s">
        <v>309</v>
      </c>
      <c r="U67" s="2">
        <f>YEAR(Table1[[#This Row],[Start Date/Time]])</f>
        <v>2017</v>
      </c>
      <c r="V67" s="2">
        <f>IFERROR(VLOOKUP(Table1[[#This Row],[Job Category]],'[1]List of wells'!$H:$CB,73,0),0)</f>
        <v>0</v>
      </c>
      <c r="Y67" s="2" t="s">
        <v>291</v>
      </c>
      <c r="Z67" s="2" t="s">
        <v>122</v>
      </c>
      <c r="AA67" s="19"/>
      <c r="AB67" s="19"/>
      <c r="AC67" s="19">
        <v>6</v>
      </c>
      <c r="AJ67" s="2" t="s">
        <v>291</v>
      </c>
      <c r="AK67" s="2" t="s">
        <v>122</v>
      </c>
      <c r="AL67" s="2">
        <v>0</v>
      </c>
      <c r="AM67" s="19"/>
      <c r="AN67" s="19"/>
      <c r="AO67" s="19">
        <v>6</v>
      </c>
      <c r="AQ67" s="2">
        <f t="shared" si="2"/>
        <v>0</v>
      </c>
      <c r="AR67" s="2">
        <f t="shared" si="2"/>
        <v>0</v>
      </c>
      <c r="AS67" s="2">
        <f t="shared" si="2"/>
        <v>0</v>
      </c>
    </row>
    <row r="68" spans="10:45" x14ac:dyDescent="0.3">
      <c r="J68" s="2" t="s">
        <v>295</v>
      </c>
      <c r="K68" s="2" t="s">
        <v>441</v>
      </c>
      <c r="L68" s="2" t="s">
        <v>45</v>
      </c>
      <c r="M68" s="2" t="s">
        <v>442</v>
      </c>
      <c r="N68" s="17">
        <v>42933.625</v>
      </c>
      <c r="O68" s="17">
        <v>42933.666666666664</v>
      </c>
      <c r="P68" s="2">
        <v>1</v>
      </c>
      <c r="Q68" s="2" t="s">
        <v>46</v>
      </c>
      <c r="R68" s="2" t="s">
        <v>562</v>
      </c>
      <c r="S68" s="2" t="s">
        <v>47</v>
      </c>
      <c r="T68" s="2" t="s">
        <v>290</v>
      </c>
      <c r="U68" s="2">
        <f>YEAR(Table1[[#This Row],[Start Date/Time]])</f>
        <v>2017</v>
      </c>
      <c r="V68" s="2">
        <f>IFERROR(VLOOKUP(Table1[[#This Row],[Job Category]],'[1]List of wells'!$H:$CB,73,0),0)</f>
        <v>0</v>
      </c>
      <c r="Y68" s="2" t="s">
        <v>291</v>
      </c>
      <c r="Z68" s="2" t="s">
        <v>273</v>
      </c>
      <c r="AA68" s="19"/>
      <c r="AB68" s="19"/>
      <c r="AC68" s="19">
        <v>17.5</v>
      </c>
      <c r="AJ68" s="2" t="s">
        <v>291</v>
      </c>
      <c r="AK68" s="2" t="s">
        <v>273</v>
      </c>
      <c r="AL68" s="2">
        <v>0</v>
      </c>
      <c r="AM68" s="19"/>
      <c r="AN68" s="19"/>
      <c r="AO68" s="19">
        <v>17.5</v>
      </c>
      <c r="AQ68" s="2">
        <f t="shared" ref="AQ68:AS131" si="3">IF(AND(AM68&gt;12,$AL68&lt;100.1,$AL68&lt;&gt;"",$AL68&gt;0),1,0)</f>
        <v>0</v>
      </c>
      <c r="AR68" s="2">
        <f t="shared" si="3"/>
        <v>0</v>
      </c>
      <c r="AS68" s="2">
        <f t="shared" si="3"/>
        <v>0</v>
      </c>
    </row>
    <row r="69" spans="10:45" x14ac:dyDescent="0.3">
      <c r="J69" s="2" t="s">
        <v>289</v>
      </c>
      <c r="K69" s="2" t="s">
        <v>556</v>
      </c>
      <c r="L69" s="2" t="s">
        <v>45</v>
      </c>
      <c r="M69" s="2" t="s">
        <v>563</v>
      </c>
      <c r="N69" s="17">
        <v>42935.583333333336</v>
      </c>
      <c r="O69" s="17">
        <v>42935.666666666664</v>
      </c>
      <c r="P69" s="2">
        <v>2</v>
      </c>
      <c r="Q69" s="2" t="s">
        <v>46</v>
      </c>
      <c r="R69" s="2" t="s">
        <v>123</v>
      </c>
      <c r="S69" s="2" t="s">
        <v>47</v>
      </c>
      <c r="T69" s="2" t="s">
        <v>290</v>
      </c>
      <c r="U69" s="2">
        <f>YEAR(Table1[[#This Row],[Start Date/Time]])</f>
        <v>2017</v>
      </c>
      <c r="V69" s="2">
        <f>IFERROR(VLOOKUP(Table1[[#This Row],[Job Category]],'[1]List of wells'!$H:$CB,73,0),0)</f>
        <v>0</v>
      </c>
      <c r="Y69" s="2" t="s">
        <v>291</v>
      </c>
      <c r="Z69" s="2" t="s">
        <v>124</v>
      </c>
      <c r="AA69" s="19"/>
      <c r="AB69" s="19"/>
      <c r="AC69" s="19">
        <v>95.5</v>
      </c>
      <c r="AJ69" s="2" t="s">
        <v>291</v>
      </c>
      <c r="AK69" s="2" t="s">
        <v>124</v>
      </c>
      <c r="AL69" s="2">
        <v>0</v>
      </c>
      <c r="AM69" s="19"/>
      <c r="AN69" s="19"/>
      <c r="AO69" s="19">
        <v>95.5</v>
      </c>
      <c r="AQ69" s="2">
        <f t="shared" si="3"/>
        <v>0</v>
      </c>
      <c r="AR69" s="2">
        <f t="shared" si="3"/>
        <v>0</v>
      </c>
      <c r="AS69" s="2">
        <f t="shared" si="3"/>
        <v>0</v>
      </c>
    </row>
    <row r="70" spans="10:45" x14ac:dyDescent="0.3">
      <c r="J70" s="2" t="s">
        <v>295</v>
      </c>
      <c r="K70" s="2" t="s">
        <v>564</v>
      </c>
      <c r="L70" s="2" t="s">
        <v>45</v>
      </c>
      <c r="M70" s="2" t="s">
        <v>565</v>
      </c>
      <c r="N70" s="17">
        <v>42943.208333333336</v>
      </c>
      <c r="O70" s="17">
        <v>42943.416666666664</v>
      </c>
      <c r="P70" s="2">
        <v>5</v>
      </c>
      <c r="Q70" s="2" t="s">
        <v>46</v>
      </c>
      <c r="R70" s="2" t="s">
        <v>2664</v>
      </c>
      <c r="S70" s="2" t="s">
        <v>47</v>
      </c>
      <c r="T70" s="2" t="s">
        <v>290</v>
      </c>
      <c r="U70" s="2">
        <f>YEAR(Table1[[#This Row],[Start Date/Time]])</f>
        <v>2017</v>
      </c>
      <c r="V70" s="2">
        <f>IFERROR(VLOOKUP(Table1[[#This Row],[Job Category]],'[1]List of wells'!$H:$CB,73,0),0)</f>
        <v>0</v>
      </c>
      <c r="Y70" s="2" t="s">
        <v>291</v>
      </c>
      <c r="Z70" s="2" t="s">
        <v>125</v>
      </c>
      <c r="AA70" s="19"/>
      <c r="AB70" s="19">
        <v>4</v>
      </c>
      <c r="AC70" s="19"/>
      <c r="AJ70" s="2" t="s">
        <v>291</v>
      </c>
      <c r="AK70" s="2" t="s">
        <v>125</v>
      </c>
      <c r="AL70" s="2">
        <v>0</v>
      </c>
      <c r="AM70" s="19"/>
      <c r="AN70" s="19">
        <v>4</v>
      </c>
      <c r="AO70" s="19"/>
      <c r="AQ70" s="2">
        <f t="shared" si="3"/>
        <v>0</v>
      </c>
      <c r="AR70" s="2">
        <f t="shared" si="3"/>
        <v>0</v>
      </c>
      <c r="AS70" s="2">
        <f t="shared" si="3"/>
        <v>0</v>
      </c>
    </row>
    <row r="71" spans="10:45" x14ac:dyDescent="0.3">
      <c r="J71" s="2" t="s">
        <v>289</v>
      </c>
      <c r="K71" s="2" t="s">
        <v>566</v>
      </c>
      <c r="L71" s="2" t="s">
        <v>45</v>
      </c>
      <c r="M71" s="2" t="s">
        <v>567</v>
      </c>
      <c r="N71" s="17">
        <v>42943.354166666664</v>
      </c>
      <c r="O71" s="17">
        <v>42943.395833333336</v>
      </c>
      <c r="P71" s="2">
        <v>1</v>
      </c>
      <c r="Q71" s="2" t="s">
        <v>46</v>
      </c>
      <c r="R71" s="2" t="s">
        <v>126</v>
      </c>
      <c r="S71" s="2" t="s">
        <v>47</v>
      </c>
      <c r="T71" s="2" t="s">
        <v>290</v>
      </c>
      <c r="U71" s="2">
        <f>YEAR(Table1[[#This Row],[Start Date/Time]])</f>
        <v>2017</v>
      </c>
      <c r="V71" s="2">
        <f>IFERROR(VLOOKUP(Table1[[#This Row],[Job Category]],'[1]List of wells'!$H:$CB,73,0),0)</f>
        <v>0</v>
      </c>
      <c r="Y71" s="2" t="s">
        <v>291</v>
      </c>
      <c r="Z71" s="2" t="s">
        <v>274</v>
      </c>
      <c r="AA71" s="19"/>
      <c r="AB71" s="19">
        <v>10</v>
      </c>
      <c r="AC71" s="19"/>
      <c r="AJ71" s="2" t="s">
        <v>291</v>
      </c>
      <c r="AK71" s="2" t="s">
        <v>274</v>
      </c>
      <c r="AL71" s="2">
        <v>0</v>
      </c>
      <c r="AM71" s="19"/>
      <c r="AN71" s="19">
        <v>10</v>
      </c>
      <c r="AO71" s="19"/>
      <c r="AQ71" s="2">
        <f t="shared" si="3"/>
        <v>0</v>
      </c>
      <c r="AR71" s="2">
        <f t="shared" si="3"/>
        <v>0</v>
      </c>
      <c r="AS71" s="2">
        <f t="shared" si="3"/>
        <v>0</v>
      </c>
    </row>
    <row r="72" spans="10:45" x14ac:dyDescent="0.3">
      <c r="J72" s="2" t="s">
        <v>295</v>
      </c>
      <c r="K72" s="2" t="s">
        <v>564</v>
      </c>
      <c r="L72" s="2" t="s">
        <v>45</v>
      </c>
      <c r="M72" s="2" t="s">
        <v>565</v>
      </c>
      <c r="N72" s="17">
        <v>42943.583333333336</v>
      </c>
      <c r="O72" s="17">
        <v>42943.625</v>
      </c>
      <c r="P72" s="2">
        <v>1</v>
      </c>
      <c r="Q72" s="2" t="s">
        <v>46</v>
      </c>
      <c r="R72" s="2" t="s">
        <v>84</v>
      </c>
      <c r="S72" s="2" t="s">
        <v>47</v>
      </c>
      <c r="T72" s="2" t="s">
        <v>290</v>
      </c>
      <c r="U72" s="2">
        <f>YEAR(Table1[[#This Row],[Start Date/Time]])</f>
        <v>2017</v>
      </c>
      <c r="V72" s="2">
        <f>IFERROR(VLOOKUP(Table1[[#This Row],[Job Category]],'[1]List of wells'!$H:$CB,73,0),0)</f>
        <v>0</v>
      </c>
      <c r="Y72" s="2" t="s">
        <v>292</v>
      </c>
      <c r="Z72" s="2" t="s">
        <v>75</v>
      </c>
      <c r="AA72" s="19">
        <v>18</v>
      </c>
      <c r="AB72" s="19"/>
      <c r="AC72" s="19"/>
      <c r="AJ72" s="2" t="s">
        <v>292</v>
      </c>
      <c r="AK72" s="2" t="s">
        <v>75</v>
      </c>
      <c r="AL72" s="2">
        <v>241</v>
      </c>
      <c r="AM72" s="19">
        <v>18</v>
      </c>
      <c r="AN72" s="19"/>
      <c r="AO72" s="19"/>
      <c r="AQ72" s="2">
        <f t="shared" si="3"/>
        <v>0</v>
      </c>
      <c r="AR72" s="2">
        <f t="shared" si="3"/>
        <v>0</v>
      </c>
      <c r="AS72" s="2">
        <f t="shared" si="3"/>
        <v>0</v>
      </c>
    </row>
    <row r="73" spans="10:45" x14ac:dyDescent="0.3">
      <c r="J73" s="2" t="s">
        <v>294</v>
      </c>
      <c r="K73" s="2" t="s">
        <v>327</v>
      </c>
      <c r="L73" s="2" t="s">
        <v>45</v>
      </c>
      <c r="M73" s="2" t="s">
        <v>328</v>
      </c>
      <c r="N73" s="17">
        <v>42944.729166666664</v>
      </c>
      <c r="O73" s="17">
        <v>42944.75</v>
      </c>
      <c r="P73" s="2">
        <v>0.5</v>
      </c>
      <c r="Q73" s="2" t="s">
        <v>46</v>
      </c>
      <c r="R73" s="2" t="s">
        <v>260</v>
      </c>
      <c r="S73" s="2" t="s">
        <v>47</v>
      </c>
      <c r="T73" s="2" t="s">
        <v>290</v>
      </c>
      <c r="U73" s="2">
        <f>YEAR(Table1[[#This Row],[Start Date/Time]])</f>
        <v>2017</v>
      </c>
      <c r="V73" s="2">
        <f>IFERROR(VLOOKUP(Table1[[#This Row],[Job Category]],'[1]List of wells'!$H:$CB,73,0),0)</f>
        <v>0</v>
      </c>
      <c r="Y73" s="2" t="s">
        <v>292</v>
      </c>
      <c r="Z73" s="2" t="s">
        <v>127</v>
      </c>
      <c r="AA73" s="19"/>
      <c r="AB73" s="19">
        <v>3.5</v>
      </c>
      <c r="AC73" s="19"/>
      <c r="AJ73" s="2" t="s">
        <v>292</v>
      </c>
      <c r="AK73" s="2" t="s">
        <v>127</v>
      </c>
      <c r="AM73" s="19"/>
      <c r="AN73" s="19">
        <v>3.5</v>
      </c>
      <c r="AO73" s="19"/>
      <c r="AQ73" s="2">
        <f t="shared" si="3"/>
        <v>0</v>
      </c>
      <c r="AR73" s="2">
        <f t="shared" si="3"/>
        <v>0</v>
      </c>
      <c r="AS73" s="2">
        <f t="shared" si="3"/>
        <v>0</v>
      </c>
    </row>
    <row r="74" spans="10:45" x14ac:dyDescent="0.3">
      <c r="J74" s="2" t="s">
        <v>295</v>
      </c>
      <c r="K74" s="2" t="s">
        <v>564</v>
      </c>
      <c r="L74" s="2" t="s">
        <v>45</v>
      </c>
      <c r="M74" s="2" t="s">
        <v>565</v>
      </c>
      <c r="N74" s="17">
        <v>42946.166666666664</v>
      </c>
      <c r="O74" s="17">
        <v>42946.416666666664</v>
      </c>
      <c r="P74" s="2">
        <v>6</v>
      </c>
      <c r="Q74" s="2" t="s">
        <v>46</v>
      </c>
      <c r="R74" s="2" t="s">
        <v>128</v>
      </c>
      <c r="S74" s="2" t="s">
        <v>2665</v>
      </c>
      <c r="T74" s="2" t="s">
        <v>290</v>
      </c>
      <c r="U74" s="2">
        <f>YEAR(Table1[[#This Row],[Start Date/Time]])</f>
        <v>2017</v>
      </c>
      <c r="V74" s="2">
        <f>IFERROR(VLOOKUP(Table1[[#This Row],[Job Category]],'[1]List of wells'!$H:$CB,73,0),0)</f>
        <v>0</v>
      </c>
      <c r="Y74" s="2" t="s">
        <v>292</v>
      </c>
      <c r="Z74" s="2" t="s">
        <v>129</v>
      </c>
      <c r="AA74" s="19">
        <v>1</v>
      </c>
      <c r="AB74" s="19"/>
      <c r="AC74" s="19"/>
      <c r="AJ74" s="2" t="s">
        <v>292</v>
      </c>
      <c r="AK74" s="2" t="s">
        <v>129</v>
      </c>
      <c r="AL74" s="2">
        <v>109.5</v>
      </c>
      <c r="AM74" s="19">
        <v>1</v>
      </c>
      <c r="AN74" s="19"/>
      <c r="AO74" s="19"/>
      <c r="AQ74" s="2">
        <f t="shared" si="3"/>
        <v>0</v>
      </c>
      <c r="AR74" s="2">
        <f t="shared" si="3"/>
        <v>0</v>
      </c>
      <c r="AS74" s="2">
        <f t="shared" si="3"/>
        <v>0</v>
      </c>
    </row>
    <row r="75" spans="10:45" x14ac:dyDescent="0.3">
      <c r="J75" s="2" t="s">
        <v>306</v>
      </c>
      <c r="K75" s="2" t="s">
        <v>327</v>
      </c>
      <c r="L75" s="2" t="s">
        <v>45</v>
      </c>
      <c r="M75" s="2" t="s">
        <v>329</v>
      </c>
      <c r="N75" s="17">
        <v>42951.458333333336</v>
      </c>
      <c r="O75" s="17">
        <v>42951.666666666664</v>
      </c>
      <c r="P75" s="2">
        <v>5</v>
      </c>
      <c r="Q75" s="2" t="s">
        <v>46</v>
      </c>
      <c r="R75" s="2" t="s">
        <v>93</v>
      </c>
      <c r="S75" s="2" t="s">
        <v>130</v>
      </c>
      <c r="T75" s="2" t="s">
        <v>309</v>
      </c>
      <c r="U75" s="2">
        <f>YEAR(Table1[[#This Row],[Start Date/Time]])</f>
        <v>2017</v>
      </c>
      <c r="V75" s="2">
        <f>IFERROR(VLOOKUP(Table1[[#This Row],[Job Category]],'[1]List of wells'!$H:$CB,73,0),0)</f>
        <v>0</v>
      </c>
      <c r="Y75" s="2" t="s">
        <v>292</v>
      </c>
      <c r="Z75" s="2" t="s">
        <v>131</v>
      </c>
      <c r="AA75" s="19"/>
      <c r="AB75" s="19">
        <v>102.25</v>
      </c>
      <c r="AC75" s="19"/>
      <c r="AJ75" s="2" t="s">
        <v>292</v>
      </c>
      <c r="AK75" s="2" t="s">
        <v>131</v>
      </c>
      <c r="AL75" s="2">
        <v>0</v>
      </c>
      <c r="AM75" s="19"/>
      <c r="AN75" s="19">
        <v>102.25</v>
      </c>
      <c r="AO75" s="19"/>
      <c r="AQ75" s="2">
        <f t="shared" si="3"/>
        <v>0</v>
      </c>
      <c r="AR75" s="2">
        <f t="shared" si="3"/>
        <v>0</v>
      </c>
      <c r="AS75" s="2">
        <f t="shared" si="3"/>
        <v>0</v>
      </c>
    </row>
    <row r="76" spans="10:45" x14ac:dyDescent="0.3">
      <c r="J76" s="2" t="s">
        <v>303</v>
      </c>
      <c r="K76" s="2" t="s">
        <v>443</v>
      </c>
      <c r="L76" s="2" t="s">
        <v>45</v>
      </c>
      <c r="M76" s="2" t="s">
        <v>444</v>
      </c>
      <c r="N76" s="17">
        <v>42951.75</v>
      </c>
      <c r="O76" s="17">
        <v>42951.8125</v>
      </c>
      <c r="P76" s="2">
        <v>1.5</v>
      </c>
      <c r="Q76" s="2" t="s">
        <v>46</v>
      </c>
      <c r="R76" s="2" t="s">
        <v>132</v>
      </c>
      <c r="S76" s="2" t="s">
        <v>47</v>
      </c>
      <c r="T76" s="2" t="s">
        <v>309</v>
      </c>
      <c r="U76" s="2">
        <f>YEAR(Table1[[#This Row],[Start Date/Time]])</f>
        <v>2017</v>
      </c>
      <c r="V76" s="2">
        <f>IFERROR(VLOOKUP(Table1[[#This Row],[Job Category]],'[1]List of wells'!$H:$CB,73,0),0)</f>
        <v>0</v>
      </c>
      <c r="Y76" s="2" t="s">
        <v>292</v>
      </c>
      <c r="Z76" s="2" t="s">
        <v>85</v>
      </c>
      <c r="AA76" s="19">
        <v>3.5</v>
      </c>
      <c r="AB76" s="19"/>
      <c r="AC76" s="19"/>
      <c r="AJ76" s="2" t="s">
        <v>292</v>
      </c>
      <c r="AK76" s="2" t="s">
        <v>85</v>
      </c>
      <c r="AL76" s="2">
        <v>241</v>
      </c>
      <c r="AM76" s="19">
        <v>3.5</v>
      </c>
      <c r="AN76" s="19"/>
      <c r="AO76" s="19"/>
      <c r="AQ76" s="2">
        <f t="shared" si="3"/>
        <v>0</v>
      </c>
      <c r="AR76" s="2">
        <f t="shared" si="3"/>
        <v>0</v>
      </c>
      <c r="AS76" s="2">
        <f t="shared" si="3"/>
        <v>0</v>
      </c>
    </row>
    <row r="77" spans="10:45" x14ac:dyDescent="0.3">
      <c r="J77" s="2" t="s">
        <v>295</v>
      </c>
      <c r="K77" s="2" t="s">
        <v>568</v>
      </c>
      <c r="L77" s="2" t="s">
        <v>45</v>
      </c>
      <c r="M77" s="2" t="s">
        <v>569</v>
      </c>
      <c r="N77" s="17">
        <v>42953.270833333336</v>
      </c>
      <c r="O77" s="17">
        <v>42953.3125</v>
      </c>
      <c r="P77" s="2">
        <v>1</v>
      </c>
      <c r="Q77" s="2" t="s">
        <v>46</v>
      </c>
      <c r="R77" s="2" t="s">
        <v>84</v>
      </c>
      <c r="S77" s="2" t="s">
        <v>47</v>
      </c>
      <c r="T77" s="2" t="s">
        <v>290</v>
      </c>
      <c r="U77" s="2">
        <f>YEAR(Table1[[#This Row],[Start Date/Time]])</f>
        <v>2017</v>
      </c>
      <c r="V77" s="2">
        <f>IFERROR(VLOOKUP(Table1[[#This Row],[Job Category]],'[1]List of wells'!$H:$CB,73,0),0)</f>
        <v>0</v>
      </c>
      <c r="Y77" s="2" t="s">
        <v>292</v>
      </c>
      <c r="Z77" s="2" t="s">
        <v>266</v>
      </c>
      <c r="AA77" s="19">
        <v>9.5</v>
      </c>
      <c r="AB77" s="19"/>
      <c r="AC77" s="19"/>
      <c r="AJ77" s="2" t="s">
        <v>292</v>
      </c>
      <c r="AK77" s="2" t="s">
        <v>266</v>
      </c>
      <c r="AL77" s="2">
        <v>241</v>
      </c>
      <c r="AM77" s="19">
        <v>9.5</v>
      </c>
      <c r="AN77" s="19"/>
      <c r="AO77" s="19"/>
      <c r="AQ77" s="2">
        <f t="shared" si="3"/>
        <v>0</v>
      </c>
      <c r="AR77" s="2">
        <f t="shared" si="3"/>
        <v>0</v>
      </c>
      <c r="AS77" s="2">
        <f t="shared" si="3"/>
        <v>0</v>
      </c>
    </row>
    <row r="78" spans="10:45" x14ac:dyDescent="0.3">
      <c r="J78" s="2" t="s">
        <v>306</v>
      </c>
      <c r="K78" s="2" t="s">
        <v>445</v>
      </c>
      <c r="L78" s="2" t="s">
        <v>45</v>
      </c>
      <c r="M78" s="2" t="s">
        <v>446</v>
      </c>
      <c r="N78" s="17">
        <v>42955.166666666664</v>
      </c>
      <c r="O78" s="17">
        <v>42955.291666666664</v>
      </c>
      <c r="P78" s="2">
        <v>3</v>
      </c>
      <c r="Q78" s="2" t="s">
        <v>46</v>
      </c>
      <c r="R78" s="2" t="s">
        <v>94</v>
      </c>
      <c r="S78" s="2" t="s">
        <v>47</v>
      </c>
      <c r="T78" s="2" t="s">
        <v>309</v>
      </c>
      <c r="U78" s="2">
        <f>YEAR(Table1[[#This Row],[Start Date/Time]])</f>
        <v>2017</v>
      </c>
      <c r="V78" s="2">
        <f>IFERROR(VLOOKUP(Table1[[#This Row],[Job Category]],'[1]List of wells'!$H:$CB,73,0),0)</f>
        <v>0</v>
      </c>
      <c r="Y78" s="2" t="s">
        <v>292</v>
      </c>
      <c r="Z78" s="2" t="s">
        <v>133</v>
      </c>
      <c r="AA78" s="19"/>
      <c r="AB78" s="19">
        <v>4.5</v>
      </c>
      <c r="AC78" s="19"/>
      <c r="AJ78" s="2" t="s">
        <v>292</v>
      </c>
      <c r="AK78" s="2" t="s">
        <v>133</v>
      </c>
      <c r="AM78" s="19"/>
      <c r="AN78" s="19">
        <v>4.5</v>
      </c>
      <c r="AO78" s="19"/>
      <c r="AQ78" s="2">
        <f t="shared" si="3"/>
        <v>0</v>
      </c>
      <c r="AR78" s="2">
        <f t="shared" si="3"/>
        <v>0</v>
      </c>
      <c r="AS78" s="2">
        <f t="shared" si="3"/>
        <v>0</v>
      </c>
    </row>
    <row r="79" spans="10:45" x14ac:dyDescent="0.3">
      <c r="J79" s="2" t="s">
        <v>296</v>
      </c>
      <c r="K79" s="2" t="s">
        <v>330</v>
      </c>
      <c r="L79" s="2" t="s">
        <v>45</v>
      </c>
      <c r="M79" s="2" t="s">
        <v>331</v>
      </c>
      <c r="N79" s="17">
        <v>42955.75</v>
      </c>
      <c r="O79" s="17">
        <v>42955.875</v>
      </c>
      <c r="P79" s="2">
        <v>3</v>
      </c>
      <c r="Q79" s="2" t="s">
        <v>46</v>
      </c>
      <c r="R79" s="2" t="s">
        <v>134</v>
      </c>
      <c r="S79" s="2" t="s">
        <v>135</v>
      </c>
      <c r="T79" s="2" t="s">
        <v>290</v>
      </c>
      <c r="U79" s="2">
        <f>YEAR(Table1[[#This Row],[Start Date/Time]])</f>
        <v>2017</v>
      </c>
      <c r="V79" s="2">
        <f>IFERROR(VLOOKUP(Table1[[#This Row],[Job Category]],'[1]List of wells'!$H:$CB,73,0),0)</f>
        <v>0</v>
      </c>
      <c r="Y79" s="2" t="s">
        <v>292</v>
      </c>
      <c r="Z79" s="2" t="s">
        <v>136</v>
      </c>
      <c r="AA79" s="19"/>
      <c r="AB79" s="19">
        <v>7.5</v>
      </c>
      <c r="AC79" s="19"/>
      <c r="AJ79" s="2" t="s">
        <v>292</v>
      </c>
      <c r="AK79" s="2" t="s">
        <v>136</v>
      </c>
      <c r="AM79" s="19"/>
      <c r="AN79" s="19">
        <v>7.5</v>
      </c>
      <c r="AO79" s="19"/>
      <c r="AQ79" s="2">
        <f t="shared" si="3"/>
        <v>0</v>
      </c>
      <c r="AR79" s="2">
        <f t="shared" si="3"/>
        <v>0</v>
      </c>
      <c r="AS79" s="2">
        <f t="shared" si="3"/>
        <v>0</v>
      </c>
    </row>
    <row r="80" spans="10:45" x14ac:dyDescent="0.3">
      <c r="J80" s="2" t="s">
        <v>296</v>
      </c>
      <c r="K80" s="2" t="s">
        <v>330</v>
      </c>
      <c r="L80" s="2" t="s">
        <v>45</v>
      </c>
      <c r="M80" s="2" t="s">
        <v>331</v>
      </c>
      <c r="N80" s="17">
        <v>42960.0625</v>
      </c>
      <c r="O80" s="17">
        <v>42960.145833333336</v>
      </c>
      <c r="P80" s="2">
        <v>2</v>
      </c>
      <c r="Q80" s="2" t="s">
        <v>46</v>
      </c>
      <c r="R80" s="2" t="s">
        <v>137</v>
      </c>
      <c r="S80" s="2" t="s">
        <v>47</v>
      </c>
      <c r="T80" s="2" t="s">
        <v>290</v>
      </c>
      <c r="U80" s="2">
        <f>YEAR(Table1[[#This Row],[Start Date/Time]])</f>
        <v>2017</v>
      </c>
      <c r="V80" s="2">
        <f>IFERROR(VLOOKUP(Table1[[#This Row],[Job Category]],'[1]List of wells'!$H:$CB,73,0),0)</f>
        <v>0</v>
      </c>
      <c r="Y80" s="2" t="s">
        <v>292</v>
      </c>
      <c r="Z80" s="2" t="s">
        <v>57</v>
      </c>
      <c r="AA80" s="19">
        <v>7</v>
      </c>
      <c r="AB80" s="19"/>
      <c r="AC80" s="19"/>
      <c r="AJ80" s="2" t="s">
        <v>292</v>
      </c>
      <c r="AK80" s="2" t="s">
        <v>57</v>
      </c>
      <c r="AL80" s="2">
        <v>0</v>
      </c>
      <c r="AM80" s="19">
        <v>7</v>
      </c>
      <c r="AN80" s="19"/>
      <c r="AO80" s="19"/>
      <c r="AQ80" s="2">
        <f t="shared" si="3"/>
        <v>0</v>
      </c>
      <c r="AR80" s="2">
        <f t="shared" si="3"/>
        <v>0</v>
      </c>
      <c r="AS80" s="2">
        <f t="shared" si="3"/>
        <v>0</v>
      </c>
    </row>
    <row r="81" spans="10:45" x14ac:dyDescent="0.3">
      <c r="J81" s="2" t="s">
        <v>303</v>
      </c>
      <c r="K81" s="2" t="s">
        <v>447</v>
      </c>
      <c r="L81" s="2" t="s">
        <v>45</v>
      </c>
      <c r="M81" s="2" t="s">
        <v>448</v>
      </c>
      <c r="N81" s="17">
        <v>42961.375</v>
      </c>
      <c r="O81" s="17">
        <v>42961.479166666664</v>
      </c>
      <c r="P81" s="2">
        <v>2.5</v>
      </c>
      <c r="Q81" s="2" t="s">
        <v>46</v>
      </c>
      <c r="R81" s="2" t="s">
        <v>138</v>
      </c>
      <c r="S81" s="2" t="s">
        <v>47</v>
      </c>
      <c r="T81" s="2" t="s">
        <v>309</v>
      </c>
      <c r="U81" s="2">
        <f>YEAR(Table1[[#This Row],[Start Date/Time]])</f>
        <v>2017</v>
      </c>
      <c r="V81" s="2">
        <f>IFERROR(VLOOKUP(Table1[[#This Row],[Job Category]],'[1]List of wells'!$H:$CB,73,0),0)</f>
        <v>0</v>
      </c>
      <c r="Y81" s="2" t="s">
        <v>292</v>
      </c>
      <c r="Z81" s="2" t="s">
        <v>139</v>
      </c>
      <c r="AA81" s="19">
        <v>2</v>
      </c>
      <c r="AB81" s="19"/>
      <c r="AC81" s="19"/>
      <c r="AJ81" s="2" t="s">
        <v>292</v>
      </c>
      <c r="AK81" s="2" t="s">
        <v>139</v>
      </c>
      <c r="AL81" s="2">
        <v>117</v>
      </c>
      <c r="AM81" s="19">
        <v>2</v>
      </c>
      <c r="AN81" s="19"/>
      <c r="AO81" s="19"/>
      <c r="AQ81" s="2">
        <f t="shared" si="3"/>
        <v>0</v>
      </c>
      <c r="AR81" s="2">
        <f t="shared" si="3"/>
        <v>0</v>
      </c>
      <c r="AS81" s="2">
        <f t="shared" si="3"/>
        <v>0</v>
      </c>
    </row>
    <row r="82" spans="10:45" x14ac:dyDescent="0.3">
      <c r="J82" s="2" t="s">
        <v>289</v>
      </c>
      <c r="K82" s="2" t="s">
        <v>332</v>
      </c>
      <c r="L82" s="2" t="s">
        <v>45</v>
      </c>
      <c r="M82" s="2" t="s">
        <v>333</v>
      </c>
      <c r="N82" s="17">
        <v>42962.708333333336</v>
      </c>
      <c r="O82" s="17">
        <v>42962.958333333336</v>
      </c>
      <c r="P82" s="2">
        <v>6</v>
      </c>
      <c r="Q82" s="2" t="s">
        <v>46</v>
      </c>
      <c r="R82" s="2" t="s">
        <v>140</v>
      </c>
      <c r="S82" s="2" t="s">
        <v>47</v>
      </c>
      <c r="T82" s="2" t="s">
        <v>290</v>
      </c>
      <c r="U82" s="2">
        <f>YEAR(Table1[[#This Row],[Start Date/Time]])</f>
        <v>2017</v>
      </c>
      <c r="V82" s="2">
        <f>IFERROR(VLOOKUP(Table1[[#This Row],[Job Category]],'[1]List of wells'!$H:$CB,73,0),0)</f>
        <v>0</v>
      </c>
      <c r="Y82" s="2" t="s">
        <v>292</v>
      </c>
      <c r="Z82" s="2" t="s">
        <v>58</v>
      </c>
      <c r="AA82" s="19">
        <v>57</v>
      </c>
      <c r="AB82" s="19"/>
      <c r="AC82" s="19"/>
      <c r="AJ82" s="2" t="s">
        <v>292</v>
      </c>
      <c r="AK82" s="2" t="s">
        <v>58</v>
      </c>
      <c r="AL82" s="2">
        <v>0</v>
      </c>
      <c r="AM82" s="19">
        <v>57</v>
      </c>
      <c r="AN82" s="19"/>
      <c r="AO82" s="19"/>
      <c r="AQ82" s="2">
        <f t="shared" si="3"/>
        <v>0</v>
      </c>
      <c r="AR82" s="2">
        <f t="shared" si="3"/>
        <v>0</v>
      </c>
      <c r="AS82" s="2">
        <f t="shared" si="3"/>
        <v>0</v>
      </c>
    </row>
    <row r="83" spans="10:45" x14ac:dyDescent="0.3">
      <c r="J83" s="2" t="s">
        <v>296</v>
      </c>
      <c r="K83" s="2" t="s">
        <v>449</v>
      </c>
      <c r="L83" s="2" t="s">
        <v>45</v>
      </c>
      <c r="M83" s="2" t="s">
        <v>450</v>
      </c>
      <c r="N83" s="17">
        <v>42969.958333333336</v>
      </c>
      <c r="O83" s="17">
        <v>42971.666666666664</v>
      </c>
      <c r="P83" s="2">
        <v>41</v>
      </c>
      <c r="Q83" s="2" t="s">
        <v>46</v>
      </c>
      <c r="R83" s="2" t="s">
        <v>141</v>
      </c>
      <c r="S83" s="2" t="s">
        <v>48</v>
      </c>
      <c r="T83" s="2" t="s">
        <v>290</v>
      </c>
      <c r="U83" s="2">
        <f>YEAR(Table1[[#This Row],[Start Date/Time]])</f>
        <v>2017</v>
      </c>
      <c r="V83" s="2">
        <f>IFERROR(VLOOKUP(Table1[[#This Row],[Job Category]],'[1]List of wells'!$H:$CB,73,0),0)</f>
        <v>0</v>
      </c>
      <c r="Y83" s="2" t="s">
        <v>292</v>
      </c>
      <c r="Z83" s="2" t="s">
        <v>2655</v>
      </c>
      <c r="AA83" s="19">
        <v>1</v>
      </c>
      <c r="AB83" s="19"/>
      <c r="AC83" s="19"/>
      <c r="AJ83" s="2" t="s">
        <v>292</v>
      </c>
      <c r="AK83" s="2" t="s">
        <v>2655</v>
      </c>
      <c r="AL83" s="2">
        <v>241</v>
      </c>
      <c r="AM83" s="19">
        <v>1</v>
      </c>
      <c r="AN83" s="19"/>
      <c r="AO83" s="19"/>
      <c r="AQ83" s="2">
        <f t="shared" si="3"/>
        <v>0</v>
      </c>
      <c r="AR83" s="2">
        <f t="shared" si="3"/>
        <v>0</v>
      </c>
      <c r="AS83" s="2">
        <f t="shared" si="3"/>
        <v>0</v>
      </c>
    </row>
    <row r="84" spans="10:45" x14ac:dyDescent="0.3">
      <c r="J84" s="2" t="s">
        <v>306</v>
      </c>
      <c r="K84" s="2" t="s">
        <v>451</v>
      </c>
      <c r="L84" s="2" t="s">
        <v>45</v>
      </c>
      <c r="M84" s="2" t="s">
        <v>452</v>
      </c>
      <c r="N84" s="22">
        <v>42981</v>
      </c>
      <c r="O84" s="17">
        <v>42981.25</v>
      </c>
      <c r="P84" s="2">
        <v>6</v>
      </c>
      <c r="Q84" s="2" t="s">
        <v>46</v>
      </c>
      <c r="R84" s="2" t="s">
        <v>91</v>
      </c>
      <c r="S84" s="2" t="s">
        <v>47</v>
      </c>
      <c r="T84" s="2" t="s">
        <v>309</v>
      </c>
      <c r="U84" s="2">
        <f>YEAR(Table1[[#This Row],[Start Date/Time]])</f>
        <v>2017</v>
      </c>
      <c r="V84" s="2">
        <f>IFERROR(VLOOKUP(Table1[[#This Row],[Job Category]],'[1]List of wells'!$H:$CB,73,0),0)</f>
        <v>0</v>
      </c>
      <c r="Y84" s="2" t="s">
        <v>303</v>
      </c>
      <c r="Z84" s="2" t="s">
        <v>132</v>
      </c>
      <c r="AA84" s="19">
        <v>1.5</v>
      </c>
      <c r="AB84" s="19"/>
      <c r="AC84" s="19"/>
      <c r="AJ84" s="2" t="s">
        <v>303</v>
      </c>
      <c r="AK84" s="2" t="s">
        <v>132</v>
      </c>
      <c r="AM84" s="19">
        <v>1.5</v>
      </c>
      <c r="AN84" s="19"/>
      <c r="AO84" s="19"/>
      <c r="AQ84" s="2">
        <f t="shared" si="3"/>
        <v>0</v>
      </c>
      <c r="AR84" s="2">
        <f t="shared" si="3"/>
        <v>0</v>
      </c>
      <c r="AS84" s="2">
        <f t="shared" si="3"/>
        <v>0</v>
      </c>
    </row>
    <row r="85" spans="10:45" x14ac:dyDescent="0.3">
      <c r="J85" s="2" t="s">
        <v>299</v>
      </c>
      <c r="K85" s="2" t="s">
        <v>570</v>
      </c>
      <c r="L85" s="2" t="s">
        <v>49</v>
      </c>
      <c r="M85" s="2" t="s">
        <v>571</v>
      </c>
      <c r="N85" s="17">
        <v>42987.208333333336</v>
      </c>
      <c r="O85" s="17">
        <v>42987.375</v>
      </c>
      <c r="P85" s="2">
        <v>4</v>
      </c>
      <c r="Q85" s="2" t="s">
        <v>46</v>
      </c>
      <c r="R85" s="2" t="s">
        <v>2653</v>
      </c>
      <c r="S85" s="2" t="s">
        <v>47</v>
      </c>
      <c r="T85" s="2" t="s">
        <v>309</v>
      </c>
      <c r="U85" s="2">
        <f>YEAR(Table1[[#This Row],[Start Date/Time]])</f>
        <v>2017</v>
      </c>
      <c r="V85" s="2">
        <f>IFERROR(VLOOKUP(Table1[[#This Row],[Job Category]],'[1]List of wells'!$H:$CB,73,0),0)</f>
        <v>0</v>
      </c>
      <c r="Y85" s="2" t="s">
        <v>303</v>
      </c>
      <c r="Z85" s="2" t="s">
        <v>138</v>
      </c>
      <c r="AA85" s="19">
        <v>2.5</v>
      </c>
      <c r="AB85" s="19"/>
      <c r="AC85" s="19"/>
      <c r="AJ85" s="2" t="s">
        <v>303</v>
      </c>
      <c r="AK85" s="2" t="s">
        <v>138</v>
      </c>
      <c r="AM85" s="19">
        <v>2.5</v>
      </c>
      <c r="AN85" s="19"/>
      <c r="AO85" s="19"/>
      <c r="AQ85" s="2">
        <f t="shared" si="3"/>
        <v>0</v>
      </c>
      <c r="AR85" s="2">
        <f t="shared" si="3"/>
        <v>0</v>
      </c>
      <c r="AS85" s="2">
        <f t="shared" si="3"/>
        <v>0</v>
      </c>
    </row>
    <row r="86" spans="10:45" x14ac:dyDescent="0.3">
      <c r="J86" s="2" t="s">
        <v>295</v>
      </c>
      <c r="K86" s="2" t="s">
        <v>334</v>
      </c>
      <c r="L86" s="2" t="s">
        <v>45</v>
      </c>
      <c r="M86" s="2" t="s">
        <v>335</v>
      </c>
      <c r="N86" s="17">
        <v>42993.833333333336</v>
      </c>
      <c r="O86" s="17">
        <v>42993.895833333336</v>
      </c>
      <c r="P86" s="2">
        <v>1.5</v>
      </c>
      <c r="Q86" s="2" t="s">
        <v>46</v>
      </c>
      <c r="R86" s="2" t="s">
        <v>84</v>
      </c>
      <c r="S86" s="2" t="s">
        <v>47</v>
      </c>
      <c r="T86" s="2" t="s">
        <v>290</v>
      </c>
      <c r="U86" s="2">
        <f>YEAR(Table1[[#This Row],[Start Date/Time]])</f>
        <v>2017</v>
      </c>
      <c r="V86" s="2">
        <f>IFERROR(VLOOKUP(Table1[[#This Row],[Job Category]],'[1]List of wells'!$H:$CB,73,0),0)</f>
        <v>0</v>
      </c>
      <c r="Y86" s="2" t="s">
        <v>303</v>
      </c>
      <c r="Z86" s="2" t="s">
        <v>2666</v>
      </c>
      <c r="AA86" s="19">
        <v>10</v>
      </c>
      <c r="AB86" s="19"/>
      <c r="AC86" s="19"/>
      <c r="AJ86" s="2" t="s">
        <v>303</v>
      </c>
      <c r="AK86" s="2" t="s">
        <v>2666</v>
      </c>
      <c r="AL86" s="2">
        <v>95.5</v>
      </c>
      <c r="AM86" s="19">
        <v>10</v>
      </c>
      <c r="AN86" s="19"/>
      <c r="AO86" s="19"/>
      <c r="AQ86" s="2">
        <f t="shared" si="3"/>
        <v>0</v>
      </c>
      <c r="AR86" s="2">
        <f t="shared" si="3"/>
        <v>0</v>
      </c>
      <c r="AS86" s="2">
        <f t="shared" si="3"/>
        <v>0</v>
      </c>
    </row>
    <row r="87" spans="10:45" x14ac:dyDescent="0.3">
      <c r="J87" s="2" t="s">
        <v>295</v>
      </c>
      <c r="K87" s="2" t="s">
        <v>572</v>
      </c>
      <c r="L87" s="2" t="s">
        <v>45</v>
      </c>
      <c r="M87" s="2" t="s">
        <v>573</v>
      </c>
      <c r="N87" s="17">
        <v>42997.875</v>
      </c>
      <c r="O87" s="17">
        <v>42997.895833333336</v>
      </c>
      <c r="P87" s="2">
        <v>0.5</v>
      </c>
      <c r="Q87" s="2" t="s">
        <v>46</v>
      </c>
      <c r="R87" s="2" t="s">
        <v>84</v>
      </c>
      <c r="S87" s="2" t="s">
        <v>47</v>
      </c>
      <c r="T87" s="2" t="s">
        <v>290</v>
      </c>
      <c r="U87" s="2">
        <f>YEAR(Table1[[#This Row],[Start Date/Time]])</f>
        <v>2017</v>
      </c>
      <c r="V87" s="2">
        <f>IFERROR(VLOOKUP(Table1[[#This Row],[Job Category]],'[1]List of wells'!$H:$CB,73,0),0)</f>
        <v>0</v>
      </c>
      <c r="Y87" s="2" t="s">
        <v>303</v>
      </c>
      <c r="Z87" s="2" t="s">
        <v>574</v>
      </c>
      <c r="AA87" s="19"/>
      <c r="AB87" s="19">
        <v>167</v>
      </c>
      <c r="AC87" s="19"/>
      <c r="AJ87" s="2" t="s">
        <v>303</v>
      </c>
      <c r="AK87" s="2" t="s">
        <v>574</v>
      </c>
      <c r="AM87" s="19"/>
      <c r="AN87" s="19">
        <v>167</v>
      </c>
      <c r="AO87" s="19"/>
      <c r="AQ87" s="2">
        <f t="shared" si="3"/>
        <v>0</v>
      </c>
      <c r="AR87" s="2">
        <f t="shared" si="3"/>
        <v>0</v>
      </c>
      <c r="AS87" s="2">
        <f t="shared" si="3"/>
        <v>0</v>
      </c>
    </row>
    <row r="88" spans="10:45" x14ac:dyDescent="0.3">
      <c r="J88" s="2" t="s">
        <v>297</v>
      </c>
      <c r="K88" s="2" t="s">
        <v>453</v>
      </c>
      <c r="L88" s="2" t="s">
        <v>45</v>
      </c>
      <c r="M88" s="2" t="s">
        <v>454</v>
      </c>
      <c r="N88" s="17">
        <v>42999.541666666664</v>
      </c>
      <c r="O88" s="17">
        <v>43001.5</v>
      </c>
      <c r="P88" s="2">
        <v>47</v>
      </c>
      <c r="Q88" s="2" t="s">
        <v>46</v>
      </c>
      <c r="R88" s="2" t="s">
        <v>142</v>
      </c>
      <c r="S88" s="2" t="s">
        <v>575</v>
      </c>
      <c r="T88" s="2" t="s">
        <v>290</v>
      </c>
      <c r="U88" s="2">
        <f>YEAR(Table1[[#This Row],[Start Date/Time]])</f>
        <v>2017</v>
      </c>
      <c r="V88" s="2">
        <f>IFERROR(VLOOKUP(Table1[[#This Row],[Job Category]],'[1]List of wells'!$H:$CB,73,0),0)</f>
        <v>0</v>
      </c>
      <c r="Y88" s="2" t="s">
        <v>304</v>
      </c>
      <c r="Z88" s="2" t="s">
        <v>143</v>
      </c>
      <c r="AA88" s="19">
        <v>47</v>
      </c>
      <c r="AB88" s="19"/>
      <c r="AC88" s="19"/>
      <c r="AJ88" s="2" t="s">
        <v>304</v>
      </c>
      <c r="AK88" s="2" t="s">
        <v>143</v>
      </c>
      <c r="AM88" s="19">
        <v>47</v>
      </c>
      <c r="AN88" s="19"/>
      <c r="AO88" s="19"/>
      <c r="AQ88" s="2">
        <f t="shared" si="3"/>
        <v>0</v>
      </c>
      <c r="AR88" s="2">
        <f t="shared" si="3"/>
        <v>0</v>
      </c>
      <c r="AS88" s="2">
        <f t="shared" si="3"/>
        <v>0</v>
      </c>
    </row>
    <row r="89" spans="10:45" x14ac:dyDescent="0.3">
      <c r="J89" s="2" t="s">
        <v>304</v>
      </c>
      <c r="K89" s="2" t="s">
        <v>336</v>
      </c>
      <c r="L89" s="2" t="s">
        <v>45</v>
      </c>
      <c r="M89" s="2" t="s">
        <v>337</v>
      </c>
      <c r="N89" s="17">
        <v>43001.875</v>
      </c>
      <c r="O89" s="17">
        <v>43003.833333333336</v>
      </c>
      <c r="P89" s="2">
        <v>47</v>
      </c>
      <c r="Q89" s="2" t="s">
        <v>46</v>
      </c>
      <c r="R89" s="2" t="s">
        <v>143</v>
      </c>
      <c r="S89" s="2" t="s">
        <v>144</v>
      </c>
      <c r="T89" s="2" t="s">
        <v>309</v>
      </c>
      <c r="U89" s="2">
        <f>YEAR(Table1[[#This Row],[Start Date/Time]])</f>
        <v>2017</v>
      </c>
      <c r="V89" s="2">
        <f>IFERROR(VLOOKUP(Table1[[#This Row],[Job Category]],'[1]List of wells'!$H:$CB,73,0),0)</f>
        <v>0</v>
      </c>
      <c r="Y89" s="2" t="s">
        <v>304</v>
      </c>
      <c r="Z89" s="2" t="s">
        <v>74</v>
      </c>
      <c r="AA89" s="19">
        <v>20</v>
      </c>
      <c r="AB89" s="19"/>
      <c r="AC89" s="19"/>
      <c r="AJ89" s="2" t="s">
        <v>304</v>
      </c>
      <c r="AK89" s="2" t="s">
        <v>74</v>
      </c>
      <c r="AL89" s="2">
        <v>120</v>
      </c>
      <c r="AM89" s="19">
        <v>20</v>
      </c>
      <c r="AN89" s="19"/>
      <c r="AO89" s="19"/>
      <c r="AQ89" s="2">
        <f t="shared" si="3"/>
        <v>0</v>
      </c>
      <c r="AR89" s="2">
        <f t="shared" si="3"/>
        <v>0</v>
      </c>
      <c r="AS89" s="2">
        <f t="shared" si="3"/>
        <v>0</v>
      </c>
    </row>
    <row r="90" spans="10:45" x14ac:dyDescent="0.3">
      <c r="J90" s="2" t="s">
        <v>295</v>
      </c>
      <c r="K90" s="2" t="s">
        <v>449</v>
      </c>
      <c r="L90" s="2" t="s">
        <v>45</v>
      </c>
      <c r="M90" s="2" t="s">
        <v>450</v>
      </c>
      <c r="N90" s="17">
        <v>43015.916666666664</v>
      </c>
      <c r="O90" s="17">
        <v>43015.958333333336</v>
      </c>
      <c r="P90" s="2">
        <v>1</v>
      </c>
      <c r="Q90" s="2" t="s">
        <v>46</v>
      </c>
      <c r="R90" s="2" t="s">
        <v>260</v>
      </c>
      <c r="S90" s="2" t="s">
        <v>47</v>
      </c>
      <c r="T90" s="2" t="s">
        <v>290</v>
      </c>
      <c r="U90" s="2">
        <f>YEAR(Table1[[#This Row],[Start Date/Time]])</f>
        <v>2017</v>
      </c>
      <c r="V90" s="2">
        <f>IFERROR(VLOOKUP(Table1[[#This Row],[Job Category]],'[1]List of wells'!$H:$CB,73,0),0)</f>
        <v>0</v>
      </c>
      <c r="Y90" s="2" t="s">
        <v>304</v>
      </c>
      <c r="Z90" s="2" t="s">
        <v>548</v>
      </c>
      <c r="AA90" s="19">
        <v>3</v>
      </c>
      <c r="AB90" s="19"/>
      <c r="AC90" s="19"/>
      <c r="AJ90" s="2" t="s">
        <v>304</v>
      </c>
      <c r="AK90" s="2" t="s">
        <v>548</v>
      </c>
      <c r="AL90" s="2">
        <v>85.5</v>
      </c>
      <c r="AM90" s="19">
        <v>3</v>
      </c>
      <c r="AN90" s="19"/>
      <c r="AO90" s="19"/>
      <c r="AQ90" s="2">
        <f t="shared" si="3"/>
        <v>0</v>
      </c>
      <c r="AR90" s="2">
        <f t="shared" si="3"/>
        <v>0</v>
      </c>
      <c r="AS90" s="2">
        <f t="shared" si="3"/>
        <v>0</v>
      </c>
    </row>
    <row r="91" spans="10:45" x14ac:dyDescent="0.3">
      <c r="J91" s="2" t="s">
        <v>296</v>
      </c>
      <c r="K91" s="2" t="s">
        <v>338</v>
      </c>
      <c r="L91" s="2" t="s">
        <v>45</v>
      </c>
      <c r="M91" s="2" t="s">
        <v>339</v>
      </c>
      <c r="N91" s="22">
        <v>43016</v>
      </c>
      <c r="O91" s="17">
        <v>43019.604166666664</v>
      </c>
      <c r="P91" s="2">
        <v>84</v>
      </c>
      <c r="Q91" s="2" t="s">
        <v>46</v>
      </c>
      <c r="R91" s="2" t="s">
        <v>145</v>
      </c>
      <c r="S91" s="2" t="s">
        <v>146</v>
      </c>
      <c r="T91" s="2" t="s">
        <v>290</v>
      </c>
      <c r="U91" s="2">
        <f>YEAR(Table1[[#This Row],[Start Date/Time]])</f>
        <v>2017</v>
      </c>
      <c r="V91" s="2">
        <f>IFERROR(VLOOKUP(Table1[[#This Row],[Job Category]],'[1]List of wells'!$H:$CB,73,0),0)</f>
        <v>0</v>
      </c>
      <c r="Y91" s="2" t="s">
        <v>293</v>
      </c>
      <c r="Z91" s="2" t="s">
        <v>147</v>
      </c>
      <c r="AA91" s="19"/>
      <c r="AB91" s="19">
        <v>1.5</v>
      </c>
      <c r="AC91" s="19"/>
      <c r="AJ91" s="2" t="s">
        <v>293</v>
      </c>
      <c r="AK91" s="2" t="s">
        <v>147</v>
      </c>
      <c r="AL91" s="2">
        <v>0</v>
      </c>
      <c r="AM91" s="19"/>
      <c r="AN91" s="19">
        <v>1.5</v>
      </c>
      <c r="AO91" s="19"/>
      <c r="AQ91" s="2">
        <f t="shared" si="3"/>
        <v>0</v>
      </c>
      <c r="AR91" s="2">
        <f t="shared" si="3"/>
        <v>0</v>
      </c>
      <c r="AS91" s="2">
        <f t="shared" si="3"/>
        <v>0</v>
      </c>
    </row>
    <row r="92" spans="10:45" x14ac:dyDescent="0.3">
      <c r="J92" s="2" t="s">
        <v>294</v>
      </c>
      <c r="K92" s="2" t="s">
        <v>340</v>
      </c>
      <c r="L92" s="2" t="s">
        <v>45</v>
      </c>
      <c r="M92" s="2" t="s">
        <v>341</v>
      </c>
      <c r="N92" s="17">
        <v>43017.458333333336</v>
      </c>
      <c r="O92" s="17">
        <v>43017.5</v>
      </c>
      <c r="P92" s="2">
        <v>1</v>
      </c>
      <c r="Q92" s="2" t="s">
        <v>46</v>
      </c>
      <c r="R92" s="2" t="s">
        <v>260</v>
      </c>
      <c r="S92" s="2" t="s">
        <v>47</v>
      </c>
      <c r="T92" s="2" t="s">
        <v>290</v>
      </c>
      <c r="U92" s="2">
        <f>YEAR(Table1[[#This Row],[Start Date/Time]])</f>
        <v>2017</v>
      </c>
      <c r="V92" s="2">
        <f>IFERROR(VLOOKUP(Table1[[#This Row],[Job Category]],'[1]List of wells'!$H:$CB,73,0),0)</f>
        <v>0</v>
      </c>
      <c r="Y92" s="2" t="s">
        <v>293</v>
      </c>
      <c r="Z92" s="2" t="s">
        <v>148</v>
      </c>
      <c r="AA92" s="19"/>
      <c r="AB92" s="19"/>
      <c r="AC92" s="19">
        <v>2.5</v>
      </c>
      <c r="AJ92" s="2" t="s">
        <v>293</v>
      </c>
      <c r="AK92" s="2" t="s">
        <v>148</v>
      </c>
      <c r="AL92" s="2">
        <v>96.5</v>
      </c>
      <c r="AM92" s="19"/>
      <c r="AN92" s="19"/>
      <c r="AO92" s="19">
        <v>2.5</v>
      </c>
      <c r="AQ92" s="2">
        <f t="shared" si="3"/>
        <v>0</v>
      </c>
      <c r="AR92" s="2">
        <f t="shared" si="3"/>
        <v>0</v>
      </c>
      <c r="AS92" s="2">
        <f t="shared" si="3"/>
        <v>0</v>
      </c>
    </row>
    <row r="93" spans="10:45" x14ac:dyDescent="0.3">
      <c r="J93" s="2" t="s">
        <v>300</v>
      </c>
      <c r="K93" s="2" t="s">
        <v>455</v>
      </c>
      <c r="L93" s="2" t="s">
        <v>45</v>
      </c>
      <c r="M93" s="2" t="s">
        <v>456</v>
      </c>
      <c r="N93" s="17">
        <v>43021.458333333336</v>
      </c>
      <c r="O93" s="17">
        <v>43029.833333333336</v>
      </c>
      <c r="P93" s="2">
        <v>197</v>
      </c>
      <c r="Q93" s="2" t="s">
        <v>46</v>
      </c>
      <c r="R93" s="2" t="s">
        <v>544</v>
      </c>
      <c r="S93" s="2" t="s">
        <v>47</v>
      </c>
      <c r="T93" s="2" t="s">
        <v>309</v>
      </c>
      <c r="U93" s="2">
        <f>YEAR(Table1[[#This Row],[Start Date/Time]])</f>
        <v>2017</v>
      </c>
      <c r="V93" s="2">
        <f>IFERROR(VLOOKUP(Table1[[#This Row],[Job Category]],'[1]List of wells'!$H:$CB,73,0),0)</f>
        <v>0</v>
      </c>
      <c r="Y93" s="2" t="s">
        <v>293</v>
      </c>
      <c r="Z93" s="2" t="s">
        <v>149</v>
      </c>
      <c r="AA93" s="19"/>
      <c r="AB93" s="19">
        <v>2</v>
      </c>
      <c r="AC93" s="19"/>
      <c r="AJ93" s="2" t="s">
        <v>293</v>
      </c>
      <c r="AK93" s="2" t="s">
        <v>149</v>
      </c>
      <c r="AM93" s="19"/>
      <c r="AN93" s="19">
        <v>2</v>
      </c>
      <c r="AO93" s="19"/>
      <c r="AQ93" s="2">
        <f t="shared" si="3"/>
        <v>0</v>
      </c>
      <c r="AR93" s="2">
        <f t="shared" si="3"/>
        <v>0</v>
      </c>
      <c r="AS93" s="2">
        <f t="shared" si="3"/>
        <v>0</v>
      </c>
    </row>
    <row r="94" spans="10:45" x14ac:dyDescent="0.3">
      <c r="J94" s="2" t="s">
        <v>305</v>
      </c>
      <c r="K94" s="2" t="s">
        <v>576</v>
      </c>
      <c r="L94" s="2" t="s">
        <v>45</v>
      </c>
      <c r="M94" s="2" t="s">
        <v>577</v>
      </c>
      <c r="N94" s="17">
        <v>43023.229166666664</v>
      </c>
      <c r="O94" s="17">
        <v>43024.625</v>
      </c>
      <c r="P94" s="2">
        <v>33.5</v>
      </c>
      <c r="Q94" s="2" t="s">
        <v>46</v>
      </c>
      <c r="R94" s="2" t="s">
        <v>150</v>
      </c>
      <c r="S94" s="2" t="s">
        <v>151</v>
      </c>
      <c r="T94" s="2" t="s">
        <v>309</v>
      </c>
      <c r="U94" s="2">
        <f>YEAR(Table1[[#This Row],[Start Date/Time]])</f>
        <v>2017</v>
      </c>
      <c r="V94" s="2">
        <f>IFERROR(VLOOKUP(Table1[[#This Row],[Job Category]],'[1]List of wells'!$H:$CB,73,0),0)</f>
        <v>0</v>
      </c>
      <c r="Y94" s="2" t="s">
        <v>293</v>
      </c>
      <c r="Z94" s="2" t="s">
        <v>152</v>
      </c>
      <c r="AA94" s="19"/>
      <c r="AB94" s="19">
        <v>2</v>
      </c>
      <c r="AC94" s="19"/>
      <c r="AJ94" s="2" t="s">
        <v>293</v>
      </c>
      <c r="AK94" s="2" t="s">
        <v>152</v>
      </c>
      <c r="AM94" s="19"/>
      <c r="AN94" s="19">
        <v>2</v>
      </c>
      <c r="AO94" s="19"/>
      <c r="AQ94" s="2">
        <f t="shared" si="3"/>
        <v>0</v>
      </c>
      <c r="AR94" s="2">
        <f t="shared" si="3"/>
        <v>0</v>
      </c>
      <c r="AS94" s="2">
        <f t="shared" si="3"/>
        <v>0</v>
      </c>
    </row>
    <row r="95" spans="10:45" x14ac:dyDescent="0.3">
      <c r="J95" s="2" t="s">
        <v>300</v>
      </c>
      <c r="K95" s="2" t="s">
        <v>455</v>
      </c>
      <c r="L95" s="2" t="s">
        <v>45</v>
      </c>
      <c r="M95" s="2" t="s">
        <v>456</v>
      </c>
      <c r="N95" s="17">
        <v>43029.833333333336</v>
      </c>
      <c r="O95" s="22">
        <v>43040</v>
      </c>
      <c r="P95" s="2">
        <v>237</v>
      </c>
      <c r="Q95" s="2" t="s">
        <v>46</v>
      </c>
      <c r="R95" s="2" t="s">
        <v>60</v>
      </c>
      <c r="S95" s="2" t="s">
        <v>47</v>
      </c>
      <c r="T95" s="2" t="s">
        <v>309</v>
      </c>
      <c r="U95" s="2">
        <f>YEAR(Table1[[#This Row],[Start Date/Time]])</f>
        <v>2017</v>
      </c>
      <c r="V95" s="2">
        <f>IFERROR(VLOOKUP(Table1[[#This Row],[Job Category]],'[1]List of wells'!$H:$CB,73,0),0)</f>
        <v>0</v>
      </c>
      <c r="Y95" s="2" t="s">
        <v>293</v>
      </c>
      <c r="Z95" s="2" t="s">
        <v>275</v>
      </c>
      <c r="AA95" s="19"/>
      <c r="AB95" s="19"/>
      <c r="AC95" s="19">
        <v>3</v>
      </c>
      <c r="AJ95" s="2" t="s">
        <v>293</v>
      </c>
      <c r="AK95" s="2" t="s">
        <v>275</v>
      </c>
      <c r="AL95" s="2">
        <v>101.5</v>
      </c>
      <c r="AM95" s="19"/>
      <c r="AN95" s="19"/>
      <c r="AO95" s="19">
        <v>3</v>
      </c>
      <c r="AQ95" s="2">
        <f t="shared" si="3"/>
        <v>0</v>
      </c>
      <c r="AR95" s="2">
        <f t="shared" si="3"/>
        <v>0</v>
      </c>
      <c r="AS95" s="2">
        <f t="shared" si="3"/>
        <v>0</v>
      </c>
    </row>
    <row r="96" spans="10:45" x14ac:dyDescent="0.3">
      <c r="J96" s="2" t="s">
        <v>292</v>
      </c>
      <c r="K96" s="2" t="s">
        <v>578</v>
      </c>
      <c r="L96" s="2" t="s">
        <v>45</v>
      </c>
      <c r="M96" s="2" t="s">
        <v>579</v>
      </c>
      <c r="N96" s="17">
        <v>43035.5</v>
      </c>
      <c r="O96" s="17">
        <v>43035.541666666664</v>
      </c>
      <c r="P96" s="2">
        <v>1</v>
      </c>
      <c r="Q96" s="2" t="s">
        <v>46</v>
      </c>
      <c r="R96" s="2" t="s">
        <v>129</v>
      </c>
      <c r="S96" s="2" t="s">
        <v>47</v>
      </c>
      <c r="T96" s="2" t="s">
        <v>290</v>
      </c>
      <c r="U96" s="2">
        <f>YEAR(Table1[[#This Row],[Start Date/Time]])</f>
        <v>2017</v>
      </c>
      <c r="V96" s="2">
        <f>IFERROR(VLOOKUP(Table1[[#This Row],[Job Category]],'[1]List of wells'!$H:$CB,73,0),0)</f>
        <v>0</v>
      </c>
      <c r="Y96" s="2" t="s">
        <v>293</v>
      </c>
      <c r="Z96" s="2" t="s">
        <v>153</v>
      </c>
      <c r="AA96" s="19"/>
      <c r="AB96" s="19">
        <v>55.5</v>
      </c>
      <c r="AC96" s="19"/>
      <c r="AJ96" s="2" t="s">
        <v>293</v>
      </c>
      <c r="AK96" s="2" t="s">
        <v>153</v>
      </c>
      <c r="AL96" s="2">
        <v>0</v>
      </c>
      <c r="AM96" s="19"/>
      <c r="AN96" s="19">
        <v>55.5</v>
      </c>
      <c r="AO96" s="19"/>
      <c r="AQ96" s="2">
        <f t="shared" si="3"/>
        <v>0</v>
      </c>
      <c r="AR96" s="2">
        <f t="shared" si="3"/>
        <v>0</v>
      </c>
      <c r="AS96" s="2">
        <f t="shared" si="3"/>
        <v>0</v>
      </c>
    </row>
    <row r="97" spans="10:45" x14ac:dyDescent="0.3">
      <c r="J97" s="2" t="s">
        <v>300</v>
      </c>
      <c r="K97" s="2" t="s">
        <v>455</v>
      </c>
      <c r="L97" s="2" t="s">
        <v>45</v>
      </c>
      <c r="M97" s="2" t="s">
        <v>456</v>
      </c>
      <c r="N97" s="22">
        <v>43040</v>
      </c>
      <c r="O97" s="17">
        <v>43042.25</v>
      </c>
      <c r="P97" s="2">
        <v>54</v>
      </c>
      <c r="Q97" s="2" t="s">
        <v>46</v>
      </c>
      <c r="R97" s="2" t="s">
        <v>60</v>
      </c>
      <c r="S97" s="2" t="s">
        <v>47</v>
      </c>
      <c r="T97" s="2" t="s">
        <v>309</v>
      </c>
      <c r="U97" s="2">
        <f>YEAR(Table1[[#This Row],[Start Date/Time]])</f>
        <v>2017</v>
      </c>
      <c r="V97" s="2">
        <f>IFERROR(VLOOKUP(Table1[[#This Row],[Job Category]],'[1]List of wells'!$H:$CB,73,0),0)</f>
        <v>0</v>
      </c>
      <c r="Y97" s="2" t="s">
        <v>293</v>
      </c>
      <c r="Z97" s="2" t="s">
        <v>154</v>
      </c>
      <c r="AA97" s="19"/>
      <c r="AB97" s="19">
        <v>3.5</v>
      </c>
      <c r="AC97" s="19"/>
      <c r="AJ97" s="2" t="s">
        <v>293</v>
      </c>
      <c r="AK97" s="2" t="s">
        <v>154</v>
      </c>
      <c r="AL97" s="2">
        <v>106.25</v>
      </c>
      <c r="AM97" s="19"/>
      <c r="AN97" s="19">
        <v>3.5</v>
      </c>
      <c r="AO97" s="19"/>
      <c r="AQ97" s="2">
        <f t="shared" si="3"/>
        <v>0</v>
      </c>
      <c r="AR97" s="2">
        <f t="shared" si="3"/>
        <v>0</v>
      </c>
      <c r="AS97" s="2">
        <f t="shared" si="3"/>
        <v>0</v>
      </c>
    </row>
    <row r="98" spans="10:45" x14ac:dyDescent="0.3">
      <c r="J98" s="2" t="s">
        <v>301</v>
      </c>
      <c r="K98" s="2" t="s">
        <v>560</v>
      </c>
      <c r="L98" s="2" t="s">
        <v>45</v>
      </c>
      <c r="M98" s="2" t="s">
        <v>580</v>
      </c>
      <c r="N98" s="17">
        <v>43043.375</v>
      </c>
      <c r="O98" s="17">
        <v>43044.083333333336</v>
      </c>
      <c r="P98" s="2">
        <v>16.5</v>
      </c>
      <c r="Q98" s="2" t="s">
        <v>46</v>
      </c>
      <c r="R98" s="2" t="s">
        <v>112</v>
      </c>
      <c r="S98" s="2" t="s">
        <v>47</v>
      </c>
      <c r="T98" s="2" t="s">
        <v>309</v>
      </c>
      <c r="U98" s="2">
        <f>YEAR(Table1[[#This Row],[Start Date/Time]])</f>
        <v>2017</v>
      </c>
      <c r="V98" s="2">
        <f>IFERROR(VLOOKUP(Table1[[#This Row],[Job Category]],'[1]List of wells'!$H:$CB,73,0),0)</f>
        <v>0</v>
      </c>
      <c r="Y98" s="2" t="s">
        <v>293</v>
      </c>
      <c r="Z98" s="2" t="s">
        <v>67</v>
      </c>
      <c r="AA98" s="19">
        <v>7</v>
      </c>
      <c r="AB98" s="19"/>
      <c r="AC98" s="19"/>
      <c r="AJ98" s="2" t="s">
        <v>293</v>
      </c>
      <c r="AK98" s="2" t="s">
        <v>67</v>
      </c>
      <c r="AL98" s="2">
        <v>121.5</v>
      </c>
      <c r="AM98" s="19">
        <v>7</v>
      </c>
      <c r="AN98" s="19"/>
      <c r="AO98" s="19"/>
      <c r="AQ98" s="2">
        <f t="shared" si="3"/>
        <v>0</v>
      </c>
      <c r="AR98" s="2">
        <f t="shared" si="3"/>
        <v>0</v>
      </c>
      <c r="AS98" s="2">
        <f t="shared" si="3"/>
        <v>0</v>
      </c>
    </row>
    <row r="99" spans="10:45" x14ac:dyDescent="0.3">
      <c r="J99" s="2" t="s">
        <v>289</v>
      </c>
      <c r="K99" s="2" t="s">
        <v>581</v>
      </c>
      <c r="L99" s="2" t="s">
        <v>45</v>
      </c>
      <c r="M99" s="2" t="s">
        <v>582</v>
      </c>
      <c r="N99" s="17">
        <v>43061.395833333336</v>
      </c>
      <c r="O99" s="22">
        <v>43065</v>
      </c>
      <c r="P99" s="2">
        <v>86.5</v>
      </c>
      <c r="Q99" s="2" t="s">
        <v>46</v>
      </c>
      <c r="R99" s="2" t="s">
        <v>155</v>
      </c>
      <c r="S99" s="2" t="s">
        <v>47</v>
      </c>
      <c r="T99" s="2" t="s">
        <v>290</v>
      </c>
      <c r="U99" s="2">
        <f>YEAR(Table1[[#This Row],[Start Date/Time]])</f>
        <v>2017</v>
      </c>
      <c r="V99" s="2">
        <f>IFERROR(VLOOKUP(Table1[[#This Row],[Job Category]],'[1]List of wells'!$H:$CB,73,0),0)</f>
        <v>0</v>
      </c>
      <c r="Y99" s="2" t="s">
        <v>293</v>
      </c>
      <c r="Z99" s="2" t="s">
        <v>156</v>
      </c>
      <c r="AA99" s="19"/>
      <c r="AB99" s="19">
        <v>4.5</v>
      </c>
      <c r="AC99" s="19"/>
      <c r="AJ99" s="2" t="s">
        <v>293</v>
      </c>
      <c r="AK99" s="2" t="s">
        <v>156</v>
      </c>
      <c r="AL99" s="2">
        <v>99</v>
      </c>
      <c r="AM99" s="19"/>
      <c r="AN99" s="19">
        <v>4.5</v>
      </c>
      <c r="AO99" s="19"/>
      <c r="AQ99" s="2">
        <f t="shared" si="3"/>
        <v>0</v>
      </c>
      <c r="AR99" s="2">
        <f t="shared" si="3"/>
        <v>0</v>
      </c>
      <c r="AS99" s="2">
        <f t="shared" si="3"/>
        <v>0</v>
      </c>
    </row>
    <row r="100" spans="10:45" x14ac:dyDescent="0.3">
      <c r="J100" s="2" t="s">
        <v>296</v>
      </c>
      <c r="K100" s="2" t="s">
        <v>457</v>
      </c>
      <c r="L100" s="2" t="s">
        <v>45</v>
      </c>
      <c r="M100" s="2" t="s">
        <v>458</v>
      </c>
      <c r="N100" s="17">
        <v>43062.875</v>
      </c>
      <c r="O100" s="17">
        <v>43062.958333333336</v>
      </c>
      <c r="P100" s="2">
        <v>2</v>
      </c>
      <c r="Q100" s="2" t="s">
        <v>46</v>
      </c>
      <c r="R100" s="2" t="s">
        <v>84</v>
      </c>
      <c r="S100" s="2" t="s">
        <v>47</v>
      </c>
      <c r="T100" s="2" t="s">
        <v>290</v>
      </c>
      <c r="U100" s="2">
        <f>YEAR(Table1[[#This Row],[Start Date/Time]])</f>
        <v>2017</v>
      </c>
      <c r="V100" s="2">
        <f>IFERROR(VLOOKUP(Table1[[#This Row],[Job Category]],'[1]List of wells'!$H:$CB,73,0),0)</f>
        <v>0</v>
      </c>
      <c r="Y100" s="2" t="s">
        <v>293</v>
      </c>
      <c r="Z100" s="2" t="s">
        <v>157</v>
      </c>
      <c r="AA100" s="19"/>
      <c r="AB100" s="19"/>
      <c r="AC100" s="19">
        <v>5</v>
      </c>
      <c r="AJ100" s="2" t="s">
        <v>293</v>
      </c>
      <c r="AK100" s="2" t="s">
        <v>157</v>
      </c>
      <c r="AL100" s="2">
        <v>0</v>
      </c>
      <c r="AM100" s="19"/>
      <c r="AN100" s="19"/>
      <c r="AO100" s="19">
        <v>5</v>
      </c>
      <c r="AQ100" s="2">
        <f t="shared" si="3"/>
        <v>0</v>
      </c>
      <c r="AR100" s="2">
        <f t="shared" si="3"/>
        <v>0</v>
      </c>
      <c r="AS100" s="2">
        <f t="shared" si="3"/>
        <v>0</v>
      </c>
    </row>
    <row r="101" spans="10:45" x14ac:dyDescent="0.3">
      <c r="J101" s="2" t="s">
        <v>297</v>
      </c>
      <c r="K101" s="2" t="s">
        <v>459</v>
      </c>
      <c r="L101" s="2" t="s">
        <v>49</v>
      </c>
      <c r="M101" s="2" t="s">
        <v>460</v>
      </c>
      <c r="N101" s="17">
        <v>43064.875</v>
      </c>
      <c r="O101" s="17">
        <v>43067.25</v>
      </c>
      <c r="P101" s="2">
        <v>57</v>
      </c>
      <c r="Q101" s="2" t="s">
        <v>46</v>
      </c>
      <c r="R101" s="2" t="s">
        <v>158</v>
      </c>
      <c r="S101" s="2" t="s">
        <v>47</v>
      </c>
      <c r="T101" s="2" t="s">
        <v>290</v>
      </c>
      <c r="U101" s="2">
        <f>YEAR(Table1[[#This Row],[Start Date/Time]])</f>
        <v>2017</v>
      </c>
      <c r="V101" s="2">
        <f>IFERROR(VLOOKUP(Table1[[#This Row],[Job Category]],'[1]List of wells'!$H:$CB,73,0),0)</f>
        <v>0</v>
      </c>
      <c r="Y101" s="2" t="s">
        <v>293</v>
      </c>
      <c r="Z101" s="2" t="s">
        <v>159</v>
      </c>
      <c r="AA101" s="19"/>
      <c r="AB101" s="19"/>
      <c r="AC101" s="19">
        <v>44.5</v>
      </c>
      <c r="AJ101" s="2" t="s">
        <v>293</v>
      </c>
      <c r="AK101" s="2" t="s">
        <v>159</v>
      </c>
      <c r="AL101" s="2">
        <v>0</v>
      </c>
      <c r="AM101" s="19"/>
      <c r="AN101" s="19"/>
      <c r="AO101" s="19">
        <v>44.5</v>
      </c>
      <c r="AQ101" s="2">
        <f t="shared" si="3"/>
        <v>0</v>
      </c>
      <c r="AR101" s="2">
        <f t="shared" si="3"/>
        <v>0</v>
      </c>
      <c r="AS101" s="2">
        <f t="shared" si="3"/>
        <v>0</v>
      </c>
    </row>
    <row r="102" spans="10:45" x14ac:dyDescent="0.3">
      <c r="J102" s="2" t="s">
        <v>295</v>
      </c>
      <c r="K102" s="2" t="s">
        <v>583</v>
      </c>
      <c r="L102" s="2" t="s">
        <v>45</v>
      </c>
      <c r="M102" s="2" t="s">
        <v>584</v>
      </c>
      <c r="N102" s="17">
        <v>43066.25</v>
      </c>
      <c r="O102" s="17">
        <v>43066.270833333336</v>
      </c>
      <c r="P102" s="2">
        <v>0.5</v>
      </c>
      <c r="Q102" s="2" t="s">
        <v>46</v>
      </c>
      <c r="R102" s="2" t="s">
        <v>585</v>
      </c>
      <c r="S102" s="2" t="s">
        <v>47</v>
      </c>
      <c r="T102" s="2" t="s">
        <v>290</v>
      </c>
      <c r="U102" s="2">
        <f>YEAR(Table1[[#This Row],[Start Date/Time]])</f>
        <v>2017</v>
      </c>
      <c r="V102" s="2">
        <f>IFERROR(VLOOKUP(Table1[[#This Row],[Job Category]],'[1]List of wells'!$H:$CB,73,0),0)</f>
        <v>0</v>
      </c>
      <c r="Y102" s="2" t="s">
        <v>296</v>
      </c>
      <c r="Z102" s="2" t="s">
        <v>160</v>
      </c>
      <c r="AA102" s="19">
        <v>5.5</v>
      </c>
      <c r="AB102" s="19"/>
      <c r="AC102" s="19"/>
      <c r="AJ102" s="2" t="s">
        <v>296</v>
      </c>
      <c r="AK102" s="2" t="s">
        <v>160</v>
      </c>
      <c r="AM102" s="19">
        <v>5.5</v>
      </c>
      <c r="AN102" s="19"/>
      <c r="AO102" s="19"/>
      <c r="AQ102" s="2">
        <f t="shared" si="3"/>
        <v>0</v>
      </c>
      <c r="AR102" s="2">
        <f t="shared" si="3"/>
        <v>0</v>
      </c>
      <c r="AS102" s="2">
        <f t="shared" si="3"/>
        <v>0</v>
      </c>
    </row>
    <row r="103" spans="10:45" x14ac:dyDescent="0.3">
      <c r="J103" s="2" t="s">
        <v>307</v>
      </c>
      <c r="K103" s="2" t="s">
        <v>586</v>
      </c>
      <c r="L103" s="2" t="s">
        <v>45</v>
      </c>
      <c r="M103" s="2" t="s">
        <v>587</v>
      </c>
      <c r="N103" s="17">
        <v>43066.666666666664</v>
      </c>
      <c r="O103" s="17">
        <v>43066.6875</v>
      </c>
      <c r="P103" s="2">
        <v>0.5</v>
      </c>
      <c r="Q103" s="2" t="s">
        <v>46</v>
      </c>
      <c r="R103" s="2" t="s">
        <v>111</v>
      </c>
      <c r="S103" s="2" t="s">
        <v>47</v>
      </c>
      <c r="T103" s="2" t="s">
        <v>309</v>
      </c>
      <c r="U103" s="2">
        <f>YEAR(Table1[[#This Row],[Start Date/Time]])</f>
        <v>2017</v>
      </c>
      <c r="V103" s="2">
        <f>IFERROR(VLOOKUP(Table1[[#This Row],[Job Category]],'[1]List of wells'!$H:$CB,73,0),0)</f>
        <v>0</v>
      </c>
      <c r="Y103" s="2" t="s">
        <v>296</v>
      </c>
      <c r="Z103" s="2" t="s">
        <v>161</v>
      </c>
      <c r="AA103" s="19"/>
      <c r="AB103" s="19">
        <v>261</v>
      </c>
      <c r="AC103" s="19"/>
      <c r="AJ103" s="2" t="s">
        <v>296</v>
      </c>
      <c r="AK103" s="2" t="s">
        <v>161</v>
      </c>
      <c r="AM103" s="19"/>
      <c r="AN103" s="19">
        <v>261</v>
      </c>
      <c r="AO103" s="19"/>
      <c r="AQ103" s="2">
        <f t="shared" si="3"/>
        <v>0</v>
      </c>
      <c r="AR103" s="2">
        <f t="shared" si="3"/>
        <v>0</v>
      </c>
      <c r="AS103" s="2">
        <f t="shared" si="3"/>
        <v>0</v>
      </c>
    </row>
    <row r="104" spans="10:45" x14ac:dyDescent="0.3">
      <c r="J104" s="2" t="s">
        <v>295</v>
      </c>
      <c r="K104" s="2" t="s">
        <v>583</v>
      </c>
      <c r="L104" s="2" t="s">
        <v>45</v>
      </c>
      <c r="M104" s="2" t="s">
        <v>584</v>
      </c>
      <c r="N104" s="17">
        <v>43066.833333333336</v>
      </c>
      <c r="O104" s="22">
        <v>43067</v>
      </c>
      <c r="P104" s="2">
        <v>4</v>
      </c>
      <c r="Q104" s="2" t="s">
        <v>46</v>
      </c>
      <c r="R104" s="2" t="s">
        <v>162</v>
      </c>
      <c r="S104" s="2" t="s">
        <v>47</v>
      </c>
      <c r="T104" s="2" t="s">
        <v>290</v>
      </c>
      <c r="U104" s="2">
        <f>YEAR(Table1[[#This Row],[Start Date/Time]])</f>
        <v>2017</v>
      </c>
      <c r="V104" s="2">
        <f>IFERROR(VLOOKUP(Table1[[#This Row],[Job Category]],'[1]List of wells'!$H:$CB,73,0),0)</f>
        <v>0</v>
      </c>
      <c r="Y104" s="2" t="s">
        <v>296</v>
      </c>
      <c r="Z104" s="2" t="s">
        <v>163</v>
      </c>
      <c r="AA104" s="19"/>
      <c r="AB104" s="19">
        <v>1.5</v>
      </c>
      <c r="AC104" s="19"/>
      <c r="AJ104" s="2" t="s">
        <v>296</v>
      </c>
      <c r="AK104" s="2" t="s">
        <v>163</v>
      </c>
      <c r="AL104" s="2">
        <v>87.5</v>
      </c>
      <c r="AM104" s="19"/>
      <c r="AN104" s="19">
        <v>1.5</v>
      </c>
      <c r="AO104" s="19"/>
      <c r="AQ104" s="2">
        <f t="shared" si="3"/>
        <v>0</v>
      </c>
      <c r="AR104" s="2">
        <f t="shared" si="3"/>
        <v>0</v>
      </c>
      <c r="AS104" s="2">
        <f t="shared" si="3"/>
        <v>0</v>
      </c>
    </row>
    <row r="105" spans="10:45" x14ac:dyDescent="0.3">
      <c r="J105" s="2" t="s">
        <v>295</v>
      </c>
      <c r="K105" s="2" t="s">
        <v>461</v>
      </c>
      <c r="L105" s="2" t="s">
        <v>45</v>
      </c>
      <c r="M105" s="2" t="s">
        <v>462</v>
      </c>
      <c r="N105" s="17">
        <v>43069.333333333336</v>
      </c>
      <c r="O105" s="17">
        <v>43069.375</v>
      </c>
      <c r="P105" s="2">
        <v>1</v>
      </c>
      <c r="Q105" s="2" t="s">
        <v>46</v>
      </c>
      <c r="R105" s="2" t="s">
        <v>164</v>
      </c>
      <c r="S105" s="2" t="s">
        <v>47</v>
      </c>
      <c r="T105" s="2" t="s">
        <v>290</v>
      </c>
      <c r="U105" s="2">
        <f>YEAR(Table1[[#This Row],[Start Date/Time]])</f>
        <v>2017</v>
      </c>
      <c r="V105" s="2">
        <f>IFERROR(VLOOKUP(Table1[[#This Row],[Job Category]],'[1]List of wells'!$H:$CB,73,0),0)</f>
        <v>0</v>
      </c>
      <c r="Y105" s="2" t="s">
        <v>296</v>
      </c>
      <c r="Z105" s="2" t="s">
        <v>116</v>
      </c>
      <c r="AA105" s="19">
        <v>0.5</v>
      </c>
      <c r="AB105" s="19"/>
      <c r="AC105" s="19"/>
      <c r="AJ105" s="2" t="s">
        <v>296</v>
      </c>
      <c r="AK105" s="2" t="s">
        <v>116</v>
      </c>
      <c r="AL105" s="2">
        <v>76</v>
      </c>
      <c r="AM105" s="19">
        <v>0.5</v>
      </c>
      <c r="AN105" s="19"/>
      <c r="AO105" s="19"/>
      <c r="AQ105" s="2">
        <f t="shared" si="3"/>
        <v>0</v>
      </c>
      <c r="AR105" s="2">
        <f t="shared" si="3"/>
        <v>0</v>
      </c>
      <c r="AS105" s="2">
        <f t="shared" si="3"/>
        <v>0</v>
      </c>
    </row>
    <row r="106" spans="10:45" x14ac:dyDescent="0.3">
      <c r="J106" s="2" t="s">
        <v>291</v>
      </c>
      <c r="K106" s="2" t="s">
        <v>342</v>
      </c>
      <c r="L106" s="2" t="s">
        <v>45</v>
      </c>
      <c r="M106" s="2" t="s">
        <v>343</v>
      </c>
      <c r="N106" s="17">
        <v>43070.708333333336</v>
      </c>
      <c r="O106" s="17">
        <v>43073.6875</v>
      </c>
      <c r="P106" s="2">
        <v>67</v>
      </c>
      <c r="Q106" s="2" t="s">
        <v>46</v>
      </c>
      <c r="R106" s="2" t="s">
        <v>120</v>
      </c>
      <c r="S106" s="2" t="s">
        <v>47</v>
      </c>
      <c r="T106" s="2" t="s">
        <v>290</v>
      </c>
      <c r="U106" s="2">
        <f>YEAR(Table1[[#This Row],[Start Date/Time]])</f>
        <v>2017</v>
      </c>
      <c r="V106" s="2">
        <f>IFERROR(VLOOKUP(Table1[[#This Row],[Job Category]],'[1]List of wells'!$H:$CB,73,0),0)</f>
        <v>0</v>
      </c>
      <c r="Y106" s="2" t="s">
        <v>296</v>
      </c>
      <c r="Z106" s="2" t="s">
        <v>165</v>
      </c>
      <c r="AA106" s="19"/>
      <c r="AB106" s="19"/>
      <c r="AC106" s="19">
        <v>6</v>
      </c>
      <c r="AJ106" s="2" t="s">
        <v>296</v>
      </c>
      <c r="AK106" s="2" t="s">
        <v>165</v>
      </c>
      <c r="AL106" s="2">
        <v>0</v>
      </c>
      <c r="AM106" s="19"/>
      <c r="AN106" s="19"/>
      <c r="AO106" s="19">
        <v>6</v>
      </c>
      <c r="AQ106" s="2">
        <f t="shared" si="3"/>
        <v>0</v>
      </c>
      <c r="AR106" s="2">
        <f t="shared" si="3"/>
        <v>0</v>
      </c>
      <c r="AS106" s="2">
        <f t="shared" si="3"/>
        <v>0</v>
      </c>
    </row>
    <row r="107" spans="10:45" x14ac:dyDescent="0.3">
      <c r="J107" s="2" t="s">
        <v>307</v>
      </c>
      <c r="K107" s="2" t="s">
        <v>588</v>
      </c>
      <c r="L107" s="2" t="s">
        <v>49</v>
      </c>
      <c r="M107" s="2" t="s">
        <v>589</v>
      </c>
      <c r="N107" s="17">
        <v>43074.75</v>
      </c>
      <c r="O107" s="17">
        <v>43074.958333333336</v>
      </c>
      <c r="P107" s="2">
        <v>5</v>
      </c>
      <c r="Q107" s="2" t="s">
        <v>46</v>
      </c>
      <c r="R107" s="2" t="s">
        <v>270</v>
      </c>
      <c r="S107" s="2" t="s">
        <v>47</v>
      </c>
      <c r="T107" s="2" t="s">
        <v>309</v>
      </c>
      <c r="U107" s="2">
        <f>YEAR(Table1[[#This Row],[Start Date/Time]])</f>
        <v>2017</v>
      </c>
      <c r="V107" s="2">
        <f>IFERROR(VLOOKUP(Table1[[#This Row],[Job Category]],'[1]List of wells'!$H:$CB,73,0),0)</f>
        <v>0</v>
      </c>
      <c r="Y107" s="2" t="s">
        <v>296</v>
      </c>
      <c r="Z107" s="2" t="s">
        <v>145</v>
      </c>
      <c r="AA107" s="19">
        <v>84</v>
      </c>
      <c r="AB107" s="19"/>
      <c r="AC107" s="19"/>
      <c r="AJ107" s="2" t="s">
        <v>296</v>
      </c>
      <c r="AK107" s="2" t="s">
        <v>145</v>
      </c>
      <c r="AM107" s="19">
        <v>84</v>
      </c>
      <c r="AN107" s="19"/>
      <c r="AO107" s="19"/>
      <c r="AQ107" s="2">
        <f t="shared" si="3"/>
        <v>0</v>
      </c>
      <c r="AR107" s="2">
        <f t="shared" si="3"/>
        <v>0</v>
      </c>
      <c r="AS107" s="2">
        <f t="shared" si="3"/>
        <v>0</v>
      </c>
    </row>
    <row r="108" spans="10:45" x14ac:dyDescent="0.3">
      <c r="J108" s="2" t="s">
        <v>295</v>
      </c>
      <c r="K108" s="2" t="s">
        <v>590</v>
      </c>
      <c r="L108" s="2" t="s">
        <v>45</v>
      </c>
      <c r="M108" s="2" t="s">
        <v>591</v>
      </c>
      <c r="N108" s="17">
        <v>43075.375</v>
      </c>
      <c r="O108" s="17">
        <v>43075.708333333336</v>
      </c>
      <c r="P108" s="2">
        <v>8</v>
      </c>
      <c r="Q108" s="2" t="s">
        <v>46</v>
      </c>
      <c r="R108" s="2" t="s">
        <v>166</v>
      </c>
      <c r="S108" s="2" t="s">
        <v>47</v>
      </c>
      <c r="T108" s="2" t="s">
        <v>290</v>
      </c>
      <c r="U108" s="2">
        <f>YEAR(Table1[[#This Row],[Start Date/Time]])</f>
        <v>2017</v>
      </c>
      <c r="V108" s="2">
        <f>IFERROR(VLOOKUP(Table1[[#This Row],[Job Category]],'[1]List of wells'!$H:$CB,73,0),0)</f>
        <v>0</v>
      </c>
      <c r="Y108" s="2" t="s">
        <v>296</v>
      </c>
      <c r="Z108" s="2" t="s">
        <v>141</v>
      </c>
      <c r="AA108" s="19">
        <v>41</v>
      </c>
      <c r="AB108" s="19"/>
      <c r="AC108" s="19"/>
      <c r="AJ108" s="2" t="s">
        <v>296</v>
      </c>
      <c r="AK108" s="2" t="s">
        <v>141</v>
      </c>
      <c r="AM108" s="19">
        <v>41</v>
      </c>
      <c r="AN108" s="19"/>
      <c r="AO108" s="19"/>
      <c r="AQ108" s="2">
        <f t="shared" si="3"/>
        <v>0</v>
      </c>
      <c r="AR108" s="2">
        <f t="shared" si="3"/>
        <v>0</v>
      </c>
      <c r="AS108" s="2">
        <f t="shared" si="3"/>
        <v>0</v>
      </c>
    </row>
    <row r="109" spans="10:45" x14ac:dyDescent="0.3">
      <c r="J109" s="2" t="s">
        <v>289</v>
      </c>
      <c r="K109" s="2" t="s">
        <v>581</v>
      </c>
      <c r="L109" s="2" t="s">
        <v>45</v>
      </c>
      <c r="M109" s="2" t="s">
        <v>582</v>
      </c>
      <c r="N109" s="17">
        <v>43082.75</v>
      </c>
      <c r="O109" s="17">
        <v>43082.791666666664</v>
      </c>
      <c r="P109" s="2">
        <v>1</v>
      </c>
      <c r="Q109" s="2" t="s">
        <v>46</v>
      </c>
      <c r="R109" s="2" t="s">
        <v>167</v>
      </c>
      <c r="S109" s="2" t="s">
        <v>47</v>
      </c>
      <c r="T109" s="2" t="s">
        <v>290</v>
      </c>
      <c r="U109" s="2">
        <f>YEAR(Table1[[#This Row],[Start Date/Time]])</f>
        <v>2017</v>
      </c>
      <c r="V109" s="2">
        <f>IFERROR(VLOOKUP(Table1[[#This Row],[Job Category]],'[1]List of wells'!$H:$CB,73,0),0)</f>
        <v>0</v>
      </c>
      <c r="Y109" s="2" t="s">
        <v>296</v>
      </c>
      <c r="Z109" s="2" t="s">
        <v>276</v>
      </c>
      <c r="AA109" s="19"/>
      <c r="AB109" s="19"/>
      <c r="AC109" s="19">
        <v>2</v>
      </c>
      <c r="AJ109" s="2" t="s">
        <v>296</v>
      </c>
      <c r="AK109" s="2" t="s">
        <v>276</v>
      </c>
      <c r="AM109" s="19"/>
      <c r="AN109" s="19"/>
      <c r="AO109" s="19">
        <v>2</v>
      </c>
      <c r="AQ109" s="2">
        <f t="shared" si="3"/>
        <v>0</v>
      </c>
      <c r="AR109" s="2">
        <f t="shared" si="3"/>
        <v>0</v>
      </c>
      <c r="AS109" s="2">
        <f t="shared" si="3"/>
        <v>0</v>
      </c>
    </row>
    <row r="110" spans="10:45" x14ac:dyDescent="0.3">
      <c r="J110" s="2" t="s">
        <v>307</v>
      </c>
      <c r="K110" s="2" t="s">
        <v>592</v>
      </c>
      <c r="L110" s="2" t="s">
        <v>49</v>
      </c>
      <c r="M110" s="2" t="s">
        <v>593</v>
      </c>
      <c r="N110" s="17">
        <v>43085.166666666664</v>
      </c>
      <c r="O110" s="17">
        <v>43085.25</v>
      </c>
      <c r="P110" s="2">
        <v>2</v>
      </c>
      <c r="Q110" s="2" t="s">
        <v>46</v>
      </c>
      <c r="R110" s="2" t="s">
        <v>269</v>
      </c>
      <c r="S110" s="2" t="s">
        <v>47</v>
      </c>
      <c r="T110" s="2" t="s">
        <v>309</v>
      </c>
      <c r="U110" s="2">
        <f>YEAR(Table1[[#This Row],[Start Date/Time]])</f>
        <v>2017</v>
      </c>
      <c r="V110" s="2">
        <f>IFERROR(VLOOKUP(Table1[[#This Row],[Job Category]],'[1]List of wells'!$H:$CB,73,0),0)</f>
        <v>0</v>
      </c>
      <c r="Y110" s="2" t="s">
        <v>296</v>
      </c>
      <c r="Z110" s="2" t="s">
        <v>137</v>
      </c>
      <c r="AA110" s="19">
        <v>2</v>
      </c>
      <c r="AB110" s="19"/>
      <c r="AC110" s="19"/>
      <c r="AJ110" s="2" t="s">
        <v>296</v>
      </c>
      <c r="AK110" s="2" t="s">
        <v>137</v>
      </c>
      <c r="AM110" s="19">
        <v>2</v>
      </c>
      <c r="AN110" s="19"/>
      <c r="AO110" s="19"/>
      <c r="AQ110" s="2">
        <f t="shared" si="3"/>
        <v>0</v>
      </c>
      <c r="AR110" s="2">
        <f t="shared" si="3"/>
        <v>0</v>
      </c>
      <c r="AS110" s="2">
        <f t="shared" si="3"/>
        <v>0</v>
      </c>
    </row>
    <row r="111" spans="10:45" x14ac:dyDescent="0.3">
      <c r="J111" s="2" t="s">
        <v>307</v>
      </c>
      <c r="K111" s="2" t="s">
        <v>592</v>
      </c>
      <c r="L111" s="2" t="s">
        <v>49</v>
      </c>
      <c r="M111" s="2" t="s">
        <v>593</v>
      </c>
      <c r="N111" s="17">
        <v>43085.333333333336</v>
      </c>
      <c r="O111" s="17">
        <v>43085.75</v>
      </c>
      <c r="P111" s="2">
        <v>10</v>
      </c>
      <c r="Q111" s="2" t="s">
        <v>46</v>
      </c>
      <c r="R111" s="2" t="s">
        <v>269</v>
      </c>
      <c r="S111" s="2" t="s">
        <v>47</v>
      </c>
      <c r="T111" s="2" t="s">
        <v>309</v>
      </c>
      <c r="U111" s="2">
        <f>YEAR(Table1[[#This Row],[Start Date/Time]])</f>
        <v>2017</v>
      </c>
      <c r="V111" s="2">
        <f>IFERROR(VLOOKUP(Table1[[#This Row],[Job Category]],'[1]List of wells'!$H:$CB,73,0),0)</f>
        <v>0</v>
      </c>
      <c r="Y111" s="2" t="s">
        <v>296</v>
      </c>
      <c r="Z111" s="2" t="s">
        <v>168</v>
      </c>
      <c r="AA111" s="19"/>
      <c r="AB111" s="19"/>
      <c r="AC111" s="19">
        <v>2</v>
      </c>
      <c r="AJ111" s="2" t="s">
        <v>296</v>
      </c>
      <c r="AK111" s="2" t="s">
        <v>168</v>
      </c>
      <c r="AL111" s="2">
        <v>92</v>
      </c>
      <c r="AM111" s="19"/>
      <c r="AN111" s="19"/>
      <c r="AO111" s="19">
        <v>2</v>
      </c>
      <c r="AQ111" s="2">
        <f t="shared" si="3"/>
        <v>0</v>
      </c>
      <c r="AR111" s="2">
        <f t="shared" si="3"/>
        <v>0</v>
      </c>
      <c r="AS111" s="2">
        <f t="shared" si="3"/>
        <v>0</v>
      </c>
    </row>
    <row r="112" spans="10:45" x14ac:dyDescent="0.3">
      <c r="J112" s="2" t="s">
        <v>307</v>
      </c>
      <c r="K112" s="2" t="s">
        <v>592</v>
      </c>
      <c r="L112" s="2" t="s">
        <v>49</v>
      </c>
      <c r="M112" s="2" t="s">
        <v>593</v>
      </c>
      <c r="N112" s="17">
        <v>43089.125</v>
      </c>
      <c r="O112" s="17">
        <v>43089.333333333336</v>
      </c>
      <c r="P112" s="2">
        <v>5</v>
      </c>
      <c r="Q112" s="2" t="s">
        <v>46</v>
      </c>
      <c r="R112" s="2" t="s">
        <v>269</v>
      </c>
      <c r="S112" s="2" t="s">
        <v>47</v>
      </c>
      <c r="T112" s="2" t="s">
        <v>309</v>
      </c>
      <c r="U112" s="2">
        <f>YEAR(Table1[[#This Row],[Start Date/Time]])</f>
        <v>2017</v>
      </c>
      <c r="V112" s="2">
        <f>IFERROR(VLOOKUP(Table1[[#This Row],[Job Category]],'[1]List of wells'!$H:$CB,73,0),0)</f>
        <v>0</v>
      </c>
      <c r="Y112" s="2" t="s">
        <v>296</v>
      </c>
      <c r="Z112" s="2" t="s">
        <v>169</v>
      </c>
      <c r="AA112" s="19"/>
      <c r="AB112" s="19"/>
      <c r="AC112" s="19">
        <v>2.5</v>
      </c>
      <c r="AJ112" s="2" t="s">
        <v>296</v>
      </c>
      <c r="AK112" s="2" t="s">
        <v>169</v>
      </c>
      <c r="AL112" s="2">
        <v>96.5</v>
      </c>
      <c r="AM112" s="19"/>
      <c r="AN112" s="19"/>
      <c r="AO112" s="19">
        <v>2.5</v>
      </c>
      <c r="AQ112" s="2">
        <f t="shared" si="3"/>
        <v>0</v>
      </c>
      <c r="AR112" s="2">
        <f t="shared" si="3"/>
        <v>0</v>
      </c>
      <c r="AS112" s="2">
        <f t="shared" si="3"/>
        <v>0</v>
      </c>
    </row>
    <row r="113" spans="10:45" x14ac:dyDescent="0.3">
      <c r="J113" s="2" t="s">
        <v>292</v>
      </c>
      <c r="K113" s="2" t="s">
        <v>344</v>
      </c>
      <c r="L113" s="2" t="s">
        <v>45</v>
      </c>
      <c r="M113" s="2" t="s">
        <v>345</v>
      </c>
      <c r="N113" s="17">
        <v>43089.875</v>
      </c>
      <c r="O113" s="17">
        <v>43089.958333333336</v>
      </c>
      <c r="P113" s="2">
        <v>2</v>
      </c>
      <c r="Q113" s="2" t="s">
        <v>46</v>
      </c>
      <c r="R113" s="2" t="s">
        <v>139</v>
      </c>
      <c r="S113" s="2" t="s">
        <v>47</v>
      </c>
      <c r="T113" s="2" t="s">
        <v>290</v>
      </c>
      <c r="U113" s="2">
        <f>YEAR(Table1[[#This Row],[Start Date/Time]])</f>
        <v>2017</v>
      </c>
      <c r="V113" s="2">
        <f>IFERROR(VLOOKUP(Table1[[#This Row],[Job Category]],'[1]List of wells'!$H:$CB,73,0),0)</f>
        <v>0</v>
      </c>
      <c r="Y113" s="2" t="s">
        <v>296</v>
      </c>
      <c r="Z113" s="2" t="s">
        <v>134</v>
      </c>
      <c r="AA113" s="19">
        <v>3</v>
      </c>
      <c r="AB113" s="19"/>
      <c r="AC113" s="19"/>
      <c r="AJ113" s="2" t="s">
        <v>296</v>
      </c>
      <c r="AK113" s="2" t="s">
        <v>134</v>
      </c>
      <c r="AM113" s="19">
        <v>3</v>
      </c>
      <c r="AN113" s="19"/>
      <c r="AO113" s="19"/>
      <c r="AQ113" s="2">
        <f t="shared" si="3"/>
        <v>0</v>
      </c>
      <c r="AR113" s="2">
        <f t="shared" si="3"/>
        <v>0</v>
      </c>
      <c r="AS113" s="2">
        <f t="shared" si="3"/>
        <v>0</v>
      </c>
    </row>
    <row r="114" spans="10:45" x14ac:dyDescent="0.3">
      <c r="J114" s="2" t="s">
        <v>296</v>
      </c>
      <c r="K114" s="2" t="s">
        <v>594</v>
      </c>
      <c r="L114" s="2" t="s">
        <v>45</v>
      </c>
      <c r="M114" s="2" t="s">
        <v>595</v>
      </c>
      <c r="N114" s="17">
        <v>43097.541666666664</v>
      </c>
      <c r="O114" s="17">
        <v>43097.770833333336</v>
      </c>
      <c r="P114" s="2">
        <v>5.5</v>
      </c>
      <c r="Q114" s="2" t="s">
        <v>46</v>
      </c>
      <c r="R114" s="2" t="s">
        <v>160</v>
      </c>
      <c r="S114" s="2" t="s">
        <v>47</v>
      </c>
      <c r="T114" s="2" t="s">
        <v>290</v>
      </c>
      <c r="U114" s="2">
        <f>YEAR(Table1[[#This Row],[Start Date/Time]])</f>
        <v>2017</v>
      </c>
      <c r="V114" s="2">
        <f>IFERROR(VLOOKUP(Table1[[#This Row],[Job Category]],'[1]List of wells'!$H:$CB,73,0),0)</f>
        <v>0</v>
      </c>
      <c r="Y114" s="2" t="s">
        <v>296</v>
      </c>
      <c r="Z114" s="2" t="s">
        <v>84</v>
      </c>
      <c r="AA114" s="19">
        <v>2</v>
      </c>
      <c r="AB114" s="19"/>
      <c r="AC114" s="19"/>
      <c r="AJ114" s="2" t="s">
        <v>296</v>
      </c>
      <c r="AK114" s="2" t="s">
        <v>84</v>
      </c>
      <c r="AL114" s="2">
        <v>87.5</v>
      </c>
      <c r="AM114" s="19">
        <v>2</v>
      </c>
      <c r="AN114" s="19"/>
      <c r="AO114" s="19"/>
      <c r="AQ114" s="2">
        <f t="shared" si="3"/>
        <v>0</v>
      </c>
      <c r="AR114" s="2">
        <f t="shared" si="3"/>
        <v>0</v>
      </c>
      <c r="AS114" s="2">
        <f t="shared" si="3"/>
        <v>0</v>
      </c>
    </row>
    <row r="115" spans="10:45" x14ac:dyDescent="0.3">
      <c r="J115" s="2" t="s">
        <v>299</v>
      </c>
      <c r="K115" s="2" t="s">
        <v>346</v>
      </c>
      <c r="L115" s="2" t="s">
        <v>45</v>
      </c>
      <c r="M115" s="2" t="s">
        <v>347</v>
      </c>
      <c r="N115" s="17">
        <v>43101.041666666664</v>
      </c>
      <c r="O115" s="17">
        <v>43101.229166666664</v>
      </c>
      <c r="P115" s="2">
        <v>4.5</v>
      </c>
      <c r="Q115" s="2" t="s">
        <v>46</v>
      </c>
      <c r="R115" s="2" t="s">
        <v>76</v>
      </c>
      <c r="S115" s="2" t="s">
        <v>47</v>
      </c>
      <c r="T115" s="2" t="s">
        <v>309</v>
      </c>
      <c r="U115" s="2">
        <f>YEAR(Table1[[#This Row],[Start Date/Time]])</f>
        <v>2018</v>
      </c>
      <c r="V115" s="2">
        <f>IFERROR(VLOOKUP(Table1[[#This Row],[Job Category]],'[1]List of wells'!$H:$CB,73,0),0)</f>
        <v>0</v>
      </c>
      <c r="Y115" s="2" t="s">
        <v>296</v>
      </c>
      <c r="Z115" s="2" t="s">
        <v>79</v>
      </c>
      <c r="AA115" s="19">
        <v>0.5</v>
      </c>
      <c r="AB115" s="19"/>
      <c r="AC115" s="19"/>
      <c r="AJ115" s="2" t="s">
        <v>296</v>
      </c>
      <c r="AK115" s="2" t="s">
        <v>79</v>
      </c>
      <c r="AL115" s="2">
        <v>97</v>
      </c>
      <c r="AM115" s="19">
        <v>0.5</v>
      </c>
      <c r="AN115" s="19"/>
      <c r="AO115" s="19"/>
      <c r="AQ115" s="2">
        <f t="shared" si="3"/>
        <v>0</v>
      </c>
      <c r="AR115" s="2">
        <f t="shared" si="3"/>
        <v>0</v>
      </c>
      <c r="AS115" s="2">
        <f t="shared" si="3"/>
        <v>0</v>
      </c>
    </row>
    <row r="116" spans="10:45" x14ac:dyDescent="0.3">
      <c r="J116" s="2" t="s">
        <v>306</v>
      </c>
      <c r="K116" s="2" t="s">
        <v>596</v>
      </c>
      <c r="L116" s="2" t="s">
        <v>49</v>
      </c>
      <c r="M116" s="2" t="s">
        <v>597</v>
      </c>
      <c r="N116" s="17">
        <v>43106.375</v>
      </c>
      <c r="O116" s="17">
        <v>43106.708333333336</v>
      </c>
      <c r="P116" s="2">
        <v>7</v>
      </c>
      <c r="Q116" s="2" t="s">
        <v>46</v>
      </c>
      <c r="R116" s="2" t="s">
        <v>89</v>
      </c>
      <c r="S116" s="2" t="s">
        <v>47</v>
      </c>
      <c r="T116" s="2" t="s">
        <v>309</v>
      </c>
      <c r="U116" s="2">
        <f>YEAR(Table1[[#This Row],[Start Date/Time]])</f>
        <v>2018</v>
      </c>
      <c r="V116" s="2">
        <f>IFERROR(VLOOKUP(Table1[[#This Row],[Job Category]],'[1]List of wells'!$H:$CB,73,0),0)</f>
        <v>0</v>
      </c>
      <c r="Y116" s="2" t="s">
        <v>296</v>
      </c>
      <c r="Z116" s="2" t="s">
        <v>170</v>
      </c>
      <c r="AA116" s="19"/>
      <c r="AB116" s="19">
        <v>3.5</v>
      </c>
      <c r="AC116" s="19"/>
      <c r="AJ116" s="2" t="s">
        <v>296</v>
      </c>
      <c r="AK116" s="2" t="s">
        <v>170</v>
      </c>
      <c r="AL116" s="2">
        <v>94.5</v>
      </c>
      <c r="AM116" s="19"/>
      <c r="AN116" s="19">
        <v>3.5</v>
      </c>
      <c r="AO116" s="19"/>
      <c r="AQ116" s="2">
        <f t="shared" si="3"/>
        <v>0</v>
      </c>
      <c r="AR116" s="2">
        <f t="shared" si="3"/>
        <v>0</v>
      </c>
      <c r="AS116" s="2">
        <f t="shared" si="3"/>
        <v>0</v>
      </c>
    </row>
    <row r="117" spans="10:45" x14ac:dyDescent="0.3">
      <c r="J117" s="2" t="s">
        <v>292</v>
      </c>
      <c r="K117" s="2" t="s">
        <v>463</v>
      </c>
      <c r="L117" s="2" t="s">
        <v>45</v>
      </c>
      <c r="M117" s="2" t="s">
        <v>464</v>
      </c>
      <c r="N117" s="17">
        <v>43116.416666666664</v>
      </c>
      <c r="O117" s="17">
        <v>43116.541666666664</v>
      </c>
      <c r="P117" s="2">
        <v>3</v>
      </c>
      <c r="Q117" s="2" t="s">
        <v>46</v>
      </c>
      <c r="R117" s="2" t="s">
        <v>136</v>
      </c>
      <c r="S117" s="2" t="s">
        <v>47</v>
      </c>
      <c r="T117" s="2" t="s">
        <v>290</v>
      </c>
      <c r="U117" s="2">
        <f>YEAR(Table1[[#This Row],[Start Date/Time]])</f>
        <v>2018</v>
      </c>
      <c r="V117" s="2">
        <f>IFERROR(VLOOKUP(Table1[[#This Row],[Job Category]],'[1]List of wells'!$H:$CB,73,0),0)</f>
        <v>0</v>
      </c>
      <c r="Y117" s="2" t="s">
        <v>296</v>
      </c>
      <c r="Z117" s="2" t="s">
        <v>171</v>
      </c>
      <c r="AA117" s="19"/>
      <c r="AB117" s="19">
        <v>2</v>
      </c>
      <c r="AC117" s="19"/>
      <c r="AJ117" s="2" t="s">
        <v>296</v>
      </c>
      <c r="AK117" s="2" t="s">
        <v>171</v>
      </c>
      <c r="AM117" s="19"/>
      <c r="AN117" s="19">
        <v>2</v>
      </c>
      <c r="AO117" s="19"/>
      <c r="AQ117" s="2">
        <f t="shared" si="3"/>
        <v>0</v>
      </c>
      <c r="AR117" s="2">
        <f t="shared" si="3"/>
        <v>0</v>
      </c>
      <c r="AS117" s="2">
        <f t="shared" si="3"/>
        <v>0</v>
      </c>
    </row>
    <row r="118" spans="10:45" x14ac:dyDescent="0.3">
      <c r="J118" s="2" t="s">
        <v>292</v>
      </c>
      <c r="K118" s="2" t="s">
        <v>463</v>
      </c>
      <c r="L118" s="2" t="s">
        <v>45</v>
      </c>
      <c r="M118" s="2" t="s">
        <v>464</v>
      </c>
      <c r="N118" s="17">
        <v>43116.666666666664</v>
      </c>
      <c r="O118" s="17">
        <v>43116.854166666664</v>
      </c>
      <c r="P118" s="2">
        <v>4.5</v>
      </c>
      <c r="Q118" s="2" t="s">
        <v>46</v>
      </c>
      <c r="R118" s="2" t="s">
        <v>136</v>
      </c>
      <c r="S118" s="2" t="s">
        <v>47</v>
      </c>
      <c r="T118" s="2" t="s">
        <v>290</v>
      </c>
      <c r="U118" s="2">
        <f>YEAR(Table1[[#This Row],[Start Date/Time]])</f>
        <v>2018</v>
      </c>
      <c r="V118" s="2">
        <f>IFERROR(VLOOKUP(Table1[[#This Row],[Job Category]],'[1]List of wells'!$H:$CB,73,0),0)</f>
        <v>0</v>
      </c>
      <c r="Y118" s="2" t="s">
        <v>296</v>
      </c>
      <c r="Z118" s="2" t="s">
        <v>172</v>
      </c>
      <c r="AA118" s="19"/>
      <c r="AB118" s="19">
        <v>1.5</v>
      </c>
      <c r="AC118" s="19"/>
      <c r="AJ118" s="2" t="s">
        <v>296</v>
      </c>
      <c r="AK118" s="2" t="s">
        <v>172</v>
      </c>
      <c r="AL118" s="2">
        <v>106.5</v>
      </c>
      <c r="AM118" s="19"/>
      <c r="AN118" s="19">
        <v>1.5</v>
      </c>
      <c r="AO118" s="19"/>
      <c r="AQ118" s="2">
        <f t="shared" si="3"/>
        <v>0</v>
      </c>
      <c r="AR118" s="2">
        <f t="shared" si="3"/>
        <v>0</v>
      </c>
      <c r="AS118" s="2">
        <f t="shared" si="3"/>
        <v>0</v>
      </c>
    </row>
    <row r="119" spans="10:45" x14ac:dyDescent="0.3">
      <c r="J119" s="2" t="s">
        <v>297</v>
      </c>
      <c r="K119" s="2" t="s">
        <v>598</v>
      </c>
      <c r="L119" s="2" t="s">
        <v>45</v>
      </c>
      <c r="M119" s="2" t="s">
        <v>599</v>
      </c>
      <c r="N119" s="17">
        <v>43120.6875</v>
      </c>
      <c r="O119" s="17">
        <v>43120.729166666664</v>
      </c>
      <c r="P119" s="2">
        <v>1</v>
      </c>
      <c r="Q119" s="2" t="s">
        <v>46</v>
      </c>
      <c r="R119" s="2" t="s">
        <v>277</v>
      </c>
      <c r="S119" s="2" t="s">
        <v>47</v>
      </c>
      <c r="T119" s="2" t="s">
        <v>290</v>
      </c>
      <c r="U119" s="2">
        <f>YEAR(Table1[[#This Row],[Start Date/Time]])</f>
        <v>2018</v>
      </c>
      <c r="V119" s="2">
        <f>IFERROR(VLOOKUP(Table1[[#This Row],[Job Category]],'[1]List of wells'!$H:$CB,73,0),0)</f>
        <v>0</v>
      </c>
      <c r="Y119" s="2" t="s">
        <v>305</v>
      </c>
      <c r="Z119" s="2" t="s">
        <v>2667</v>
      </c>
      <c r="AA119" s="19"/>
      <c r="AB119" s="19">
        <v>118.5</v>
      </c>
      <c r="AC119" s="19"/>
      <c r="AJ119" s="2" t="s">
        <v>305</v>
      </c>
      <c r="AK119" s="2" t="s">
        <v>2667</v>
      </c>
      <c r="AL119" s="2">
        <v>0</v>
      </c>
      <c r="AM119" s="19"/>
      <c r="AN119" s="19">
        <v>118.5</v>
      </c>
      <c r="AO119" s="19"/>
      <c r="AQ119" s="2">
        <f t="shared" si="3"/>
        <v>0</v>
      </c>
      <c r="AR119" s="2">
        <f t="shared" si="3"/>
        <v>0</v>
      </c>
      <c r="AS119" s="2">
        <f t="shared" si="3"/>
        <v>0</v>
      </c>
    </row>
    <row r="120" spans="10:45" x14ac:dyDescent="0.3">
      <c r="J120" s="2" t="s">
        <v>295</v>
      </c>
      <c r="K120" s="2" t="s">
        <v>600</v>
      </c>
      <c r="L120" s="2" t="s">
        <v>45</v>
      </c>
      <c r="M120" s="2" t="s">
        <v>601</v>
      </c>
      <c r="N120" s="17">
        <v>43127.208333333336</v>
      </c>
      <c r="O120" s="17">
        <v>43127.25</v>
      </c>
      <c r="P120" s="2">
        <v>1</v>
      </c>
      <c r="Q120" s="2" t="s">
        <v>46</v>
      </c>
      <c r="R120" s="2" t="s">
        <v>84</v>
      </c>
      <c r="S120" s="2" t="s">
        <v>47</v>
      </c>
      <c r="T120" s="2" t="s">
        <v>290</v>
      </c>
      <c r="U120" s="2">
        <f>YEAR(Table1[[#This Row],[Start Date/Time]])</f>
        <v>2018</v>
      </c>
      <c r="V120" s="2">
        <f>IFERROR(VLOOKUP(Table1[[#This Row],[Job Category]],'[1]List of wells'!$H:$CB,73,0),0)</f>
        <v>0</v>
      </c>
      <c r="Y120" s="2" t="s">
        <v>305</v>
      </c>
      <c r="Z120" s="2" t="s">
        <v>278</v>
      </c>
      <c r="AA120" s="19"/>
      <c r="AB120" s="19"/>
      <c r="AC120" s="19">
        <v>16</v>
      </c>
      <c r="AJ120" s="2" t="s">
        <v>305</v>
      </c>
      <c r="AK120" s="2" t="s">
        <v>278</v>
      </c>
      <c r="AL120" s="2">
        <v>110</v>
      </c>
      <c r="AM120" s="19"/>
      <c r="AN120" s="19"/>
      <c r="AO120" s="19">
        <v>16</v>
      </c>
      <c r="AQ120" s="2">
        <f t="shared" si="3"/>
        <v>0</v>
      </c>
      <c r="AR120" s="2">
        <f t="shared" si="3"/>
        <v>0</v>
      </c>
      <c r="AS120" s="2">
        <f t="shared" si="3"/>
        <v>0</v>
      </c>
    </row>
    <row r="121" spans="10:45" x14ac:dyDescent="0.3">
      <c r="J121" s="2" t="s">
        <v>296</v>
      </c>
      <c r="K121" s="2" t="s">
        <v>465</v>
      </c>
      <c r="L121" s="2" t="s">
        <v>45</v>
      </c>
      <c r="M121" s="2" t="s">
        <v>466</v>
      </c>
      <c r="N121" s="17">
        <v>43130.229166666664</v>
      </c>
      <c r="O121" s="17">
        <v>43130.291666666664</v>
      </c>
      <c r="P121" s="2">
        <v>1.5</v>
      </c>
      <c r="Q121" s="2" t="s">
        <v>46</v>
      </c>
      <c r="R121" s="2" t="s">
        <v>163</v>
      </c>
      <c r="S121" s="2" t="s">
        <v>47</v>
      </c>
      <c r="T121" s="2" t="s">
        <v>290</v>
      </c>
      <c r="U121" s="2">
        <f>YEAR(Table1[[#This Row],[Start Date/Time]])</f>
        <v>2018</v>
      </c>
      <c r="V121" s="2">
        <f>IFERROR(VLOOKUP(Table1[[#This Row],[Job Category]],'[1]List of wells'!$H:$CB,73,0),0)</f>
        <v>0</v>
      </c>
      <c r="Y121" s="2" t="s">
        <v>305</v>
      </c>
      <c r="Z121" s="2" t="s">
        <v>173</v>
      </c>
      <c r="AA121" s="19"/>
      <c r="AB121" s="19">
        <v>4</v>
      </c>
      <c r="AC121" s="19"/>
      <c r="AJ121" s="2" t="s">
        <v>305</v>
      </c>
      <c r="AK121" s="2" t="s">
        <v>173</v>
      </c>
      <c r="AL121" s="2">
        <v>0</v>
      </c>
      <c r="AM121" s="19"/>
      <c r="AN121" s="19">
        <v>4</v>
      </c>
      <c r="AO121" s="19"/>
      <c r="AQ121" s="2">
        <f t="shared" si="3"/>
        <v>0</v>
      </c>
      <c r="AR121" s="2">
        <f t="shared" si="3"/>
        <v>0</v>
      </c>
      <c r="AS121" s="2">
        <f t="shared" si="3"/>
        <v>0</v>
      </c>
    </row>
    <row r="122" spans="10:45" x14ac:dyDescent="0.3">
      <c r="J122" s="2" t="s">
        <v>294</v>
      </c>
      <c r="K122" s="2" t="s">
        <v>602</v>
      </c>
      <c r="L122" s="2" t="s">
        <v>49</v>
      </c>
      <c r="M122" s="2" t="s">
        <v>603</v>
      </c>
      <c r="N122" s="17">
        <v>43130.614583333336</v>
      </c>
      <c r="O122" s="17">
        <v>43130.666666666664</v>
      </c>
      <c r="P122" s="2">
        <v>1.25</v>
      </c>
      <c r="Q122" s="2" t="s">
        <v>46</v>
      </c>
      <c r="R122" s="2" t="s">
        <v>174</v>
      </c>
      <c r="S122" s="2" t="s">
        <v>47</v>
      </c>
      <c r="T122" s="2" t="s">
        <v>290</v>
      </c>
      <c r="U122" s="2">
        <f>YEAR(Table1[[#This Row],[Start Date/Time]])</f>
        <v>2018</v>
      </c>
      <c r="V122" s="2">
        <f>IFERROR(VLOOKUP(Table1[[#This Row],[Job Category]],'[1]List of wells'!$H:$CB,73,0),0)</f>
        <v>0</v>
      </c>
      <c r="Y122" s="2" t="s">
        <v>305</v>
      </c>
      <c r="Z122" s="2" t="s">
        <v>308</v>
      </c>
      <c r="AA122" s="19">
        <v>63</v>
      </c>
      <c r="AB122" s="19"/>
      <c r="AC122" s="19"/>
      <c r="AJ122" s="2" t="s">
        <v>305</v>
      </c>
      <c r="AK122" s="2" t="s">
        <v>308</v>
      </c>
      <c r="AL122" s="2">
        <v>100.5</v>
      </c>
      <c r="AM122" s="19">
        <v>63</v>
      </c>
      <c r="AN122" s="19"/>
      <c r="AO122" s="19"/>
      <c r="AQ122" s="2">
        <f t="shared" si="3"/>
        <v>0</v>
      </c>
      <c r="AR122" s="2">
        <f t="shared" si="3"/>
        <v>0</v>
      </c>
      <c r="AS122" s="2">
        <f t="shared" si="3"/>
        <v>0</v>
      </c>
    </row>
    <row r="123" spans="10:45" x14ac:dyDescent="0.3">
      <c r="J123" s="2" t="s">
        <v>299</v>
      </c>
      <c r="K123" s="2" t="s">
        <v>348</v>
      </c>
      <c r="L123" s="2" t="s">
        <v>45</v>
      </c>
      <c r="M123" s="2" t="s">
        <v>349</v>
      </c>
      <c r="N123" s="17">
        <v>43135.916666666664</v>
      </c>
      <c r="O123" s="17">
        <v>43135.979166666664</v>
      </c>
      <c r="P123" s="2">
        <v>1.5</v>
      </c>
      <c r="Q123" s="2" t="s">
        <v>46</v>
      </c>
      <c r="R123" s="2" t="s">
        <v>263</v>
      </c>
      <c r="S123" s="2" t="s">
        <v>47</v>
      </c>
      <c r="T123" s="2" t="s">
        <v>309</v>
      </c>
      <c r="U123" s="2">
        <f>YEAR(Table1[[#This Row],[Start Date/Time]])</f>
        <v>2018</v>
      </c>
      <c r="V123" s="2">
        <f>IFERROR(VLOOKUP(Table1[[#This Row],[Job Category]],'[1]List of wells'!$H:$CB,73,0),0)</f>
        <v>0</v>
      </c>
      <c r="Y123" s="2" t="s">
        <v>305</v>
      </c>
      <c r="Z123" s="2" t="s">
        <v>175</v>
      </c>
      <c r="AA123" s="19"/>
      <c r="AB123" s="19"/>
      <c r="AC123" s="19">
        <v>0.5</v>
      </c>
      <c r="AJ123" s="2" t="s">
        <v>305</v>
      </c>
      <c r="AK123" s="2" t="s">
        <v>175</v>
      </c>
      <c r="AL123" s="2">
        <v>110</v>
      </c>
      <c r="AM123" s="19"/>
      <c r="AN123" s="19"/>
      <c r="AO123" s="19">
        <v>0.5</v>
      </c>
      <c r="AQ123" s="2">
        <f t="shared" si="3"/>
        <v>0</v>
      </c>
      <c r="AR123" s="2">
        <f t="shared" si="3"/>
        <v>0</v>
      </c>
      <c r="AS123" s="2">
        <f t="shared" si="3"/>
        <v>0</v>
      </c>
    </row>
    <row r="124" spans="10:45" x14ac:dyDescent="0.3">
      <c r="J124" s="2" t="s">
        <v>306</v>
      </c>
      <c r="K124" s="2" t="s">
        <v>596</v>
      </c>
      <c r="L124" s="2" t="s">
        <v>49</v>
      </c>
      <c r="M124" s="2" t="s">
        <v>597</v>
      </c>
      <c r="N124" s="17">
        <v>43136.416666666664</v>
      </c>
      <c r="O124" s="17">
        <v>43136.583333333336</v>
      </c>
      <c r="P124" s="2">
        <v>4</v>
      </c>
      <c r="Q124" s="2" t="s">
        <v>46</v>
      </c>
      <c r="R124" s="2" t="s">
        <v>82</v>
      </c>
      <c r="S124" s="2" t="s">
        <v>47</v>
      </c>
      <c r="T124" s="2" t="s">
        <v>309</v>
      </c>
      <c r="U124" s="2">
        <f>YEAR(Table1[[#This Row],[Start Date/Time]])</f>
        <v>2018</v>
      </c>
      <c r="V124" s="2">
        <f>IFERROR(VLOOKUP(Table1[[#This Row],[Job Category]],'[1]List of wells'!$H:$CB,73,0),0)</f>
        <v>0</v>
      </c>
      <c r="Y124" s="2" t="s">
        <v>305</v>
      </c>
      <c r="Z124" s="2" t="s">
        <v>176</v>
      </c>
      <c r="AA124" s="19"/>
      <c r="AB124" s="19"/>
      <c r="AC124" s="19">
        <v>1</v>
      </c>
      <c r="AJ124" s="2" t="s">
        <v>305</v>
      </c>
      <c r="AK124" s="2" t="s">
        <v>176</v>
      </c>
      <c r="AL124" s="2">
        <v>103.5</v>
      </c>
      <c r="AM124" s="19"/>
      <c r="AN124" s="19"/>
      <c r="AO124" s="19">
        <v>1</v>
      </c>
      <c r="AQ124" s="2">
        <f t="shared" si="3"/>
        <v>0</v>
      </c>
      <c r="AR124" s="2">
        <f t="shared" si="3"/>
        <v>0</v>
      </c>
      <c r="AS124" s="2">
        <f t="shared" si="3"/>
        <v>0</v>
      </c>
    </row>
    <row r="125" spans="10:45" x14ac:dyDescent="0.3">
      <c r="J125" s="2" t="s">
        <v>294</v>
      </c>
      <c r="K125" s="2" t="s">
        <v>604</v>
      </c>
      <c r="L125" s="2" t="s">
        <v>49</v>
      </c>
      <c r="M125" s="2" t="s">
        <v>605</v>
      </c>
      <c r="N125" s="17">
        <v>43136.5625</v>
      </c>
      <c r="O125" s="17">
        <v>43137.958333333336</v>
      </c>
      <c r="P125" s="2">
        <v>15</v>
      </c>
      <c r="Q125" s="2" t="s">
        <v>46</v>
      </c>
      <c r="R125" s="2" t="s">
        <v>467</v>
      </c>
      <c r="S125" s="2" t="s">
        <v>47</v>
      </c>
      <c r="T125" s="2" t="s">
        <v>290</v>
      </c>
      <c r="U125" s="2">
        <f>YEAR(Table1[[#This Row],[Start Date/Time]])</f>
        <v>2018</v>
      </c>
      <c r="V125" s="2">
        <f>IFERROR(VLOOKUP(Table1[[#This Row],[Job Category]],'[1]List of wells'!$H:$CB,73,0),0)</f>
        <v>0</v>
      </c>
      <c r="Y125" s="2" t="s">
        <v>305</v>
      </c>
      <c r="Z125" s="2" t="s">
        <v>279</v>
      </c>
      <c r="AA125" s="19"/>
      <c r="AB125" s="19"/>
      <c r="AC125" s="19">
        <v>1</v>
      </c>
      <c r="AJ125" s="2" t="s">
        <v>305</v>
      </c>
      <c r="AK125" s="2" t="s">
        <v>279</v>
      </c>
      <c r="AL125" s="2">
        <v>110</v>
      </c>
      <c r="AM125" s="19"/>
      <c r="AN125" s="19"/>
      <c r="AO125" s="19">
        <v>1</v>
      </c>
      <c r="AQ125" s="2">
        <f t="shared" si="3"/>
        <v>0</v>
      </c>
      <c r="AR125" s="2">
        <f t="shared" si="3"/>
        <v>0</v>
      </c>
      <c r="AS125" s="2">
        <f t="shared" si="3"/>
        <v>0</v>
      </c>
    </row>
    <row r="126" spans="10:45" x14ac:dyDescent="0.3">
      <c r="J126" s="2" t="s">
        <v>306</v>
      </c>
      <c r="K126" s="2" t="s">
        <v>596</v>
      </c>
      <c r="L126" s="2" t="s">
        <v>49</v>
      </c>
      <c r="M126" s="2" t="s">
        <v>597</v>
      </c>
      <c r="N126" s="17">
        <v>43139.395833333336</v>
      </c>
      <c r="O126" s="17">
        <v>43139.520833333336</v>
      </c>
      <c r="P126" s="2">
        <v>3</v>
      </c>
      <c r="Q126" s="2" t="s">
        <v>46</v>
      </c>
      <c r="R126" s="2" t="s">
        <v>80</v>
      </c>
      <c r="S126" s="2" t="s">
        <v>47</v>
      </c>
      <c r="T126" s="2" t="s">
        <v>309</v>
      </c>
      <c r="U126" s="2">
        <f>YEAR(Table1[[#This Row],[Start Date/Time]])</f>
        <v>2018</v>
      </c>
      <c r="V126" s="2">
        <f>IFERROR(VLOOKUP(Table1[[#This Row],[Job Category]],'[1]List of wells'!$H:$CB,73,0),0)</f>
        <v>0</v>
      </c>
      <c r="Y126" s="2" t="s">
        <v>305</v>
      </c>
      <c r="Z126" s="2" t="s">
        <v>468</v>
      </c>
      <c r="AA126" s="19"/>
      <c r="AB126" s="19">
        <v>3</v>
      </c>
      <c r="AC126" s="19"/>
      <c r="AJ126" s="2" t="s">
        <v>305</v>
      </c>
      <c r="AK126" s="2" t="s">
        <v>468</v>
      </c>
      <c r="AM126" s="19"/>
      <c r="AN126" s="19">
        <v>3</v>
      </c>
      <c r="AO126" s="19"/>
      <c r="AQ126" s="2">
        <f t="shared" si="3"/>
        <v>0</v>
      </c>
      <c r="AR126" s="2">
        <f t="shared" si="3"/>
        <v>0</v>
      </c>
      <c r="AS126" s="2">
        <f t="shared" si="3"/>
        <v>0</v>
      </c>
    </row>
    <row r="127" spans="10:45" x14ac:dyDescent="0.3">
      <c r="J127" s="2" t="s">
        <v>291</v>
      </c>
      <c r="K127" s="2" t="s">
        <v>342</v>
      </c>
      <c r="L127" s="2" t="s">
        <v>45</v>
      </c>
      <c r="M127" s="2" t="s">
        <v>343</v>
      </c>
      <c r="N127" s="17">
        <v>43140.666666666664</v>
      </c>
      <c r="O127" s="17">
        <v>43141.020833333336</v>
      </c>
      <c r="P127" s="2">
        <v>8.5</v>
      </c>
      <c r="Q127" s="2" t="s">
        <v>46</v>
      </c>
      <c r="R127" s="2" t="s">
        <v>274</v>
      </c>
      <c r="S127" s="2" t="s">
        <v>47</v>
      </c>
      <c r="T127" s="2" t="s">
        <v>290</v>
      </c>
      <c r="U127" s="2">
        <f>YEAR(Table1[[#This Row],[Start Date/Time]])</f>
        <v>2018</v>
      </c>
      <c r="V127" s="2">
        <f>IFERROR(VLOOKUP(Table1[[#This Row],[Job Category]],'[1]List of wells'!$H:$CB,73,0),0)</f>
        <v>0</v>
      </c>
      <c r="Y127" s="2" t="s">
        <v>305</v>
      </c>
      <c r="Z127" s="2" t="s">
        <v>606</v>
      </c>
      <c r="AA127" s="19"/>
      <c r="AB127" s="19"/>
      <c r="AC127" s="19">
        <v>1</v>
      </c>
      <c r="AJ127" s="2" t="s">
        <v>305</v>
      </c>
      <c r="AK127" s="2" t="s">
        <v>606</v>
      </c>
      <c r="AM127" s="19"/>
      <c r="AN127" s="19"/>
      <c r="AO127" s="19">
        <v>1</v>
      </c>
      <c r="AQ127" s="2">
        <f t="shared" si="3"/>
        <v>0</v>
      </c>
      <c r="AR127" s="2">
        <f t="shared" si="3"/>
        <v>0</v>
      </c>
      <c r="AS127" s="2">
        <f t="shared" si="3"/>
        <v>0</v>
      </c>
    </row>
    <row r="128" spans="10:45" x14ac:dyDescent="0.3">
      <c r="J128" s="2" t="s">
        <v>291</v>
      </c>
      <c r="K128" s="2" t="s">
        <v>342</v>
      </c>
      <c r="L128" s="2" t="s">
        <v>45</v>
      </c>
      <c r="M128" s="2" t="s">
        <v>343</v>
      </c>
      <c r="N128" s="17">
        <v>43141.208333333336</v>
      </c>
      <c r="O128" s="17">
        <v>43141.270833333336</v>
      </c>
      <c r="P128" s="2">
        <v>1.5</v>
      </c>
      <c r="Q128" s="2" t="s">
        <v>46</v>
      </c>
      <c r="R128" s="2" t="s">
        <v>274</v>
      </c>
      <c r="S128" s="2" t="s">
        <v>47</v>
      </c>
      <c r="T128" s="2" t="s">
        <v>290</v>
      </c>
      <c r="U128" s="2">
        <f>YEAR(Table1[[#This Row],[Start Date/Time]])</f>
        <v>2018</v>
      </c>
      <c r="V128" s="2">
        <f>IFERROR(VLOOKUP(Table1[[#This Row],[Job Category]],'[1]List of wells'!$H:$CB,73,0),0)</f>
        <v>0</v>
      </c>
      <c r="Y128" s="2" t="s">
        <v>305</v>
      </c>
      <c r="Z128" s="2" t="s">
        <v>52</v>
      </c>
      <c r="AA128" s="19">
        <v>21</v>
      </c>
      <c r="AB128" s="19"/>
      <c r="AC128" s="19"/>
      <c r="AJ128" s="2" t="s">
        <v>305</v>
      </c>
      <c r="AK128" s="2" t="s">
        <v>52</v>
      </c>
      <c r="AL128" s="2">
        <v>141.5</v>
      </c>
      <c r="AM128" s="19">
        <v>21</v>
      </c>
      <c r="AN128" s="19"/>
      <c r="AO128" s="19"/>
      <c r="AQ128" s="2">
        <f t="shared" si="3"/>
        <v>0</v>
      </c>
      <c r="AR128" s="2">
        <f t="shared" si="3"/>
        <v>0</v>
      </c>
      <c r="AS128" s="2">
        <f t="shared" si="3"/>
        <v>0</v>
      </c>
    </row>
    <row r="129" spans="10:45" x14ac:dyDescent="0.3">
      <c r="J129" s="2" t="s">
        <v>302</v>
      </c>
      <c r="K129" s="2" t="s">
        <v>469</v>
      </c>
      <c r="L129" s="2" t="s">
        <v>45</v>
      </c>
      <c r="M129" s="2" t="s">
        <v>470</v>
      </c>
      <c r="N129" s="17">
        <v>43148.125</v>
      </c>
      <c r="O129" s="17">
        <v>43148.208333333336</v>
      </c>
      <c r="P129" s="2">
        <v>2</v>
      </c>
      <c r="Q129" s="2" t="s">
        <v>46</v>
      </c>
      <c r="R129" s="2" t="s">
        <v>280</v>
      </c>
      <c r="S129" s="2" t="s">
        <v>47</v>
      </c>
      <c r="T129" s="2" t="s">
        <v>309</v>
      </c>
      <c r="U129" s="2">
        <f>YEAR(Table1[[#This Row],[Start Date/Time]])</f>
        <v>2018</v>
      </c>
      <c r="V129" s="2">
        <f>IFERROR(VLOOKUP(Table1[[#This Row],[Job Category]],'[1]List of wells'!$H:$CB,73,0),0)</f>
        <v>0</v>
      </c>
      <c r="Y129" s="2" t="s">
        <v>305</v>
      </c>
      <c r="Z129" s="2" t="s">
        <v>50</v>
      </c>
      <c r="AA129" s="19">
        <v>2</v>
      </c>
      <c r="AB129" s="19"/>
      <c r="AC129" s="19"/>
      <c r="AJ129" s="2" t="s">
        <v>305</v>
      </c>
      <c r="AK129" s="2" t="s">
        <v>50</v>
      </c>
      <c r="AL129" s="2">
        <v>141.5</v>
      </c>
      <c r="AM129" s="19">
        <v>2</v>
      </c>
      <c r="AN129" s="19"/>
      <c r="AO129" s="19"/>
      <c r="AQ129" s="2">
        <f t="shared" si="3"/>
        <v>0</v>
      </c>
      <c r="AR129" s="2">
        <f t="shared" si="3"/>
        <v>0</v>
      </c>
      <c r="AS129" s="2">
        <f t="shared" si="3"/>
        <v>0</v>
      </c>
    </row>
    <row r="130" spans="10:45" x14ac:dyDescent="0.3">
      <c r="J130" s="2" t="s">
        <v>302</v>
      </c>
      <c r="K130" s="2" t="s">
        <v>471</v>
      </c>
      <c r="L130" s="2" t="s">
        <v>45</v>
      </c>
      <c r="M130" s="2" t="s">
        <v>472</v>
      </c>
      <c r="N130" s="17">
        <v>43149.604166666664</v>
      </c>
      <c r="O130" s="17">
        <v>43149.645833333336</v>
      </c>
      <c r="P130" s="2">
        <v>1</v>
      </c>
      <c r="Q130" s="2" t="s">
        <v>46</v>
      </c>
      <c r="R130" s="2" t="s">
        <v>177</v>
      </c>
      <c r="S130" s="2" t="s">
        <v>47</v>
      </c>
      <c r="T130" s="2" t="s">
        <v>309</v>
      </c>
      <c r="U130" s="2">
        <f>YEAR(Table1[[#This Row],[Start Date/Time]])</f>
        <v>2018</v>
      </c>
      <c r="V130" s="2">
        <f>IFERROR(VLOOKUP(Table1[[#This Row],[Job Category]],'[1]List of wells'!$H:$CB,73,0),0)</f>
        <v>0</v>
      </c>
      <c r="Y130" s="2" t="s">
        <v>305</v>
      </c>
      <c r="Z130" s="2" t="s">
        <v>104</v>
      </c>
      <c r="AA130" s="19">
        <v>3</v>
      </c>
      <c r="AB130" s="19"/>
      <c r="AC130" s="19"/>
      <c r="AJ130" s="2" t="s">
        <v>305</v>
      </c>
      <c r="AK130" s="2" t="s">
        <v>104</v>
      </c>
      <c r="AM130" s="19">
        <v>3</v>
      </c>
      <c r="AN130" s="19"/>
      <c r="AO130" s="19"/>
      <c r="AQ130" s="2">
        <f t="shared" si="3"/>
        <v>0</v>
      </c>
      <c r="AR130" s="2">
        <f t="shared" si="3"/>
        <v>0</v>
      </c>
      <c r="AS130" s="2">
        <f t="shared" si="3"/>
        <v>0</v>
      </c>
    </row>
    <row r="131" spans="10:45" x14ac:dyDescent="0.3">
      <c r="J131" s="2" t="s">
        <v>291</v>
      </c>
      <c r="K131" s="2" t="s">
        <v>473</v>
      </c>
      <c r="L131" s="2" t="s">
        <v>45</v>
      </c>
      <c r="M131" s="2" t="s">
        <v>474</v>
      </c>
      <c r="N131" s="17">
        <v>43169.4375</v>
      </c>
      <c r="O131" s="17">
        <v>43174.25</v>
      </c>
      <c r="P131" s="2">
        <v>93.5</v>
      </c>
      <c r="Q131" s="2" t="s">
        <v>46</v>
      </c>
      <c r="R131" s="2" t="s">
        <v>121</v>
      </c>
      <c r="S131" s="2" t="s">
        <v>47</v>
      </c>
      <c r="T131" s="2" t="s">
        <v>290</v>
      </c>
      <c r="U131" s="2">
        <f>YEAR(Table1[[#This Row],[Start Date/Time]])</f>
        <v>2018</v>
      </c>
      <c r="V131" s="2">
        <f>IFERROR(VLOOKUP(Table1[[#This Row],[Job Category]],'[1]List of wells'!$H:$CB,73,0),0)</f>
        <v>0</v>
      </c>
      <c r="Y131" s="2" t="s">
        <v>305</v>
      </c>
      <c r="Z131" s="2" t="s">
        <v>150</v>
      </c>
      <c r="AA131" s="19">
        <v>33.5</v>
      </c>
      <c r="AB131" s="19"/>
      <c r="AC131" s="19"/>
      <c r="AJ131" s="2" t="s">
        <v>305</v>
      </c>
      <c r="AK131" s="2" t="s">
        <v>150</v>
      </c>
      <c r="AM131" s="19">
        <v>33.5</v>
      </c>
      <c r="AN131" s="19"/>
      <c r="AO131" s="19"/>
      <c r="AQ131" s="2">
        <f t="shared" si="3"/>
        <v>0</v>
      </c>
      <c r="AR131" s="2">
        <f t="shared" si="3"/>
        <v>0</v>
      </c>
      <c r="AS131" s="2">
        <f t="shared" si="3"/>
        <v>0</v>
      </c>
    </row>
    <row r="132" spans="10:45" x14ac:dyDescent="0.3">
      <c r="J132" s="2" t="s">
        <v>305</v>
      </c>
      <c r="K132" s="2" t="s">
        <v>607</v>
      </c>
      <c r="L132" s="2" t="s">
        <v>45</v>
      </c>
      <c r="M132" s="2" t="s">
        <v>608</v>
      </c>
      <c r="N132" s="22">
        <v>43173</v>
      </c>
      <c r="O132" s="17">
        <v>43173.125</v>
      </c>
      <c r="P132" s="2">
        <v>3</v>
      </c>
      <c r="Q132" s="2" t="s">
        <v>46</v>
      </c>
      <c r="R132" s="2" t="s">
        <v>468</v>
      </c>
      <c r="S132" s="2" t="s">
        <v>47</v>
      </c>
      <c r="T132" s="2" t="s">
        <v>309</v>
      </c>
      <c r="U132" s="2">
        <f>YEAR(Table1[[#This Row],[Start Date/Time]])</f>
        <v>2018</v>
      </c>
      <c r="V132" s="2">
        <f>IFERROR(VLOOKUP(Table1[[#This Row],[Job Category]],'[1]List of wells'!$H:$CB,73,0),0)</f>
        <v>0</v>
      </c>
      <c r="Y132" s="2" t="s">
        <v>305</v>
      </c>
      <c r="Z132" s="2" t="s">
        <v>281</v>
      </c>
      <c r="AA132" s="19"/>
      <c r="AB132" s="19">
        <v>1</v>
      </c>
      <c r="AC132" s="19"/>
      <c r="AJ132" s="2" t="s">
        <v>305</v>
      </c>
      <c r="AK132" s="2" t="s">
        <v>281</v>
      </c>
      <c r="AM132" s="19"/>
      <c r="AN132" s="19">
        <v>1</v>
      </c>
      <c r="AO132" s="19"/>
      <c r="AQ132" s="2">
        <f t="shared" ref="AQ132:AS195" si="4">IF(AND(AM132&gt;12,$AL132&lt;100.1,$AL132&lt;&gt;"",$AL132&gt;0),1,0)</f>
        <v>0</v>
      </c>
      <c r="AR132" s="2">
        <f t="shared" si="4"/>
        <v>0</v>
      </c>
      <c r="AS132" s="2">
        <f t="shared" si="4"/>
        <v>0</v>
      </c>
    </row>
    <row r="133" spans="10:45" x14ac:dyDescent="0.3">
      <c r="J133" s="2" t="s">
        <v>303</v>
      </c>
      <c r="K133" s="2" t="s">
        <v>350</v>
      </c>
      <c r="L133" s="2" t="s">
        <v>45</v>
      </c>
      <c r="M133" s="2" t="s">
        <v>351</v>
      </c>
      <c r="N133" s="17">
        <v>43174.25</v>
      </c>
      <c r="O133" s="17">
        <v>43178.479166666664</v>
      </c>
      <c r="P133" s="2">
        <v>101.5</v>
      </c>
      <c r="Q133" s="2" t="s">
        <v>46</v>
      </c>
      <c r="R133" s="2" t="s">
        <v>574</v>
      </c>
      <c r="S133" s="2" t="s">
        <v>47</v>
      </c>
      <c r="T133" s="2" t="s">
        <v>309</v>
      </c>
      <c r="U133" s="2">
        <f>YEAR(Table1[[#This Row],[Start Date/Time]])</f>
        <v>2018</v>
      </c>
      <c r="V133" s="2">
        <f>IFERROR(VLOOKUP(Table1[[#This Row],[Job Category]],'[1]List of wells'!$H:$CB,73,0),0)</f>
        <v>0</v>
      </c>
      <c r="Y133" s="2" t="s">
        <v>289</v>
      </c>
      <c r="Z133" s="2" t="s">
        <v>123</v>
      </c>
      <c r="AA133" s="19">
        <v>2</v>
      </c>
      <c r="AB133" s="19"/>
      <c r="AC133" s="19"/>
      <c r="AJ133" s="2" t="s">
        <v>289</v>
      </c>
      <c r="AK133" s="2" t="s">
        <v>123</v>
      </c>
      <c r="AM133" s="19">
        <v>2</v>
      </c>
      <c r="AN133" s="19"/>
      <c r="AO133" s="19"/>
      <c r="AQ133" s="2">
        <f t="shared" si="4"/>
        <v>0</v>
      </c>
      <c r="AR133" s="2">
        <f t="shared" si="4"/>
        <v>0</v>
      </c>
      <c r="AS133" s="2">
        <f t="shared" si="4"/>
        <v>0</v>
      </c>
    </row>
    <row r="134" spans="10:45" x14ac:dyDescent="0.3">
      <c r="J134" s="2" t="s">
        <v>300</v>
      </c>
      <c r="K134" s="2" t="s">
        <v>609</v>
      </c>
      <c r="L134" s="2" t="s">
        <v>49</v>
      </c>
      <c r="M134" s="2" t="s">
        <v>610</v>
      </c>
      <c r="N134" s="17">
        <v>43179.447916666664</v>
      </c>
      <c r="O134" s="17">
        <v>43179.489583333336</v>
      </c>
      <c r="P134" s="2">
        <v>1</v>
      </c>
      <c r="Q134" s="2" t="s">
        <v>46</v>
      </c>
      <c r="R134" s="2" t="s">
        <v>259</v>
      </c>
      <c r="S134" s="2" t="s">
        <v>47</v>
      </c>
      <c r="T134" s="2" t="s">
        <v>309</v>
      </c>
      <c r="U134" s="2">
        <f>YEAR(Table1[[#This Row],[Start Date/Time]])</f>
        <v>2018</v>
      </c>
      <c r="V134" s="2">
        <f>IFERROR(VLOOKUP(Table1[[#This Row],[Job Category]],'[1]List of wells'!$H:$CB,73,0),0)</f>
        <v>0</v>
      </c>
      <c r="Y134" s="2" t="s">
        <v>289</v>
      </c>
      <c r="Z134" s="2" t="s">
        <v>167</v>
      </c>
      <c r="AA134" s="19">
        <v>1</v>
      </c>
      <c r="AB134" s="19"/>
      <c r="AC134" s="19"/>
      <c r="AJ134" s="2" t="s">
        <v>289</v>
      </c>
      <c r="AK134" s="2" t="s">
        <v>167</v>
      </c>
      <c r="AM134" s="19">
        <v>1</v>
      </c>
      <c r="AN134" s="19"/>
      <c r="AO134" s="19"/>
      <c r="AQ134" s="2">
        <f t="shared" si="4"/>
        <v>0</v>
      </c>
      <c r="AR134" s="2">
        <f t="shared" si="4"/>
        <v>0</v>
      </c>
      <c r="AS134" s="2">
        <f t="shared" si="4"/>
        <v>0</v>
      </c>
    </row>
    <row r="135" spans="10:45" x14ac:dyDescent="0.3">
      <c r="J135" s="2" t="s">
        <v>296</v>
      </c>
      <c r="K135" s="2" t="s">
        <v>611</v>
      </c>
      <c r="L135" s="2" t="s">
        <v>45</v>
      </c>
      <c r="M135" s="2" t="s">
        <v>612</v>
      </c>
      <c r="N135" s="17">
        <v>43179.604166666664</v>
      </c>
      <c r="O135" s="17">
        <v>43179.666666666664</v>
      </c>
      <c r="P135" s="2">
        <v>1.5</v>
      </c>
      <c r="Q135" s="2" t="s">
        <v>46</v>
      </c>
      <c r="R135" s="2" t="s">
        <v>172</v>
      </c>
      <c r="S135" s="2" t="s">
        <v>47</v>
      </c>
      <c r="T135" s="2" t="s">
        <v>290</v>
      </c>
      <c r="U135" s="2">
        <f>YEAR(Table1[[#This Row],[Start Date/Time]])</f>
        <v>2018</v>
      </c>
      <c r="V135" s="2">
        <f>IFERROR(VLOOKUP(Table1[[#This Row],[Job Category]],'[1]List of wells'!$H:$CB,73,0),0)</f>
        <v>0</v>
      </c>
      <c r="Y135" s="2" t="s">
        <v>289</v>
      </c>
      <c r="Z135" s="2" t="s">
        <v>140</v>
      </c>
      <c r="AA135" s="19">
        <v>6</v>
      </c>
      <c r="AB135" s="19"/>
      <c r="AC135" s="19"/>
      <c r="AJ135" s="2" t="s">
        <v>289</v>
      </c>
      <c r="AK135" s="2" t="s">
        <v>140</v>
      </c>
      <c r="AM135" s="19">
        <v>6</v>
      </c>
      <c r="AN135" s="19"/>
      <c r="AO135" s="19"/>
      <c r="AQ135" s="2">
        <f t="shared" si="4"/>
        <v>0</v>
      </c>
      <c r="AR135" s="2">
        <f t="shared" si="4"/>
        <v>0</v>
      </c>
      <c r="AS135" s="2">
        <f t="shared" si="4"/>
        <v>0</v>
      </c>
    </row>
    <row r="136" spans="10:45" x14ac:dyDescent="0.3">
      <c r="J136" s="2" t="s">
        <v>303</v>
      </c>
      <c r="K136" s="2" t="s">
        <v>350</v>
      </c>
      <c r="L136" s="2" t="s">
        <v>45</v>
      </c>
      <c r="M136" s="2" t="s">
        <v>351</v>
      </c>
      <c r="N136" s="17">
        <v>43181.333333333336</v>
      </c>
      <c r="O136" s="17">
        <v>43184.125</v>
      </c>
      <c r="P136" s="2">
        <v>65.5</v>
      </c>
      <c r="Q136" s="2" t="s">
        <v>46</v>
      </c>
      <c r="R136" s="2" t="s">
        <v>574</v>
      </c>
      <c r="S136" s="2" t="s">
        <v>47</v>
      </c>
      <c r="T136" s="2" t="s">
        <v>309</v>
      </c>
      <c r="U136" s="2">
        <f>YEAR(Table1[[#This Row],[Start Date/Time]])</f>
        <v>2018</v>
      </c>
      <c r="V136" s="2">
        <f>IFERROR(VLOOKUP(Table1[[#This Row],[Job Category]],'[1]List of wells'!$H:$CB,73,0),0)</f>
        <v>0</v>
      </c>
      <c r="Y136" s="2" t="s">
        <v>289</v>
      </c>
      <c r="Z136" s="2" t="s">
        <v>155</v>
      </c>
      <c r="AA136" s="19">
        <v>86.5</v>
      </c>
      <c r="AB136" s="19"/>
      <c r="AC136" s="19"/>
      <c r="AJ136" s="2" t="s">
        <v>289</v>
      </c>
      <c r="AK136" s="2" t="s">
        <v>155</v>
      </c>
      <c r="AM136" s="19">
        <v>86.5</v>
      </c>
      <c r="AN136" s="19"/>
      <c r="AO136" s="19"/>
      <c r="AQ136" s="2">
        <f t="shared" si="4"/>
        <v>0</v>
      </c>
      <c r="AR136" s="2">
        <f t="shared" si="4"/>
        <v>0</v>
      </c>
      <c r="AS136" s="2">
        <f t="shared" si="4"/>
        <v>0</v>
      </c>
    </row>
    <row r="137" spans="10:45" x14ac:dyDescent="0.3">
      <c r="J137" s="2" t="s">
        <v>293</v>
      </c>
      <c r="K137" s="2" t="s">
        <v>352</v>
      </c>
      <c r="L137" s="2" t="s">
        <v>49</v>
      </c>
      <c r="M137" s="2" t="s">
        <v>353</v>
      </c>
      <c r="N137" s="17">
        <v>43186.1875</v>
      </c>
      <c r="O137" s="17">
        <v>43188.729166666664</v>
      </c>
      <c r="P137" s="2">
        <v>55.5</v>
      </c>
      <c r="Q137" s="2" t="s">
        <v>46</v>
      </c>
      <c r="R137" s="2" t="s">
        <v>153</v>
      </c>
      <c r="S137" s="2" t="s">
        <v>47</v>
      </c>
      <c r="T137" s="2" t="s">
        <v>290</v>
      </c>
      <c r="U137" s="2">
        <f>YEAR(Table1[[#This Row],[Start Date/Time]])</f>
        <v>2018</v>
      </c>
      <c r="V137" s="2">
        <f>IFERROR(VLOOKUP(Table1[[#This Row],[Job Category]],'[1]List of wells'!$H:$CB,73,0),0)</f>
        <v>0</v>
      </c>
      <c r="Y137" s="2" t="s">
        <v>289</v>
      </c>
      <c r="Z137" s="2" t="s">
        <v>2668</v>
      </c>
      <c r="AA137" s="19">
        <v>20.5</v>
      </c>
      <c r="AB137" s="19"/>
      <c r="AC137" s="19"/>
      <c r="AJ137" s="2" t="s">
        <v>289</v>
      </c>
      <c r="AK137" s="2" t="s">
        <v>2668</v>
      </c>
      <c r="AL137" s="2">
        <v>0</v>
      </c>
      <c r="AM137" s="19">
        <v>20.5</v>
      </c>
      <c r="AN137" s="19"/>
      <c r="AO137" s="19"/>
      <c r="AQ137" s="2">
        <f t="shared" si="4"/>
        <v>0</v>
      </c>
      <c r="AR137" s="2">
        <f t="shared" si="4"/>
        <v>0</v>
      </c>
      <c r="AS137" s="2">
        <f t="shared" si="4"/>
        <v>0</v>
      </c>
    </row>
    <row r="138" spans="10:45" x14ac:dyDescent="0.3">
      <c r="J138" s="2" t="s">
        <v>302</v>
      </c>
      <c r="K138" s="2" t="s">
        <v>475</v>
      </c>
      <c r="L138" s="2" t="s">
        <v>45</v>
      </c>
      <c r="M138" s="2" t="s">
        <v>476</v>
      </c>
      <c r="N138" s="17">
        <v>43187.666666666664</v>
      </c>
      <c r="O138" s="17">
        <v>43187.75</v>
      </c>
      <c r="P138" s="2">
        <v>2</v>
      </c>
      <c r="Q138" s="2" t="s">
        <v>46</v>
      </c>
      <c r="R138" s="2" t="s">
        <v>178</v>
      </c>
      <c r="S138" s="2" t="s">
        <v>47</v>
      </c>
      <c r="T138" s="2" t="s">
        <v>309</v>
      </c>
      <c r="U138" s="2">
        <f>YEAR(Table1[[#This Row],[Start Date/Time]])</f>
        <v>2018</v>
      </c>
      <c r="V138" s="2">
        <f>IFERROR(VLOOKUP(Table1[[#This Row],[Job Category]],'[1]List of wells'!$H:$CB,73,0),0)</f>
        <v>0</v>
      </c>
      <c r="Y138" s="2" t="s">
        <v>289</v>
      </c>
      <c r="Z138" s="2" t="s">
        <v>179</v>
      </c>
      <c r="AA138" s="19"/>
      <c r="AB138" s="19"/>
      <c r="AC138" s="19">
        <v>47</v>
      </c>
      <c r="AJ138" s="2" t="s">
        <v>289</v>
      </c>
      <c r="AK138" s="2" t="s">
        <v>179</v>
      </c>
      <c r="AL138" s="2">
        <v>0</v>
      </c>
      <c r="AM138" s="19"/>
      <c r="AN138" s="19"/>
      <c r="AO138" s="19">
        <v>47</v>
      </c>
      <c r="AQ138" s="2">
        <f t="shared" si="4"/>
        <v>0</v>
      </c>
      <c r="AR138" s="2">
        <f t="shared" si="4"/>
        <v>0</v>
      </c>
      <c r="AS138" s="2">
        <f t="shared" si="4"/>
        <v>0</v>
      </c>
    </row>
    <row r="139" spans="10:45" x14ac:dyDescent="0.3">
      <c r="J139" s="2" t="s">
        <v>302</v>
      </c>
      <c r="K139" s="2" t="s">
        <v>475</v>
      </c>
      <c r="L139" s="2" t="s">
        <v>45</v>
      </c>
      <c r="M139" s="2" t="s">
        <v>476</v>
      </c>
      <c r="N139" s="17">
        <v>43187.958333333336</v>
      </c>
      <c r="O139" s="17">
        <v>43188.020833333336</v>
      </c>
      <c r="P139" s="2">
        <v>1.5</v>
      </c>
      <c r="Q139" s="2" t="s">
        <v>46</v>
      </c>
      <c r="R139" s="2" t="s">
        <v>180</v>
      </c>
      <c r="S139" s="2" t="s">
        <v>47</v>
      </c>
      <c r="T139" s="2" t="s">
        <v>309</v>
      </c>
      <c r="U139" s="2">
        <f>YEAR(Table1[[#This Row],[Start Date/Time]])</f>
        <v>2018</v>
      </c>
      <c r="V139" s="2">
        <f>IFERROR(VLOOKUP(Table1[[#This Row],[Job Category]],'[1]List of wells'!$H:$CB,73,0),0)</f>
        <v>0</v>
      </c>
      <c r="Y139" s="2" t="s">
        <v>289</v>
      </c>
      <c r="Z139" s="2" t="s">
        <v>181</v>
      </c>
      <c r="AA139" s="19"/>
      <c r="AB139" s="19">
        <v>1.5</v>
      </c>
      <c r="AC139" s="19"/>
      <c r="AJ139" s="2" t="s">
        <v>289</v>
      </c>
      <c r="AK139" s="2" t="s">
        <v>181</v>
      </c>
      <c r="AL139" s="2">
        <v>114</v>
      </c>
      <c r="AM139" s="19"/>
      <c r="AN139" s="19">
        <v>1.5</v>
      </c>
      <c r="AO139" s="19"/>
      <c r="AQ139" s="2">
        <f t="shared" si="4"/>
        <v>0</v>
      </c>
      <c r="AR139" s="2">
        <f t="shared" si="4"/>
        <v>0</v>
      </c>
      <c r="AS139" s="2">
        <f t="shared" si="4"/>
        <v>0</v>
      </c>
    </row>
    <row r="140" spans="10:45" x14ac:dyDescent="0.3">
      <c r="J140" s="2" t="s">
        <v>296</v>
      </c>
      <c r="K140" s="2" t="s">
        <v>477</v>
      </c>
      <c r="L140" s="2" t="s">
        <v>45</v>
      </c>
      <c r="M140" s="2" t="s">
        <v>478</v>
      </c>
      <c r="N140" s="17">
        <v>43196.583333333336</v>
      </c>
      <c r="O140" s="17">
        <v>43196.666666666664</v>
      </c>
      <c r="P140" s="2">
        <v>2</v>
      </c>
      <c r="Q140" s="2" t="s">
        <v>46</v>
      </c>
      <c r="R140" s="2" t="s">
        <v>171</v>
      </c>
      <c r="S140" s="2" t="s">
        <v>47</v>
      </c>
      <c r="T140" s="2" t="s">
        <v>290</v>
      </c>
      <c r="U140" s="2">
        <f>YEAR(Table1[[#This Row],[Start Date/Time]])</f>
        <v>2018</v>
      </c>
      <c r="V140" s="2">
        <f>IFERROR(VLOOKUP(Table1[[#This Row],[Job Category]],'[1]List of wells'!$H:$CB,73,0),0)</f>
        <v>0</v>
      </c>
      <c r="Y140" s="2" t="s">
        <v>289</v>
      </c>
      <c r="Z140" s="2" t="s">
        <v>182</v>
      </c>
      <c r="AA140" s="19"/>
      <c r="AB140" s="19">
        <v>4</v>
      </c>
      <c r="AC140" s="19"/>
      <c r="AJ140" s="2" t="s">
        <v>289</v>
      </c>
      <c r="AK140" s="2" t="s">
        <v>182</v>
      </c>
      <c r="AL140" s="2">
        <v>118.5</v>
      </c>
      <c r="AM140" s="19"/>
      <c r="AN140" s="19">
        <v>4</v>
      </c>
      <c r="AO140" s="19"/>
      <c r="AQ140" s="2">
        <f t="shared" si="4"/>
        <v>0</v>
      </c>
      <c r="AR140" s="2">
        <f t="shared" si="4"/>
        <v>0</v>
      </c>
      <c r="AS140" s="2">
        <f t="shared" si="4"/>
        <v>0</v>
      </c>
    </row>
    <row r="141" spans="10:45" x14ac:dyDescent="0.3">
      <c r="J141" s="2" t="s">
        <v>306</v>
      </c>
      <c r="K141" s="2" t="s">
        <v>613</v>
      </c>
      <c r="L141" s="2" t="s">
        <v>45</v>
      </c>
      <c r="M141" s="2" t="s">
        <v>614</v>
      </c>
      <c r="N141" s="17">
        <v>43198.125</v>
      </c>
      <c r="O141" s="17">
        <v>43198.1875</v>
      </c>
      <c r="P141" s="2">
        <v>1.5</v>
      </c>
      <c r="Q141" s="2" t="s">
        <v>46</v>
      </c>
      <c r="R141" s="2" t="s">
        <v>78</v>
      </c>
      <c r="S141" s="2" t="s">
        <v>47</v>
      </c>
      <c r="T141" s="2" t="s">
        <v>309</v>
      </c>
      <c r="U141" s="2">
        <f>YEAR(Table1[[#This Row],[Start Date/Time]])</f>
        <v>2018</v>
      </c>
      <c r="V141" s="2">
        <f>IFERROR(VLOOKUP(Table1[[#This Row],[Job Category]],'[1]List of wells'!$H:$CB,73,0),0)</f>
        <v>0</v>
      </c>
      <c r="Y141" s="2" t="s">
        <v>289</v>
      </c>
      <c r="Z141" s="2" t="s">
        <v>183</v>
      </c>
      <c r="AA141" s="19"/>
      <c r="AB141" s="19">
        <v>5</v>
      </c>
      <c r="AC141" s="19"/>
      <c r="AJ141" s="2" t="s">
        <v>289</v>
      </c>
      <c r="AK141" s="2" t="s">
        <v>183</v>
      </c>
      <c r="AM141" s="19"/>
      <c r="AN141" s="19">
        <v>5</v>
      </c>
      <c r="AO141" s="19"/>
      <c r="AQ141" s="2">
        <f t="shared" si="4"/>
        <v>0</v>
      </c>
      <c r="AR141" s="2">
        <f t="shared" si="4"/>
        <v>0</v>
      </c>
      <c r="AS141" s="2">
        <f t="shared" si="4"/>
        <v>0</v>
      </c>
    </row>
    <row r="142" spans="10:45" x14ac:dyDescent="0.3">
      <c r="J142" s="2" t="s">
        <v>300</v>
      </c>
      <c r="K142" s="2" t="s">
        <v>344</v>
      </c>
      <c r="L142" s="2" t="s">
        <v>45</v>
      </c>
      <c r="M142" s="2" t="s">
        <v>354</v>
      </c>
      <c r="N142" s="17">
        <v>43212.333333333336</v>
      </c>
      <c r="O142" s="17">
        <v>43212.458333333336</v>
      </c>
      <c r="P142" s="2">
        <v>3</v>
      </c>
      <c r="Q142" s="2" t="s">
        <v>46</v>
      </c>
      <c r="R142" s="2" t="s">
        <v>53</v>
      </c>
      <c r="S142" s="2" t="s">
        <v>47</v>
      </c>
      <c r="T142" s="2" t="s">
        <v>309</v>
      </c>
      <c r="U142" s="2">
        <f>YEAR(Table1[[#This Row],[Start Date/Time]])</f>
        <v>2018</v>
      </c>
      <c r="V142" s="2">
        <f>IFERROR(VLOOKUP(Table1[[#This Row],[Job Category]],'[1]List of wells'!$H:$CB,73,0),0)</f>
        <v>0</v>
      </c>
      <c r="Y142" s="2" t="s">
        <v>289</v>
      </c>
      <c r="Z142" s="2" t="s">
        <v>184</v>
      </c>
      <c r="AA142" s="19"/>
      <c r="AB142" s="19"/>
      <c r="AC142" s="19">
        <v>1.5</v>
      </c>
      <c r="AJ142" s="2" t="s">
        <v>289</v>
      </c>
      <c r="AK142" s="2" t="s">
        <v>184</v>
      </c>
      <c r="AL142" s="2">
        <v>0</v>
      </c>
      <c r="AM142" s="19"/>
      <c r="AN142" s="19"/>
      <c r="AO142" s="19">
        <v>1.5</v>
      </c>
      <c r="AQ142" s="2">
        <f t="shared" si="4"/>
        <v>0</v>
      </c>
      <c r="AR142" s="2">
        <f t="shared" si="4"/>
        <v>0</v>
      </c>
      <c r="AS142" s="2">
        <f t="shared" si="4"/>
        <v>0</v>
      </c>
    </row>
    <row r="143" spans="10:45" x14ac:dyDescent="0.3">
      <c r="J143" s="2" t="s">
        <v>300</v>
      </c>
      <c r="K143" s="2" t="s">
        <v>355</v>
      </c>
      <c r="L143" s="2" t="s">
        <v>49</v>
      </c>
      <c r="M143" s="2" t="s">
        <v>356</v>
      </c>
      <c r="N143" s="17">
        <v>43219.270833333336</v>
      </c>
      <c r="O143" s="17">
        <v>43219.291666666664</v>
      </c>
      <c r="P143" s="2">
        <v>0.5</v>
      </c>
      <c r="Q143" s="2" t="s">
        <v>46</v>
      </c>
      <c r="R143" s="2" t="s">
        <v>51</v>
      </c>
      <c r="S143" s="2" t="s">
        <v>47</v>
      </c>
      <c r="T143" s="2" t="s">
        <v>309</v>
      </c>
      <c r="U143" s="2">
        <f>YEAR(Table1[[#This Row],[Start Date/Time]])</f>
        <v>2018</v>
      </c>
      <c r="V143" s="2">
        <f>IFERROR(VLOOKUP(Table1[[#This Row],[Job Category]],'[1]List of wells'!$H:$CB,73,0),0)</f>
        <v>0</v>
      </c>
      <c r="Y143" s="2" t="s">
        <v>289</v>
      </c>
      <c r="Z143" s="2" t="s">
        <v>185</v>
      </c>
      <c r="AA143" s="19"/>
      <c r="AB143" s="19">
        <v>2</v>
      </c>
      <c r="AC143" s="19"/>
      <c r="AJ143" s="2" t="s">
        <v>289</v>
      </c>
      <c r="AK143" s="2" t="s">
        <v>185</v>
      </c>
      <c r="AL143" s="2">
        <v>0</v>
      </c>
      <c r="AM143" s="19"/>
      <c r="AN143" s="19">
        <v>2</v>
      </c>
      <c r="AO143" s="19"/>
      <c r="AQ143" s="2">
        <f t="shared" si="4"/>
        <v>0</v>
      </c>
      <c r="AR143" s="2">
        <f t="shared" si="4"/>
        <v>0</v>
      </c>
      <c r="AS143" s="2">
        <f t="shared" si="4"/>
        <v>0</v>
      </c>
    </row>
    <row r="144" spans="10:45" x14ac:dyDescent="0.3">
      <c r="J144" s="2" t="s">
        <v>296</v>
      </c>
      <c r="K144" s="2" t="s">
        <v>615</v>
      </c>
      <c r="L144" s="2" t="s">
        <v>45</v>
      </c>
      <c r="M144" s="2" t="s">
        <v>616</v>
      </c>
      <c r="N144" s="17">
        <v>43230.708333333336</v>
      </c>
      <c r="O144" s="17">
        <v>43237.083333333336</v>
      </c>
      <c r="P144" s="2">
        <v>153</v>
      </c>
      <c r="Q144" s="2" t="s">
        <v>46</v>
      </c>
      <c r="R144" s="2" t="s">
        <v>161</v>
      </c>
      <c r="S144" s="2" t="s">
        <v>186</v>
      </c>
      <c r="T144" s="2" t="s">
        <v>290</v>
      </c>
      <c r="U144" s="2">
        <f>YEAR(Table1[[#This Row],[Start Date/Time]])</f>
        <v>2018</v>
      </c>
      <c r="V144" s="2">
        <f>IFERROR(VLOOKUP(Table1[[#This Row],[Job Category]],'[1]List of wells'!$H:$CB,73,0),0)</f>
        <v>0</v>
      </c>
      <c r="Y144" s="2" t="s">
        <v>289</v>
      </c>
      <c r="Z144" s="2" t="s">
        <v>107</v>
      </c>
      <c r="AA144" s="19">
        <v>2</v>
      </c>
      <c r="AB144" s="19"/>
      <c r="AC144" s="19"/>
      <c r="AJ144" s="2" t="s">
        <v>289</v>
      </c>
      <c r="AK144" s="2" t="s">
        <v>107</v>
      </c>
      <c r="AL144" s="2">
        <v>0</v>
      </c>
      <c r="AM144" s="19">
        <v>2</v>
      </c>
      <c r="AN144" s="19"/>
      <c r="AO144" s="19"/>
      <c r="AQ144" s="2">
        <f t="shared" si="4"/>
        <v>0</v>
      </c>
      <c r="AR144" s="2">
        <f t="shared" si="4"/>
        <v>0</v>
      </c>
      <c r="AS144" s="2">
        <f t="shared" si="4"/>
        <v>0</v>
      </c>
    </row>
    <row r="145" spans="10:45" x14ac:dyDescent="0.3">
      <c r="J145" s="23" t="s">
        <v>294</v>
      </c>
      <c r="K145" s="2" t="s">
        <v>357</v>
      </c>
      <c r="L145" s="2" t="s">
        <v>45</v>
      </c>
      <c r="M145" s="2" t="s">
        <v>358</v>
      </c>
      <c r="N145" s="17">
        <v>43230.958333333336</v>
      </c>
      <c r="O145" s="17">
        <v>43235.125</v>
      </c>
      <c r="P145" s="2">
        <v>100</v>
      </c>
      <c r="Q145" s="2" t="s">
        <v>46</v>
      </c>
      <c r="R145" s="2" t="s">
        <v>298</v>
      </c>
      <c r="S145" s="2" t="s">
        <v>186</v>
      </c>
      <c r="T145" s="2" t="s">
        <v>290</v>
      </c>
      <c r="U145" s="2">
        <f>YEAR(Table1[[#This Row],[Start Date/Time]])</f>
        <v>2018</v>
      </c>
      <c r="V145" s="2">
        <f>IFERROR(VLOOKUP(Table1[[#This Row],[Job Category]],'[1]List of wells'!$H:$CB,73,0),0)</f>
        <v>0</v>
      </c>
      <c r="Y145" s="2" t="s">
        <v>289</v>
      </c>
      <c r="Z145" s="2" t="s">
        <v>126</v>
      </c>
      <c r="AA145" s="19">
        <v>1</v>
      </c>
      <c r="AB145" s="19"/>
      <c r="AC145" s="19"/>
      <c r="AJ145" s="2" t="s">
        <v>289</v>
      </c>
      <c r="AK145" s="2" t="s">
        <v>126</v>
      </c>
      <c r="AM145" s="19">
        <v>1</v>
      </c>
      <c r="AN145" s="19"/>
      <c r="AO145" s="19"/>
      <c r="AQ145" s="2">
        <f t="shared" si="4"/>
        <v>0</v>
      </c>
      <c r="AR145" s="2">
        <f t="shared" si="4"/>
        <v>0</v>
      </c>
      <c r="AS145" s="2">
        <f t="shared" si="4"/>
        <v>0</v>
      </c>
    </row>
    <row r="146" spans="10:45" x14ac:dyDescent="0.3">
      <c r="J146" s="2" t="s">
        <v>289</v>
      </c>
      <c r="K146" s="2" t="s">
        <v>479</v>
      </c>
      <c r="L146" s="2" t="s">
        <v>45</v>
      </c>
      <c r="M146" s="2" t="s">
        <v>480</v>
      </c>
      <c r="N146" s="17">
        <v>43238.208333333336</v>
      </c>
      <c r="O146" s="17">
        <v>43238.416666666664</v>
      </c>
      <c r="P146" s="2">
        <v>5</v>
      </c>
      <c r="Q146" s="2" t="s">
        <v>46</v>
      </c>
      <c r="R146" s="2" t="s">
        <v>187</v>
      </c>
      <c r="S146" s="2" t="s">
        <v>47</v>
      </c>
      <c r="T146" s="2" t="s">
        <v>290</v>
      </c>
      <c r="U146" s="2">
        <f>YEAR(Table1[[#This Row],[Start Date/Time]])</f>
        <v>2018</v>
      </c>
      <c r="V146" s="2">
        <f>IFERROR(VLOOKUP(Table1[[#This Row],[Job Category]],'[1]List of wells'!$H:$CB,73,0),0)</f>
        <v>0</v>
      </c>
      <c r="Y146" s="2" t="s">
        <v>289</v>
      </c>
      <c r="Z146" s="2" t="s">
        <v>64</v>
      </c>
      <c r="AA146" s="19">
        <v>1</v>
      </c>
      <c r="AB146" s="19"/>
      <c r="AC146" s="19"/>
      <c r="AJ146" s="2" t="s">
        <v>289</v>
      </c>
      <c r="AK146" s="2" t="s">
        <v>64</v>
      </c>
      <c r="AL146" s="2">
        <v>0</v>
      </c>
      <c r="AM146" s="19">
        <v>1</v>
      </c>
      <c r="AN146" s="19"/>
      <c r="AO146" s="19"/>
      <c r="AQ146" s="2">
        <f t="shared" si="4"/>
        <v>0</v>
      </c>
      <c r="AR146" s="2">
        <f t="shared" si="4"/>
        <v>0</v>
      </c>
      <c r="AS146" s="2">
        <f t="shared" si="4"/>
        <v>0</v>
      </c>
    </row>
    <row r="147" spans="10:45" x14ac:dyDescent="0.3">
      <c r="J147" s="2" t="s">
        <v>289</v>
      </c>
      <c r="K147" s="2" t="s">
        <v>479</v>
      </c>
      <c r="L147" s="2" t="s">
        <v>45</v>
      </c>
      <c r="M147" s="2" t="s">
        <v>480</v>
      </c>
      <c r="N147" s="17">
        <v>43240.145833333336</v>
      </c>
      <c r="O147" s="17">
        <v>43240.208333333336</v>
      </c>
      <c r="P147" s="2">
        <v>1.5</v>
      </c>
      <c r="Q147" s="2" t="s">
        <v>46</v>
      </c>
      <c r="R147" s="2" t="s">
        <v>181</v>
      </c>
      <c r="S147" s="2" t="s">
        <v>47</v>
      </c>
      <c r="T147" s="2" t="s">
        <v>290</v>
      </c>
      <c r="U147" s="2">
        <f>YEAR(Table1[[#This Row],[Start Date/Time]])</f>
        <v>2018</v>
      </c>
      <c r="V147" s="2">
        <f>IFERROR(VLOOKUP(Table1[[#This Row],[Job Category]],'[1]List of wells'!$H:$CB,73,0),0)</f>
        <v>0</v>
      </c>
      <c r="Y147" s="2" t="s">
        <v>289</v>
      </c>
      <c r="Z147" s="2" t="s">
        <v>2649</v>
      </c>
      <c r="AA147" s="19">
        <v>3</v>
      </c>
      <c r="AB147" s="19"/>
      <c r="AC147" s="19"/>
      <c r="AJ147" s="2" t="s">
        <v>289</v>
      </c>
      <c r="AK147" s="2" t="s">
        <v>2649</v>
      </c>
      <c r="AL147" s="2">
        <v>0</v>
      </c>
      <c r="AM147" s="19">
        <v>3</v>
      </c>
      <c r="AN147" s="19"/>
      <c r="AO147" s="19"/>
      <c r="AQ147" s="2">
        <f t="shared" si="4"/>
        <v>0</v>
      </c>
      <c r="AR147" s="2">
        <f t="shared" si="4"/>
        <v>0</v>
      </c>
      <c r="AS147" s="2">
        <f t="shared" si="4"/>
        <v>0</v>
      </c>
    </row>
    <row r="148" spans="10:45" x14ac:dyDescent="0.3">
      <c r="J148" s="2" t="s">
        <v>296</v>
      </c>
      <c r="K148" s="2" t="s">
        <v>615</v>
      </c>
      <c r="L148" s="2" t="s">
        <v>45</v>
      </c>
      <c r="M148" s="2" t="s">
        <v>616</v>
      </c>
      <c r="N148" s="17">
        <v>43241.083333333336</v>
      </c>
      <c r="O148" s="17">
        <v>43245.625</v>
      </c>
      <c r="P148" s="2">
        <v>108</v>
      </c>
      <c r="Q148" s="2" t="s">
        <v>46</v>
      </c>
      <c r="R148" s="2" t="s">
        <v>161</v>
      </c>
      <c r="S148" s="2" t="s">
        <v>186</v>
      </c>
      <c r="T148" s="2" t="s">
        <v>290</v>
      </c>
      <c r="U148" s="2">
        <f>YEAR(Table1[[#This Row],[Start Date/Time]])</f>
        <v>2018</v>
      </c>
      <c r="V148" s="2">
        <f>IFERROR(VLOOKUP(Table1[[#This Row],[Job Category]],'[1]List of wells'!$H:$CB,73,0),0)</f>
        <v>0</v>
      </c>
      <c r="Y148" s="2" t="s">
        <v>289</v>
      </c>
      <c r="Z148" s="2" t="s">
        <v>2669</v>
      </c>
      <c r="AA148" s="19"/>
      <c r="AB148" s="19">
        <v>1</v>
      </c>
      <c r="AC148" s="19"/>
      <c r="AJ148" s="2" t="s">
        <v>289</v>
      </c>
      <c r="AK148" s="2" t="s">
        <v>2669</v>
      </c>
      <c r="AL148" s="2">
        <v>109</v>
      </c>
      <c r="AM148" s="19"/>
      <c r="AN148" s="19">
        <v>1</v>
      </c>
      <c r="AO148" s="19"/>
      <c r="AQ148" s="2">
        <f t="shared" si="4"/>
        <v>0</v>
      </c>
      <c r="AR148" s="2">
        <f t="shared" si="4"/>
        <v>0</v>
      </c>
      <c r="AS148" s="2">
        <f t="shared" si="4"/>
        <v>0</v>
      </c>
    </row>
    <row r="149" spans="10:45" x14ac:dyDescent="0.3">
      <c r="J149" s="2" t="s">
        <v>289</v>
      </c>
      <c r="K149" s="2" t="s">
        <v>617</v>
      </c>
      <c r="L149" s="2" t="s">
        <v>49</v>
      </c>
      <c r="M149" s="2" t="s">
        <v>618</v>
      </c>
      <c r="N149" s="17">
        <v>43241.833333333336</v>
      </c>
      <c r="O149" s="17">
        <v>43241.916666666664</v>
      </c>
      <c r="P149" s="2">
        <v>2</v>
      </c>
      <c r="Q149" s="2" t="s">
        <v>46</v>
      </c>
      <c r="R149" s="2" t="s">
        <v>185</v>
      </c>
      <c r="S149" s="2" t="s">
        <v>47</v>
      </c>
      <c r="T149" s="2" t="s">
        <v>290</v>
      </c>
      <c r="U149" s="2">
        <f>YEAR(Table1[[#This Row],[Start Date/Time]])</f>
        <v>2018</v>
      </c>
      <c r="V149" s="2">
        <f>IFERROR(VLOOKUP(Table1[[#This Row],[Job Category]],'[1]List of wells'!$H:$CB,73,0),0)</f>
        <v>0</v>
      </c>
      <c r="Y149" s="2" t="s">
        <v>289</v>
      </c>
      <c r="Z149" s="2" t="s">
        <v>61</v>
      </c>
      <c r="AA149" s="19">
        <v>1</v>
      </c>
      <c r="AB149" s="19"/>
      <c r="AC149" s="19"/>
      <c r="AJ149" s="2" t="s">
        <v>289</v>
      </c>
      <c r="AK149" s="2" t="s">
        <v>61</v>
      </c>
      <c r="AL149" s="2">
        <v>0</v>
      </c>
      <c r="AM149" s="19">
        <v>1</v>
      </c>
      <c r="AN149" s="19"/>
      <c r="AO149" s="19"/>
      <c r="AQ149" s="2">
        <f t="shared" si="4"/>
        <v>0</v>
      </c>
      <c r="AR149" s="2">
        <f t="shared" si="4"/>
        <v>0</v>
      </c>
      <c r="AS149" s="2">
        <f t="shared" si="4"/>
        <v>0</v>
      </c>
    </row>
    <row r="150" spans="10:45" x14ac:dyDescent="0.3">
      <c r="J150" s="2" t="s">
        <v>299</v>
      </c>
      <c r="K150" s="2" t="s">
        <v>423</v>
      </c>
      <c r="L150" s="2" t="s">
        <v>45</v>
      </c>
      <c r="M150" s="2" t="s">
        <v>481</v>
      </c>
      <c r="N150" s="17">
        <v>43247.333333333336</v>
      </c>
      <c r="O150" s="17">
        <v>43248.4375</v>
      </c>
      <c r="P150" s="2">
        <v>26.5</v>
      </c>
      <c r="Q150" s="2" t="s">
        <v>46</v>
      </c>
      <c r="R150" s="2" t="s">
        <v>70</v>
      </c>
      <c r="S150" s="2" t="s">
        <v>47</v>
      </c>
      <c r="T150" s="2" t="s">
        <v>309</v>
      </c>
      <c r="U150" s="2">
        <f>YEAR(Table1[[#This Row],[Start Date/Time]])</f>
        <v>2018</v>
      </c>
      <c r="V150" s="2">
        <f>IFERROR(VLOOKUP(Table1[[#This Row],[Job Category]],'[1]List of wells'!$H:$CB,73,0),0)</f>
        <v>0</v>
      </c>
      <c r="Y150" s="2" t="s">
        <v>289</v>
      </c>
      <c r="Z150" s="2" t="s">
        <v>100</v>
      </c>
      <c r="AA150" s="19">
        <v>1</v>
      </c>
      <c r="AB150" s="19"/>
      <c r="AC150" s="19"/>
      <c r="AJ150" s="2" t="s">
        <v>289</v>
      </c>
      <c r="AK150" s="2" t="s">
        <v>100</v>
      </c>
      <c r="AL150" s="2">
        <v>91.5</v>
      </c>
      <c r="AM150" s="19">
        <v>1</v>
      </c>
      <c r="AN150" s="19"/>
      <c r="AO150" s="19"/>
      <c r="AQ150" s="2">
        <f t="shared" si="4"/>
        <v>0</v>
      </c>
      <c r="AR150" s="2">
        <f t="shared" si="4"/>
        <v>0</v>
      </c>
      <c r="AS150" s="2">
        <f t="shared" si="4"/>
        <v>0</v>
      </c>
    </row>
    <row r="151" spans="10:45" x14ac:dyDescent="0.3">
      <c r="J151" s="2" t="s">
        <v>297</v>
      </c>
      <c r="K151" s="2" t="s">
        <v>482</v>
      </c>
      <c r="L151" s="2" t="s">
        <v>45</v>
      </c>
      <c r="M151" s="2" t="s">
        <v>483</v>
      </c>
      <c r="N151" s="17">
        <v>43250.458333333336</v>
      </c>
      <c r="O151" s="17">
        <v>43251.25</v>
      </c>
      <c r="P151" s="2">
        <v>17.5</v>
      </c>
      <c r="Q151" s="2" t="s">
        <v>46</v>
      </c>
      <c r="R151" s="2" t="s">
        <v>282</v>
      </c>
      <c r="S151" s="2" t="s">
        <v>47</v>
      </c>
      <c r="T151" s="2" t="s">
        <v>290</v>
      </c>
      <c r="U151" s="2">
        <f>YEAR(Table1[[#This Row],[Start Date/Time]])</f>
        <v>2018</v>
      </c>
      <c r="V151" s="2">
        <f>IFERROR(VLOOKUP(Table1[[#This Row],[Job Category]],'[1]List of wells'!$H:$CB,73,0),0)</f>
        <v>0</v>
      </c>
      <c r="Y151" s="2" t="s">
        <v>289</v>
      </c>
      <c r="Z151" s="2" t="s">
        <v>84</v>
      </c>
      <c r="AA151" s="19"/>
      <c r="AB151" s="19">
        <v>2</v>
      </c>
      <c r="AC151" s="19">
        <v>1.5</v>
      </c>
      <c r="AJ151" s="2" t="s">
        <v>289</v>
      </c>
      <c r="AK151" s="2" t="s">
        <v>84</v>
      </c>
      <c r="AL151" s="2">
        <v>109</v>
      </c>
      <c r="AM151" s="19"/>
      <c r="AN151" s="19">
        <v>2</v>
      </c>
      <c r="AO151" s="19"/>
      <c r="AQ151" s="2">
        <f t="shared" si="4"/>
        <v>0</v>
      </c>
      <c r="AR151" s="2">
        <f t="shared" si="4"/>
        <v>0</v>
      </c>
      <c r="AS151" s="2">
        <f t="shared" si="4"/>
        <v>0</v>
      </c>
    </row>
    <row r="152" spans="10:45" x14ac:dyDescent="0.3">
      <c r="J152" s="2" t="s">
        <v>291</v>
      </c>
      <c r="K152" s="2" t="s">
        <v>619</v>
      </c>
      <c r="L152" s="2" t="s">
        <v>49</v>
      </c>
      <c r="M152" s="2" t="s">
        <v>620</v>
      </c>
      <c r="N152" s="17">
        <v>43257.333333333336</v>
      </c>
      <c r="O152" s="17">
        <v>43257.5625</v>
      </c>
      <c r="P152" s="2">
        <v>4</v>
      </c>
      <c r="Q152" s="2" t="s">
        <v>46</v>
      </c>
      <c r="R152" s="2" t="s">
        <v>125</v>
      </c>
      <c r="S152" s="2" t="s">
        <v>47</v>
      </c>
      <c r="T152" s="2" t="s">
        <v>290</v>
      </c>
      <c r="U152" s="2">
        <f>YEAR(Table1[[#This Row],[Start Date/Time]])</f>
        <v>2018</v>
      </c>
      <c r="V152" s="2">
        <f>IFERROR(VLOOKUP(Table1[[#This Row],[Job Category]],'[1]List of wells'!$H:$CB,73,0),0)</f>
        <v>0</v>
      </c>
      <c r="Y152" s="2" t="s">
        <v>289</v>
      </c>
      <c r="Z152" s="2" t="s">
        <v>187</v>
      </c>
      <c r="AA152" s="19"/>
      <c r="AB152" s="19">
        <v>5</v>
      </c>
      <c r="AC152" s="19"/>
      <c r="AJ152" s="2" t="s">
        <v>289</v>
      </c>
      <c r="AK152" s="2" t="s">
        <v>84</v>
      </c>
      <c r="AM152" s="19"/>
      <c r="AN152" s="19"/>
      <c r="AO152" s="19">
        <v>1.5</v>
      </c>
      <c r="AQ152" s="2">
        <f t="shared" si="4"/>
        <v>0</v>
      </c>
      <c r="AR152" s="2">
        <f t="shared" si="4"/>
        <v>0</v>
      </c>
      <c r="AS152" s="2">
        <f t="shared" si="4"/>
        <v>0</v>
      </c>
    </row>
    <row r="153" spans="10:45" x14ac:dyDescent="0.3">
      <c r="J153" s="2" t="s">
        <v>306</v>
      </c>
      <c r="K153" s="2" t="s">
        <v>484</v>
      </c>
      <c r="L153" s="2" t="s">
        <v>45</v>
      </c>
      <c r="M153" s="2" t="s">
        <v>485</v>
      </c>
      <c r="N153" s="17">
        <v>43274.760416666664</v>
      </c>
      <c r="O153" s="17">
        <v>43275.083333333336</v>
      </c>
      <c r="P153" s="2">
        <v>6.75</v>
      </c>
      <c r="Q153" s="2" t="s">
        <v>46</v>
      </c>
      <c r="R153" s="2" t="s">
        <v>92</v>
      </c>
      <c r="S153" s="2" t="s">
        <v>47</v>
      </c>
      <c r="T153" s="2" t="s">
        <v>309</v>
      </c>
      <c r="U153" s="2">
        <f>YEAR(Table1[[#This Row],[Start Date/Time]])</f>
        <v>2018</v>
      </c>
      <c r="V153" s="2">
        <f>IFERROR(VLOOKUP(Table1[[#This Row],[Job Category]],'[1]List of wells'!$H:$CB,73,0),0)</f>
        <v>0</v>
      </c>
      <c r="Y153" s="2" t="s">
        <v>289</v>
      </c>
      <c r="Z153" s="2" t="s">
        <v>257</v>
      </c>
      <c r="AA153" s="19">
        <v>1</v>
      </c>
      <c r="AB153" s="19"/>
      <c r="AC153" s="19"/>
      <c r="AJ153" s="2" t="s">
        <v>289</v>
      </c>
      <c r="AK153" s="2" t="s">
        <v>187</v>
      </c>
      <c r="AL153" s="2">
        <v>114</v>
      </c>
      <c r="AM153" s="19"/>
      <c r="AN153" s="19">
        <v>5</v>
      </c>
      <c r="AO153" s="19"/>
      <c r="AQ153" s="2">
        <f t="shared" si="4"/>
        <v>0</v>
      </c>
      <c r="AR153" s="2">
        <f t="shared" si="4"/>
        <v>0</v>
      </c>
      <c r="AS153" s="2">
        <f t="shared" si="4"/>
        <v>0</v>
      </c>
    </row>
    <row r="154" spans="10:45" x14ac:dyDescent="0.3">
      <c r="J154" s="2" t="s">
        <v>293</v>
      </c>
      <c r="K154" s="2" t="s">
        <v>607</v>
      </c>
      <c r="L154" s="2" t="s">
        <v>45</v>
      </c>
      <c r="M154" s="2" t="s">
        <v>621</v>
      </c>
      <c r="N154" s="17">
        <v>43287.666666666664</v>
      </c>
      <c r="O154" s="17">
        <v>43287.75</v>
      </c>
      <c r="P154" s="2">
        <v>2</v>
      </c>
      <c r="Q154" s="2" t="s">
        <v>46</v>
      </c>
      <c r="R154" s="2" t="s">
        <v>152</v>
      </c>
      <c r="S154" s="2" t="s">
        <v>47</v>
      </c>
      <c r="T154" s="2" t="s">
        <v>290</v>
      </c>
      <c r="U154" s="2">
        <f>YEAR(Table1[[#This Row],[Start Date/Time]])</f>
        <v>2018</v>
      </c>
      <c r="V154" s="2">
        <f>IFERROR(VLOOKUP(Table1[[#This Row],[Job Category]],'[1]List of wells'!$H:$CB,73,0),0)</f>
        <v>0</v>
      </c>
      <c r="Y154" s="2" t="s">
        <v>302</v>
      </c>
      <c r="Z154" s="2" t="s">
        <v>188</v>
      </c>
      <c r="AA154" s="19"/>
      <c r="AB154" s="19"/>
      <c r="AC154" s="19">
        <v>55</v>
      </c>
      <c r="AJ154" s="2" t="s">
        <v>289</v>
      </c>
      <c r="AK154" s="2" t="s">
        <v>257</v>
      </c>
      <c r="AM154" s="19">
        <v>1</v>
      </c>
      <c r="AN154" s="19"/>
      <c r="AO154" s="19"/>
      <c r="AQ154" s="2">
        <f t="shared" si="4"/>
        <v>0</v>
      </c>
      <c r="AR154" s="2">
        <f t="shared" si="4"/>
        <v>0</v>
      </c>
      <c r="AS154" s="2">
        <f t="shared" si="4"/>
        <v>0</v>
      </c>
    </row>
    <row r="155" spans="10:45" x14ac:dyDescent="0.3">
      <c r="J155" s="2" t="s">
        <v>305</v>
      </c>
      <c r="K155" s="2" t="s">
        <v>486</v>
      </c>
      <c r="L155" s="2" t="s">
        <v>45</v>
      </c>
      <c r="M155" s="2" t="s">
        <v>487</v>
      </c>
      <c r="N155" s="17">
        <v>43290.166666666664</v>
      </c>
      <c r="O155" s="17">
        <v>43290.208333333336</v>
      </c>
      <c r="P155" s="2">
        <v>1</v>
      </c>
      <c r="Q155" s="2" t="s">
        <v>46</v>
      </c>
      <c r="R155" s="2" t="s">
        <v>281</v>
      </c>
      <c r="S155" s="2" t="s">
        <v>47</v>
      </c>
      <c r="T155" s="2" t="s">
        <v>309</v>
      </c>
      <c r="U155" s="2">
        <f>YEAR(Table1[[#This Row],[Start Date/Time]])</f>
        <v>2018</v>
      </c>
      <c r="V155" s="2">
        <f>IFERROR(VLOOKUP(Table1[[#This Row],[Job Category]],'[1]List of wells'!$H:$CB,73,0),0)</f>
        <v>0</v>
      </c>
      <c r="Y155" s="2" t="s">
        <v>302</v>
      </c>
      <c r="Z155" s="2" t="s">
        <v>189</v>
      </c>
      <c r="AA155" s="19"/>
      <c r="AB155" s="19"/>
      <c r="AC155" s="19">
        <v>86.5</v>
      </c>
      <c r="AJ155" s="2" t="s">
        <v>302</v>
      </c>
      <c r="AK155" s="2" t="s">
        <v>188</v>
      </c>
      <c r="AL155" s="2">
        <v>101.5</v>
      </c>
      <c r="AM155" s="19"/>
      <c r="AN155" s="19"/>
      <c r="AO155" s="19">
        <v>55</v>
      </c>
      <c r="AQ155" s="2">
        <f t="shared" si="4"/>
        <v>0</v>
      </c>
      <c r="AR155" s="2">
        <f t="shared" si="4"/>
        <v>0</v>
      </c>
      <c r="AS155" s="2">
        <f t="shared" si="4"/>
        <v>0</v>
      </c>
    </row>
    <row r="156" spans="10:45" x14ac:dyDescent="0.3">
      <c r="J156" s="2" t="s">
        <v>295</v>
      </c>
      <c r="K156" s="2" t="s">
        <v>359</v>
      </c>
      <c r="L156" s="2" t="s">
        <v>45</v>
      </c>
      <c r="M156" s="2" t="s">
        <v>360</v>
      </c>
      <c r="N156" s="17">
        <v>43292.958333333336</v>
      </c>
      <c r="O156" s="17">
        <v>43293.708333333336</v>
      </c>
      <c r="P156" s="2">
        <v>18</v>
      </c>
      <c r="Q156" s="2" t="s">
        <v>46</v>
      </c>
      <c r="R156" s="2" t="s">
        <v>190</v>
      </c>
      <c r="S156" s="2" t="s">
        <v>47</v>
      </c>
      <c r="T156" s="2" t="s">
        <v>290</v>
      </c>
      <c r="U156" s="2">
        <f>YEAR(Table1[[#This Row],[Start Date/Time]])</f>
        <v>2018</v>
      </c>
      <c r="V156" s="2">
        <f>IFERROR(VLOOKUP(Table1[[#This Row],[Job Category]],'[1]List of wells'!$H:$CB,73,0),0)</f>
        <v>0</v>
      </c>
      <c r="Y156" s="2" t="s">
        <v>302</v>
      </c>
      <c r="Z156" s="2" t="s">
        <v>283</v>
      </c>
      <c r="AA156" s="19">
        <v>10.5</v>
      </c>
      <c r="AB156" s="19"/>
      <c r="AC156" s="19"/>
      <c r="AJ156" s="2" t="s">
        <v>302</v>
      </c>
      <c r="AK156" s="2" t="s">
        <v>189</v>
      </c>
      <c r="AL156" s="2">
        <v>0</v>
      </c>
      <c r="AM156" s="19"/>
      <c r="AN156" s="19"/>
      <c r="AO156" s="19">
        <v>86.5</v>
      </c>
      <c r="AQ156" s="2">
        <f t="shared" si="4"/>
        <v>0</v>
      </c>
      <c r="AR156" s="2">
        <f t="shared" si="4"/>
        <v>0</v>
      </c>
      <c r="AS156" s="2">
        <f t="shared" si="4"/>
        <v>0</v>
      </c>
    </row>
    <row r="157" spans="10:45" x14ac:dyDescent="0.3">
      <c r="J157" s="2" t="s">
        <v>295</v>
      </c>
      <c r="K157" s="2" t="s">
        <v>488</v>
      </c>
      <c r="L157" s="2" t="s">
        <v>45</v>
      </c>
      <c r="M157" s="2" t="s">
        <v>489</v>
      </c>
      <c r="N157" s="17">
        <v>43295.833333333336</v>
      </c>
      <c r="O157" s="22">
        <v>43296</v>
      </c>
      <c r="P157" s="2">
        <v>4</v>
      </c>
      <c r="Q157" s="2" t="s">
        <v>46</v>
      </c>
      <c r="R157" s="2" t="s">
        <v>284</v>
      </c>
      <c r="S157" s="2" t="s">
        <v>47</v>
      </c>
      <c r="T157" s="2" t="s">
        <v>290</v>
      </c>
      <c r="U157" s="2">
        <f>YEAR(Table1[[#This Row],[Start Date/Time]])</f>
        <v>2018</v>
      </c>
      <c r="V157" s="2">
        <f>IFERROR(VLOOKUP(Table1[[#This Row],[Job Category]],'[1]List of wells'!$H:$CB,73,0),0)</f>
        <v>0</v>
      </c>
      <c r="Y157" s="2" t="s">
        <v>302</v>
      </c>
      <c r="Z157" s="2" t="s">
        <v>191</v>
      </c>
      <c r="AA157" s="19"/>
      <c r="AB157" s="19">
        <v>1</v>
      </c>
      <c r="AC157" s="19"/>
      <c r="AJ157" s="2" t="s">
        <v>302</v>
      </c>
      <c r="AK157" s="2" t="s">
        <v>283</v>
      </c>
      <c r="AL157" s="2">
        <v>118</v>
      </c>
      <c r="AM157" s="19">
        <v>10.5</v>
      </c>
      <c r="AN157" s="19"/>
      <c r="AO157" s="19"/>
      <c r="AQ157" s="2">
        <f t="shared" si="4"/>
        <v>0</v>
      </c>
      <c r="AR157" s="2">
        <f t="shared" si="4"/>
        <v>0</v>
      </c>
      <c r="AS157" s="2">
        <f t="shared" si="4"/>
        <v>0</v>
      </c>
    </row>
    <row r="158" spans="10:45" x14ac:dyDescent="0.3">
      <c r="J158" s="2" t="s">
        <v>293</v>
      </c>
      <c r="K158" s="2" t="s">
        <v>490</v>
      </c>
      <c r="L158" s="2" t="s">
        <v>45</v>
      </c>
      <c r="M158" s="2" t="s">
        <v>491</v>
      </c>
      <c r="N158" s="17">
        <v>43302.458333333336</v>
      </c>
      <c r="O158" s="17">
        <v>43302.604166666664</v>
      </c>
      <c r="P158" s="2">
        <v>3.5</v>
      </c>
      <c r="Q158" s="2" t="s">
        <v>46</v>
      </c>
      <c r="R158" s="2" t="s">
        <v>154</v>
      </c>
      <c r="S158" s="2" t="s">
        <v>47</v>
      </c>
      <c r="T158" s="2" t="s">
        <v>290</v>
      </c>
      <c r="U158" s="2">
        <f>YEAR(Table1[[#This Row],[Start Date/Time]])</f>
        <v>2018</v>
      </c>
      <c r="V158" s="2">
        <f>IFERROR(VLOOKUP(Table1[[#This Row],[Job Category]],'[1]List of wells'!$H:$CB,73,0),0)</f>
        <v>0</v>
      </c>
      <c r="Y158" s="2" t="s">
        <v>302</v>
      </c>
      <c r="Z158" s="2" t="s">
        <v>536</v>
      </c>
      <c r="AA158" s="19">
        <v>9</v>
      </c>
      <c r="AB158" s="19"/>
      <c r="AC158" s="19"/>
      <c r="AJ158" s="2" t="s">
        <v>302</v>
      </c>
      <c r="AK158" s="2" t="s">
        <v>191</v>
      </c>
      <c r="AL158" s="2">
        <v>90</v>
      </c>
      <c r="AM158" s="19"/>
      <c r="AN158" s="19">
        <v>1</v>
      </c>
      <c r="AO158" s="19"/>
      <c r="AQ158" s="2">
        <f t="shared" si="4"/>
        <v>0</v>
      </c>
      <c r="AR158" s="2">
        <f t="shared" si="4"/>
        <v>0</v>
      </c>
      <c r="AS158" s="2">
        <f t="shared" si="4"/>
        <v>0</v>
      </c>
    </row>
    <row r="159" spans="10:45" x14ac:dyDescent="0.3">
      <c r="J159" s="2" t="s">
        <v>293</v>
      </c>
      <c r="K159" s="2" t="s">
        <v>403</v>
      </c>
      <c r="L159" s="2" t="s">
        <v>45</v>
      </c>
      <c r="M159" s="2" t="s">
        <v>492</v>
      </c>
      <c r="N159" s="17">
        <v>43306.354166666664</v>
      </c>
      <c r="O159" s="17">
        <v>43306.541666666664</v>
      </c>
      <c r="P159" s="2">
        <v>4.5</v>
      </c>
      <c r="Q159" s="2" t="s">
        <v>46</v>
      </c>
      <c r="R159" s="2" t="s">
        <v>156</v>
      </c>
      <c r="S159" s="2" t="s">
        <v>47</v>
      </c>
      <c r="T159" s="2" t="s">
        <v>290</v>
      </c>
      <c r="U159" s="2">
        <f>YEAR(Table1[[#This Row],[Start Date/Time]])</f>
        <v>2018</v>
      </c>
      <c r="V159" s="2">
        <f>IFERROR(VLOOKUP(Table1[[#This Row],[Job Category]],'[1]List of wells'!$H:$CB,73,0),0)</f>
        <v>0</v>
      </c>
      <c r="Y159" s="2" t="s">
        <v>302</v>
      </c>
      <c r="Z159" s="2" t="s">
        <v>192</v>
      </c>
      <c r="AA159" s="19"/>
      <c r="AB159" s="19">
        <v>12.5</v>
      </c>
      <c r="AC159" s="19"/>
      <c r="AJ159" s="2" t="s">
        <v>302</v>
      </c>
      <c r="AK159" s="2" t="s">
        <v>536</v>
      </c>
      <c r="AL159" s="2">
        <v>0</v>
      </c>
      <c r="AM159" s="19">
        <v>9</v>
      </c>
      <c r="AN159" s="19"/>
      <c r="AO159" s="19"/>
      <c r="AQ159" s="2">
        <f t="shared" si="4"/>
        <v>0</v>
      </c>
      <c r="AR159" s="2">
        <f t="shared" si="4"/>
        <v>0</v>
      </c>
      <c r="AS159" s="2">
        <f t="shared" si="4"/>
        <v>0</v>
      </c>
    </row>
    <row r="160" spans="10:45" x14ac:dyDescent="0.3">
      <c r="J160" s="2" t="s">
        <v>301</v>
      </c>
      <c r="K160" s="2" t="s">
        <v>493</v>
      </c>
      <c r="L160" s="2" t="s">
        <v>45</v>
      </c>
      <c r="M160" s="2" t="s">
        <v>494</v>
      </c>
      <c r="N160" s="17">
        <v>43328.833333333336</v>
      </c>
      <c r="O160" s="17">
        <v>43328.916666666664</v>
      </c>
      <c r="P160" s="2">
        <v>2</v>
      </c>
      <c r="Q160" s="2" t="s">
        <v>46</v>
      </c>
      <c r="R160" s="2" t="s">
        <v>271</v>
      </c>
      <c r="S160" s="2" t="s">
        <v>47</v>
      </c>
      <c r="T160" s="2" t="s">
        <v>309</v>
      </c>
      <c r="U160" s="2">
        <f>YEAR(Table1[[#This Row],[Start Date/Time]])</f>
        <v>2018</v>
      </c>
      <c r="V160" s="2">
        <f>IFERROR(VLOOKUP(Table1[[#This Row],[Job Category]],'[1]List of wells'!$H:$CB,73,0),0)</f>
        <v>0</v>
      </c>
      <c r="Y160" s="2" t="s">
        <v>302</v>
      </c>
      <c r="Z160" s="2" t="s">
        <v>178</v>
      </c>
      <c r="AA160" s="19"/>
      <c r="AB160" s="19">
        <v>2</v>
      </c>
      <c r="AC160" s="19"/>
      <c r="AJ160" s="2" t="s">
        <v>302</v>
      </c>
      <c r="AK160" s="2" t="s">
        <v>192</v>
      </c>
      <c r="AL160" s="2">
        <v>116</v>
      </c>
      <c r="AM160" s="19"/>
      <c r="AN160" s="19">
        <v>12.5</v>
      </c>
      <c r="AO160" s="19"/>
      <c r="AQ160" s="2">
        <f t="shared" si="4"/>
        <v>0</v>
      </c>
      <c r="AR160" s="2">
        <f t="shared" si="4"/>
        <v>0</v>
      </c>
      <c r="AS160" s="2">
        <f t="shared" si="4"/>
        <v>0</v>
      </c>
    </row>
    <row r="161" spans="10:45" x14ac:dyDescent="0.3">
      <c r="J161" s="2" t="s">
        <v>289</v>
      </c>
      <c r="K161" s="2" t="s">
        <v>495</v>
      </c>
      <c r="L161" s="2" t="s">
        <v>45</v>
      </c>
      <c r="M161" s="2" t="s">
        <v>496</v>
      </c>
      <c r="N161" s="17">
        <v>43330.270833333336</v>
      </c>
      <c r="O161" s="17">
        <v>43330.479166666664</v>
      </c>
      <c r="P161" s="2">
        <v>5</v>
      </c>
      <c r="Q161" s="2" t="s">
        <v>46</v>
      </c>
      <c r="R161" s="2" t="s">
        <v>183</v>
      </c>
      <c r="S161" s="2" t="s">
        <v>47</v>
      </c>
      <c r="T161" s="2" t="s">
        <v>290</v>
      </c>
      <c r="U161" s="2">
        <f>YEAR(Table1[[#This Row],[Start Date/Time]])</f>
        <v>2018</v>
      </c>
      <c r="V161" s="2">
        <f>IFERROR(VLOOKUP(Table1[[#This Row],[Job Category]],'[1]List of wells'!$H:$CB,73,0),0)</f>
        <v>0</v>
      </c>
      <c r="Y161" s="2" t="s">
        <v>302</v>
      </c>
      <c r="Z161" s="2" t="s">
        <v>280</v>
      </c>
      <c r="AA161" s="19"/>
      <c r="AB161" s="19">
        <v>2</v>
      </c>
      <c r="AC161" s="19"/>
      <c r="AJ161" s="2" t="s">
        <v>302</v>
      </c>
      <c r="AK161" s="2" t="s">
        <v>178</v>
      </c>
      <c r="AM161" s="19"/>
      <c r="AN161" s="19">
        <v>2</v>
      </c>
      <c r="AO161" s="19"/>
      <c r="AQ161" s="2">
        <f t="shared" si="4"/>
        <v>0</v>
      </c>
      <c r="AR161" s="2">
        <f t="shared" si="4"/>
        <v>0</v>
      </c>
      <c r="AS161" s="2">
        <f t="shared" si="4"/>
        <v>0</v>
      </c>
    </row>
    <row r="162" spans="10:45" x14ac:dyDescent="0.3">
      <c r="J162" s="2" t="s">
        <v>293</v>
      </c>
      <c r="K162" s="2" t="s">
        <v>361</v>
      </c>
      <c r="L162" s="2" t="s">
        <v>49</v>
      </c>
      <c r="M162" s="2" t="s">
        <v>362</v>
      </c>
      <c r="N162" s="17">
        <v>43332.083333333336</v>
      </c>
      <c r="O162" s="17">
        <v>43332.145833333336</v>
      </c>
      <c r="P162" s="2">
        <v>1.5</v>
      </c>
      <c r="Q162" s="2" t="s">
        <v>46</v>
      </c>
      <c r="R162" s="2" t="s">
        <v>147</v>
      </c>
      <c r="S162" s="2" t="s">
        <v>47</v>
      </c>
      <c r="T162" s="2" t="s">
        <v>290</v>
      </c>
      <c r="U162" s="2">
        <f>YEAR(Table1[[#This Row],[Start Date/Time]])</f>
        <v>2018</v>
      </c>
      <c r="V162" s="2">
        <f>IFERROR(VLOOKUP(Table1[[#This Row],[Job Category]],'[1]List of wells'!$H:$CB,73,0),0)</f>
        <v>0</v>
      </c>
      <c r="Y162" s="2" t="s">
        <v>302</v>
      </c>
      <c r="Z162" s="2" t="s">
        <v>180</v>
      </c>
      <c r="AA162" s="19"/>
      <c r="AB162" s="19">
        <v>1.5</v>
      </c>
      <c r="AC162" s="19"/>
      <c r="AJ162" s="2" t="s">
        <v>302</v>
      </c>
      <c r="AK162" s="2" t="s">
        <v>280</v>
      </c>
      <c r="AL162" s="2">
        <v>98</v>
      </c>
      <c r="AM162" s="19"/>
      <c r="AN162" s="19">
        <v>2</v>
      </c>
      <c r="AO162" s="19"/>
      <c r="AQ162" s="2">
        <f t="shared" si="4"/>
        <v>0</v>
      </c>
      <c r="AR162" s="2">
        <f t="shared" si="4"/>
        <v>0</v>
      </c>
      <c r="AS162" s="2">
        <f t="shared" si="4"/>
        <v>0</v>
      </c>
    </row>
    <row r="163" spans="10:45" x14ac:dyDescent="0.3">
      <c r="J163" s="2" t="s">
        <v>300</v>
      </c>
      <c r="K163" s="2" t="s">
        <v>497</v>
      </c>
      <c r="L163" s="2" t="s">
        <v>45</v>
      </c>
      <c r="M163" s="2" t="s">
        <v>498</v>
      </c>
      <c r="N163" s="17">
        <v>43333.958333333336</v>
      </c>
      <c r="O163" s="17">
        <v>43334.083333333336</v>
      </c>
      <c r="P163" s="2">
        <v>3</v>
      </c>
      <c r="Q163" s="2" t="s">
        <v>46</v>
      </c>
      <c r="R163" s="2" t="s">
        <v>55</v>
      </c>
      <c r="S163" s="2" t="s">
        <v>47</v>
      </c>
      <c r="T163" s="2" t="s">
        <v>309</v>
      </c>
      <c r="U163" s="2">
        <f>YEAR(Table1[[#This Row],[Start Date/Time]])</f>
        <v>2018</v>
      </c>
      <c r="V163" s="2">
        <f>IFERROR(VLOOKUP(Table1[[#This Row],[Job Category]],'[1]List of wells'!$H:$CB,73,0),0)</f>
        <v>0</v>
      </c>
      <c r="Y163" s="2" t="s">
        <v>302</v>
      </c>
      <c r="Z163" s="2" t="s">
        <v>193</v>
      </c>
      <c r="AA163" s="19"/>
      <c r="AB163" s="19"/>
      <c r="AC163" s="19">
        <v>5</v>
      </c>
      <c r="AJ163" s="2" t="s">
        <v>302</v>
      </c>
      <c r="AK163" s="2" t="s">
        <v>180</v>
      </c>
      <c r="AM163" s="19"/>
      <c r="AN163" s="19">
        <v>1.5</v>
      </c>
      <c r="AO163" s="19"/>
      <c r="AQ163" s="2">
        <f t="shared" si="4"/>
        <v>0</v>
      </c>
      <c r="AR163" s="2">
        <f t="shared" si="4"/>
        <v>0</v>
      </c>
      <c r="AS163" s="2">
        <f t="shared" si="4"/>
        <v>0</v>
      </c>
    </row>
    <row r="164" spans="10:45" x14ac:dyDescent="0.3">
      <c r="J164" s="2" t="s">
        <v>292</v>
      </c>
      <c r="K164" s="2" t="s">
        <v>622</v>
      </c>
      <c r="L164" s="2" t="s">
        <v>49</v>
      </c>
      <c r="M164" s="2" t="s">
        <v>623</v>
      </c>
      <c r="N164" s="17">
        <v>43341.166666666664</v>
      </c>
      <c r="O164" s="22">
        <v>43344</v>
      </c>
      <c r="P164" s="2">
        <v>68</v>
      </c>
      <c r="Q164" s="2" t="s">
        <v>46</v>
      </c>
      <c r="R164" s="2" t="s">
        <v>131</v>
      </c>
      <c r="S164" s="2" t="s">
        <v>47</v>
      </c>
      <c r="T164" s="2" t="s">
        <v>290</v>
      </c>
      <c r="U164" s="2">
        <f>YEAR(Table1[[#This Row],[Start Date/Time]])</f>
        <v>2018</v>
      </c>
      <c r="V164" s="2">
        <f>IFERROR(VLOOKUP(Table1[[#This Row],[Job Category]],'[1]List of wells'!$H:$CB,73,0),0)</f>
        <v>0</v>
      </c>
      <c r="Y164" s="2" t="s">
        <v>302</v>
      </c>
      <c r="Z164" s="2" t="s">
        <v>177</v>
      </c>
      <c r="AA164" s="19"/>
      <c r="AB164" s="19">
        <v>1</v>
      </c>
      <c r="AC164" s="19"/>
      <c r="AJ164" s="2" t="s">
        <v>302</v>
      </c>
      <c r="AK164" s="2" t="s">
        <v>193</v>
      </c>
      <c r="AL164" s="2">
        <v>101.5</v>
      </c>
      <c r="AM164" s="19"/>
      <c r="AN164" s="19"/>
      <c r="AO164" s="19">
        <v>5</v>
      </c>
      <c r="AQ164" s="2">
        <f t="shared" si="4"/>
        <v>0</v>
      </c>
      <c r="AR164" s="2">
        <f t="shared" si="4"/>
        <v>0</v>
      </c>
      <c r="AS164" s="2">
        <f t="shared" si="4"/>
        <v>0</v>
      </c>
    </row>
    <row r="165" spans="10:45" x14ac:dyDescent="0.3">
      <c r="J165" s="2" t="s">
        <v>297</v>
      </c>
      <c r="K165" s="2" t="s">
        <v>363</v>
      </c>
      <c r="L165" s="2" t="s">
        <v>45</v>
      </c>
      <c r="M165" s="2" t="s">
        <v>364</v>
      </c>
      <c r="N165" s="17">
        <v>43343.791666666664</v>
      </c>
      <c r="O165" s="17">
        <v>43343.8125</v>
      </c>
      <c r="P165" s="2">
        <v>0.5</v>
      </c>
      <c r="Q165" s="2" t="s">
        <v>46</v>
      </c>
      <c r="R165" s="2" t="s">
        <v>285</v>
      </c>
      <c r="S165" s="2" t="s">
        <v>47</v>
      </c>
      <c r="T165" s="2" t="s">
        <v>290</v>
      </c>
      <c r="U165" s="2">
        <f>YEAR(Table1[[#This Row],[Start Date/Time]])</f>
        <v>2018</v>
      </c>
      <c r="V165" s="2">
        <f>IFERROR(VLOOKUP(Table1[[#This Row],[Job Category]],'[1]List of wells'!$H:$CB,73,0),0)</f>
        <v>0</v>
      </c>
      <c r="Y165" s="2" t="s">
        <v>302</v>
      </c>
      <c r="Z165" s="2" t="s">
        <v>90</v>
      </c>
      <c r="AA165" s="19">
        <v>1</v>
      </c>
      <c r="AB165" s="19"/>
      <c r="AC165" s="19"/>
      <c r="AJ165" s="2" t="s">
        <v>302</v>
      </c>
      <c r="AK165" s="2" t="s">
        <v>177</v>
      </c>
      <c r="AL165" s="2">
        <v>83.5</v>
      </c>
      <c r="AM165" s="19"/>
      <c r="AN165" s="19">
        <v>1</v>
      </c>
      <c r="AO165" s="19"/>
      <c r="AQ165" s="2">
        <f t="shared" si="4"/>
        <v>0</v>
      </c>
      <c r="AR165" s="2">
        <f t="shared" si="4"/>
        <v>0</v>
      </c>
      <c r="AS165" s="2">
        <f t="shared" si="4"/>
        <v>0</v>
      </c>
    </row>
    <row r="166" spans="10:45" x14ac:dyDescent="0.3">
      <c r="J166" s="2" t="s">
        <v>292</v>
      </c>
      <c r="K166" s="2" t="s">
        <v>622</v>
      </c>
      <c r="L166" s="2" t="s">
        <v>49</v>
      </c>
      <c r="M166" s="2" t="s">
        <v>623</v>
      </c>
      <c r="N166" s="22">
        <v>43344</v>
      </c>
      <c r="O166" s="17">
        <v>43345.895833333336</v>
      </c>
      <c r="P166" s="2">
        <v>34.25</v>
      </c>
      <c r="Q166" s="2" t="s">
        <v>46</v>
      </c>
      <c r="R166" s="2" t="s">
        <v>131</v>
      </c>
      <c r="S166" s="2" t="s">
        <v>47</v>
      </c>
      <c r="T166" s="2" t="s">
        <v>290</v>
      </c>
      <c r="U166" s="2">
        <f>YEAR(Table1[[#This Row],[Start Date/Time]])</f>
        <v>2018</v>
      </c>
      <c r="V166" s="2">
        <f>IFERROR(VLOOKUP(Table1[[#This Row],[Job Category]],'[1]List of wells'!$H:$CB,73,0),0)</f>
        <v>0</v>
      </c>
      <c r="Y166" s="2" t="s">
        <v>297</v>
      </c>
      <c r="Z166" s="2" t="s">
        <v>400</v>
      </c>
      <c r="AA166" s="19">
        <v>15</v>
      </c>
      <c r="AB166" s="19"/>
      <c r="AC166" s="19"/>
      <c r="AJ166" s="2" t="s">
        <v>302</v>
      </c>
      <c r="AK166" s="2" t="s">
        <v>90</v>
      </c>
      <c r="AL166" s="2">
        <v>118</v>
      </c>
      <c r="AM166" s="19">
        <v>1</v>
      </c>
      <c r="AN166" s="19"/>
      <c r="AO166" s="19"/>
      <c r="AQ166" s="2">
        <f t="shared" si="4"/>
        <v>0</v>
      </c>
      <c r="AR166" s="2">
        <f t="shared" si="4"/>
        <v>0</v>
      </c>
      <c r="AS166" s="2">
        <f t="shared" si="4"/>
        <v>0</v>
      </c>
    </row>
    <row r="167" spans="10:45" x14ac:dyDescent="0.3">
      <c r="J167" s="2" t="s">
        <v>301</v>
      </c>
      <c r="K167" s="2" t="s">
        <v>365</v>
      </c>
      <c r="L167" s="2" t="s">
        <v>45</v>
      </c>
      <c r="M167" s="2" t="s">
        <v>366</v>
      </c>
      <c r="N167" s="17">
        <v>43347.708333333336</v>
      </c>
      <c r="O167" s="17">
        <v>43347.8125</v>
      </c>
      <c r="P167" s="2">
        <v>2.5</v>
      </c>
      <c r="Q167" s="2" t="s">
        <v>46</v>
      </c>
      <c r="R167" s="2" t="s">
        <v>118</v>
      </c>
      <c r="S167" s="2" t="s">
        <v>47</v>
      </c>
      <c r="T167" s="2" t="s">
        <v>309</v>
      </c>
      <c r="U167" s="2">
        <f>YEAR(Table1[[#This Row],[Start Date/Time]])</f>
        <v>2018</v>
      </c>
      <c r="V167" s="2">
        <f>IFERROR(VLOOKUP(Table1[[#This Row],[Job Category]],'[1]List of wells'!$H:$CB,73,0),0)</f>
        <v>0</v>
      </c>
      <c r="Y167" s="2" t="s">
        <v>297</v>
      </c>
      <c r="Z167" s="2" t="s">
        <v>158</v>
      </c>
      <c r="AA167" s="19">
        <v>57</v>
      </c>
      <c r="AB167" s="19"/>
      <c r="AC167" s="19"/>
      <c r="AJ167" s="2" t="s">
        <v>297</v>
      </c>
      <c r="AK167" s="2" t="s">
        <v>400</v>
      </c>
      <c r="AM167" s="19">
        <v>15</v>
      </c>
      <c r="AN167" s="19"/>
      <c r="AO167" s="19"/>
      <c r="AQ167" s="2">
        <f t="shared" si="4"/>
        <v>0</v>
      </c>
      <c r="AR167" s="2">
        <f t="shared" si="4"/>
        <v>0</v>
      </c>
      <c r="AS167" s="2">
        <f t="shared" si="4"/>
        <v>0</v>
      </c>
    </row>
    <row r="168" spans="10:45" x14ac:dyDescent="0.3">
      <c r="J168" s="2" t="s">
        <v>289</v>
      </c>
      <c r="K168" s="2" t="s">
        <v>499</v>
      </c>
      <c r="L168" s="2" t="s">
        <v>45</v>
      </c>
      <c r="M168" s="2" t="s">
        <v>500</v>
      </c>
      <c r="N168" s="22">
        <v>43348</v>
      </c>
      <c r="O168" s="17">
        <v>43348.041666666664</v>
      </c>
      <c r="P168" s="2">
        <v>1</v>
      </c>
      <c r="Q168" s="2" t="s">
        <v>46</v>
      </c>
      <c r="R168" s="2" t="s">
        <v>2669</v>
      </c>
      <c r="S168" s="2" t="s">
        <v>47</v>
      </c>
      <c r="T168" s="2" t="s">
        <v>290</v>
      </c>
      <c r="U168" s="2">
        <f>YEAR(Table1[[#This Row],[Start Date/Time]])</f>
        <v>2018</v>
      </c>
      <c r="V168" s="2">
        <f>IFERROR(VLOOKUP(Table1[[#This Row],[Job Category]],'[1]List of wells'!$H:$CB,73,0),0)</f>
        <v>0</v>
      </c>
      <c r="Y168" s="2" t="s">
        <v>297</v>
      </c>
      <c r="Z168" s="2" t="s">
        <v>285</v>
      </c>
      <c r="AA168" s="19"/>
      <c r="AB168" s="19">
        <v>0.5</v>
      </c>
      <c r="AC168" s="19"/>
      <c r="AJ168" s="2" t="s">
        <v>297</v>
      </c>
      <c r="AK168" s="2" t="s">
        <v>158</v>
      </c>
      <c r="AL168" s="2">
        <v>0</v>
      </c>
      <c r="AM168" s="19">
        <v>57</v>
      </c>
      <c r="AN168" s="19"/>
      <c r="AO168" s="19"/>
      <c r="AQ168" s="2">
        <f t="shared" si="4"/>
        <v>0</v>
      </c>
      <c r="AR168" s="2">
        <f t="shared" si="4"/>
        <v>0</v>
      </c>
      <c r="AS168" s="2">
        <f t="shared" si="4"/>
        <v>0</v>
      </c>
    </row>
    <row r="169" spans="10:45" x14ac:dyDescent="0.3">
      <c r="J169" s="2" t="s">
        <v>289</v>
      </c>
      <c r="K169" s="2" t="s">
        <v>499</v>
      </c>
      <c r="L169" s="2" t="s">
        <v>45</v>
      </c>
      <c r="M169" s="2" t="s">
        <v>500</v>
      </c>
      <c r="N169" s="17">
        <v>43348.25</v>
      </c>
      <c r="O169" s="17">
        <v>43348.333333333336</v>
      </c>
      <c r="P169" s="2">
        <v>2</v>
      </c>
      <c r="Q169" s="2" t="s">
        <v>46</v>
      </c>
      <c r="R169" s="2" t="s">
        <v>84</v>
      </c>
      <c r="S169" s="2" t="s">
        <v>47</v>
      </c>
      <c r="T169" s="2" t="s">
        <v>290</v>
      </c>
      <c r="U169" s="2">
        <f>YEAR(Table1[[#This Row],[Start Date/Time]])</f>
        <v>2018</v>
      </c>
      <c r="V169" s="2">
        <f>IFERROR(VLOOKUP(Table1[[#This Row],[Job Category]],'[1]List of wells'!$H:$CB,73,0),0)</f>
        <v>0</v>
      </c>
      <c r="Y169" s="2" t="s">
        <v>297</v>
      </c>
      <c r="Z169" s="2" t="s">
        <v>142</v>
      </c>
      <c r="AA169" s="19">
        <v>47</v>
      </c>
      <c r="AB169" s="19"/>
      <c r="AC169" s="19"/>
      <c r="AJ169" s="2" t="s">
        <v>297</v>
      </c>
      <c r="AK169" s="2" t="s">
        <v>285</v>
      </c>
      <c r="AM169" s="19"/>
      <c r="AN169" s="19">
        <v>0.5</v>
      </c>
      <c r="AO169" s="19"/>
      <c r="AQ169" s="2">
        <f t="shared" si="4"/>
        <v>0</v>
      </c>
      <c r="AR169" s="2">
        <f t="shared" si="4"/>
        <v>0</v>
      </c>
      <c r="AS169" s="2">
        <f t="shared" si="4"/>
        <v>0</v>
      </c>
    </row>
    <row r="170" spans="10:45" x14ac:dyDescent="0.3">
      <c r="J170" s="2" t="s">
        <v>302</v>
      </c>
      <c r="K170" s="2" t="s">
        <v>367</v>
      </c>
      <c r="L170" s="2" t="s">
        <v>45</v>
      </c>
      <c r="M170" s="2" t="s">
        <v>368</v>
      </c>
      <c r="N170" s="17">
        <v>43351.729166666664</v>
      </c>
      <c r="O170" s="17">
        <v>43352.25</v>
      </c>
      <c r="P170" s="2">
        <v>12.5</v>
      </c>
      <c r="Q170" s="2" t="s">
        <v>46</v>
      </c>
      <c r="R170" s="2" t="s">
        <v>192</v>
      </c>
      <c r="S170" s="2" t="s">
        <v>47</v>
      </c>
      <c r="T170" s="2" t="s">
        <v>309</v>
      </c>
      <c r="U170" s="2">
        <f>YEAR(Table1[[#This Row],[Start Date/Time]])</f>
        <v>2018</v>
      </c>
      <c r="V170" s="2">
        <f>IFERROR(VLOOKUP(Table1[[#This Row],[Job Category]],'[1]List of wells'!$H:$CB,73,0),0)</f>
        <v>0</v>
      </c>
      <c r="Y170" s="2" t="s">
        <v>297</v>
      </c>
      <c r="Z170" s="2" t="s">
        <v>194</v>
      </c>
      <c r="AA170" s="19"/>
      <c r="AB170" s="19">
        <v>2</v>
      </c>
      <c r="AC170" s="19"/>
      <c r="AJ170" s="2" t="s">
        <v>297</v>
      </c>
      <c r="AK170" s="2" t="s">
        <v>142</v>
      </c>
      <c r="AM170" s="19">
        <v>47</v>
      </c>
      <c r="AN170" s="19"/>
      <c r="AO170" s="19"/>
      <c r="AQ170" s="2">
        <f t="shared" si="4"/>
        <v>0</v>
      </c>
      <c r="AR170" s="2">
        <f t="shared" si="4"/>
        <v>0</v>
      </c>
      <c r="AS170" s="2">
        <f t="shared" si="4"/>
        <v>0</v>
      </c>
    </row>
    <row r="171" spans="10:45" x14ac:dyDescent="0.3">
      <c r="J171" s="2" t="s">
        <v>299</v>
      </c>
      <c r="K171" s="2" t="s">
        <v>369</v>
      </c>
      <c r="L171" s="2" t="s">
        <v>49</v>
      </c>
      <c r="M171" s="2" t="s">
        <v>370</v>
      </c>
      <c r="N171" s="17">
        <v>43353.625</v>
      </c>
      <c r="O171" s="17">
        <v>43353.791666666664</v>
      </c>
      <c r="P171" s="2">
        <v>4</v>
      </c>
      <c r="Q171" s="2" t="s">
        <v>46</v>
      </c>
      <c r="R171" s="2" t="s">
        <v>72</v>
      </c>
      <c r="S171" s="2" t="s">
        <v>47</v>
      </c>
      <c r="T171" s="2" t="s">
        <v>309</v>
      </c>
      <c r="U171" s="2">
        <f>YEAR(Table1[[#This Row],[Start Date/Time]])</f>
        <v>2018</v>
      </c>
      <c r="V171" s="2">
        <f>IFERROR(VLOOKUP(Table1[[#This Row],[Job Category]],'[1]List of wells'!$H:$CB,73,0),0)</f>
        <v>0</v>
      </c>
      <c r="Y171" s="2" t="s">
        <v>297</v>
      </c>
      <c r="Z171" s="2" t="s">
        <v>277</v>
      </c>
      <c r="AA171" s="19"/>
      <c r="AB171" s="19">
        <v>1</v>
      </c>
      <c r="AC171" s="19"/>
      <c r="AJ171" s="2" t="s">
        <v>297</v>
      </c>
      <c r="AK171" s="2" t="s">
        <v>194</v>
      </c>
      <c r="AL171" s="2">
        <v>94</v>
      </c>
      <c r="AM171" s="19"/>
      <c r="AN171" s="19">
        <v>2</v>
      </c>
      <c r="AO171" s="19"/>
      <c r="AQ171" s="2">
        <f t="shared" si="4"/>
        <v>0</v>
      </c>
      <c r="AR171" s="2">
        <f t="shared" si="4"/>
        <v>0</v>
      </c>
      <c r="AS171" s="2">
        <f t="shared" si="4"/>
        <v>0</v>
      </c>
    </row>
    <row r="172" spans="10:45" x14ac:dyDescent="0.3">
      <c r="J172" s="2" t="s">
        <v>300</v>
      </c>
      <c r="K172" s="2" t="s">
        <v>624</v>
      </c>
      <c r="L172" s="2" t="s">
        <v>45</v>
      </c>
      <c r="M172" s="2" t="s">
        <v>625</v>
      </c>
      <c r="N172" s="17">
        <v>43361.4375</v>
      </c>
      <c r="O172" s="17">
        <v>43361.5</v>
      </c>
      <c r="P172" s="2">
        <v>1.5</v>
      </c>
      <c r="Q172" s="2" t="s">
        <v>46</v>
      </c>
      <c r="R172" s="2" t="s">
        <v>63</v>
      </c>
      <c r="S172" s="2" t="s">
        <v>47</v>
      </c>
      <c r="T172" s="2" t="s">
        <v>309</v>
      </c>
      <c r="U172" s="2">
        <f>YEAR(Table1[[#This Row],[Start Date/Time]])</f>
        <v>2018</v>
      </c>
      <c r="V172" s="2">
        <f>IFERROR(VLOOKUP(Table1[[#This Row],[Job Category]],'[1]List of wells'!$H:$CB,73,0),0)</f>
        <v>0</v>
      </c>
      <c r="Y172" s="2" t="s">
        <v>297</v>
      </c>
      <c r="Z172" s="2" t="s">
        <v>195</v>
      </c>
      <c r="AA172" s="19"/>
      <c r="AB172" s="19">
        <v>1.5</v>
      </c>
      <c r="AC172" s="19"/>
      <c r="AJ172" s="2" t="s">
        <v>297</v>
      </c>
      <c r="AK172" s="2" t="s">
        <v>277</v>
      </c>
      <c r="AL172" s="2">
        <v>0</v>
      </c>
      <c r="AM172" s="19"/>
      <c r="AN172" s="19">
        <v>1</v>
      </c>
      <c r="AO172" s="19"/>
      <c r="AQ172" s="2">
        <f t="shared" si="4"/>
        <v>0</v>
      </c>
      <c r="AR172" s="2">
        <f t="shared" si="4"/>
        <v>0</v>
      </c>
      <c r="AS172" s="2">
        <f t="shared" si="4"/>
        <v>0</v>
      </c>
    </row>
    <row r="173" spans="10:45" x14ac:dyDescent="0.3">
      <c r="J173" s="2" t="s">
        <v>289</v>
      </c>
      <c r="K173" s="2" t="s">
        <v>371</v>
      </c>
      <c r="L173" s="2" t="s">
        <v>45</v>
      </c>
      <c r="M173" s="2" t="s">
        <v>372</v>
      </c>
      <c r="N173" s="17">
        <v>43365.625</v>
      </c>
      <c r="O173" s="17">
        <v>43365.791666666664</v>
      </c>
      <c r="P173" s="2">
        <v>4</v>
      </c>
      <c r="Q173" s="2" t="s">
        <v>46</v>
      </c>
      <c r="R173" s="2" t="s">
        <v>182</v>
      </c>
      <c r="S173" s="2" t="s">
        <v>47</v>
      </c>
      <c r="T173" s="2" t="s">
        <v>290</v>
      </c>
      <c r="U173" s="2">
        <f>YEAR(Table1[[#This Row],[Start Date/Time]])</f>
        <v>2018</v>
      </c>
      <c r="V173" s="2">
        <f>IFERROR(VLOOKUP(Table1[[#This Row],[Job Category]],'[1]List of wells'!$H:$CB,73,0),0)</f>
        <v>0</v>
      </c>
      <c r="Y173" s="2" t="s">
        <v>297</v>
      </c>
      <c r="Z173" s="2" t="s">
        <v>286</v>
      </c>
      <c r="AA173" s="19"/>
      <c r="AB173" s="19">
        <v>17.5</v>
      </c>
      <c r="AC173" s="19"/>
      <c r="AJ173" s="2" t="s">
        <v>297</v>
      </c>
      <c r="AK173" s="2" t="s">
        <v>195</v>
      </c>
      <c r="AL173" s="2">
        <v>84</v>
      </c>
      <c r="AM173" s="19"/>
      <c r="AN173" s="19">
        <v>1.5</v>
      </c>
      <c r="AO173" s="19"/>
      <c r="AQ173" s="2">
        <f t="shared" si="4"/>
        <v>0</v>
      </c>
      <c r="AR173" s="2">
        <f t="shared" si="4"/>
        <v>0</v>
      </c>
      <c r="AS173" s="2">
        <f t="shared" si="4"/>
        <v>0</v>
      </c>
    </row>
    <row r="174" spans="10:45" x14ac:dyDescent="0.3">
      <c r="J174" s="2" t="s">
        <v>300</v>
      </c>
      <c r="K174" s="2" t="s">
        <v>501</v>
      </c>
      <c r="L174" s="2" t="s">
        <v>45</v>
      </c>
      <c r="M174" s="2" t="s">
        <v>502</v>
      </c>
      <c r="N174" s="17">
        <v>43365.791666666664</v>
      </c>
      <c r="O174" s="17">
        <v>43365.833333333336</v>
      </c>
      <c r="P174" s="2">
        <v>1</v>
      </c>
      <c r="Q174" s="2" t="s">
        <v>46</v>
      </c>
      <c r="R174" s="2" t="s">
        <v>65</v>
      </c>
      <c r="S174" s="2" t="s">
        <v>47</v>
      </c>
      <c r="T174" s="2" t="s">
        <v>309</v>
      </c>
      <c r="U174" s="2">
        <f>YEAR(Table1[[#This Row],[Start Date/Time]])</f>
        <v>2018</v>
      </c>
      <c r="V174" s="2">
        <f>IFERROR(VLOOKUP(Table1[[#This Row],[Job Category]],'[1]List of wells'!$H:$CB,73,0),0)</f>
        <v>0</v>
      </c>
      <c r="Y174" s="2" t="s">
        <v>294</v>
      </c>
      <c r="Z174" s="2" t="s">
        <v>467</v>
      </c>
      <c r="AA174" s="19"/>
      <c r="AB174" s="19">
        <v>15</v>
      </c>
      <c r="AC174" s="19"/>
      <c r="AJ174" s="2" t="s">
        <v>297</v>
      </c>
      <c r="AK174" s="2" t="s">
        <v>286</v>
      </c>
      <c r="AL174" s="2">
        <v>100.25</v>
      </c>
      <c r="AM174" s="19"/>
      <c r="AN174" s="19">
        <v>17.5</v>
      </c>
      <c r="AO174" s="19"/>
      <c r="AQ174" s="2">
        <f t="shared" si="4"/>
        <v>0</v>
      </c>
      <c r="AR174" s="2">
        <f t="shared" si="4"/>
        <v>0</v>
      </c>
      <c r="AS174" s="2">
        <f t="shared" si="4"/>
        <v>0</v>
      </c>
    </row>
    <row r="175" spans="10:45" x14ac:dyDescent="0.3">
      <c r="J175" s="2" t="s">
        <v>297</v>
      </c>
      <c r="K175" s="2" t="s">
        <v>373</v>
      </c>
      <c r="L175" s="2" t="s">
        <v>45</v>
      </c>
      <c r="M175" s="2" t="s">
        <v>374</v>
      </c>
      <c r="N175" s="17">
        <v>43370.416666666664</v>
      </c>
      <c r="O175" s="17">
        <v>43370.5</v>
      </c>
      <c r="P175" s="2">
        <v>2</v>
      </c>
      <c r="Q175" s="2" t="s">
        <v>46</v>
      </c>
      <c r="R175" s="2" t="s">
        <v>194</v>
      </c>
      <c r="S175" s="2" t="s">
        <v>47</v>
      </c>
      <c r="T175" s="2" t="s">
        <v>290</v>
      </c>
      <c r="U175" s="2">
        <f>YEAR(Table1[[#This Row],[Start Date/Time]])</f>
        <v>2018</v>
      </c>
      <c r="V175" s="2">
        <f>IFERROR(VLOOKUP(Table1[[#This Row],[Job Category]],'[1]List of wells'!$H:$CB,73,0),0)</f>
        <v>0</v>
      </c>
      <c r="Y175" s="2" t="s">
        <v>294</v>
      </c>
      <c r="Z175" s="2" t="s">
        <v>298</v>
      </c>
      <c r="AA175" s="19"/>
      <c r="AB175" s="19">
        <v>100</v>
      </c>
      <c r="AC175" s="19"/>
      <c r="AJ175" s="2" t="s">
        <v>294</v>
      </c>
      <c r="AK175" s="2" t="s">
        <v>467</v>
      </c>
      <c r="AL175" s="2">
        <v>0</v>
      </c>
      <c r="AM175" s="19"/>
      <c r="AN175" s="19">
        <v>15</v>
      </c>
      <c r="AO175" s="19"/>
      <c r="AQ175" s="2">
        <f t="shared" si="4"/>
        <v>0</v>
      </c>
      <c r="AR175" s="2">
        <f t="shared" si="4"/>
        <v>0</v>
      </c>
      <c r="AS175" s="2">
        <f t="shared" si="4"/>
        <v>0</v>
      </c>
    </row>
    <row r="176" spans="10:45" x14ac:dyDescent="0.3">
      <c r="J176" s="2" t="s">
        <v>307</v>
      </c>
      <c r="K176" s="2" t="s">
        <v>503</v>
      </c>
      <c r="L176" s="2" t="s">
        <v>45</v>
      </c>
      <c r="M176" s="2" t="s">
        <v>504</v>
      </c>
      <c r="N176" s="17">
        <v>43371.6875</v>
      </c>
      <c r="O176" s="17">
        <v>43371.75</v>
      </c>
      <c r="P176" s="2">
        <v>1.5</v>
      </c>
      <c r="Q176" s="2" t="s">
        <v>46</v>
      </c>
      <c r="R176" s="2" t="s">
        <v>102</v>
      </c>
      <c r="S176" s="2" t="s">
        <v>47</v>
      </c>
      <c r="T176" s="2" t="s">
        <v>309</v>
      </c>
      <c r="U176" s="2">
        <f>YEAR(Table1[[#This Row],[Start Date/Time]])</f>
        <v>2018</v>
      </c>
      <c r="V176" s="2">
        <f>IFERROR(VLOOKUP(Table1[[#This Row],[Job Category]],'[1]List of wells'!$H:$CB,73,0),0)</f>
        <v>0</v>
      </c>
      <c r="Y176" s="2" t="s">
        <v>294</v>
      </c>
      <c r="Z176" s="2" t="s">
        <v>115</v>
      </c>
      <c r="AA176" s="19">
        <v>1</v>
      </c>
      <c r="AB176" s="19"/>
      <c r="AC176" s="19"/>
      <c r="AJ176" s="2" t="s">
        <v>294</v>
      </c>
      <c r="AK176" s="2" t="s">
        <v>298</v>
      </c>
      <c r="AM176" s="19"/>
      <c r="AN176" s="19">
        <v>100</v>
      </c>
      <c r="AO176" s="19"/>
      <c r="AQ176" s="2">
        <f t="shared" si="4"/>
        <v>0</v>
      </c>
      <c r="AR176" s="2">
        <f t="shared" si="4"/>
        <v>0</v>
      </c>
      <c r="AS176" s="2">
        <f t="shared" si="4"/>
        <v>0</v>
      </c>
    </row>
    <row r="177" spans="10:45" x14ac:dyDescent="0.3">
      <c r="J177" s="2" t="s">
        <v>292</v>
      </c>
      <c r="K177" s="2" t="s">
        <v>505</v>
      </c>
      <c r="L177" s="2" t="s">
        <v>45</v>
      </c>
      <c r="M177" s="2" t="s">
        <v>506</v>
      </c>
      <c r="N177" s="17">
        <v>43385.791666666664</v>
      </c>
      <c r="O177" s="17">
        <v>43385.9375</v>
      </c>
      <c r="P177" s="2">
        <v>3.5</v>
      </c>
      <c r="Q177" s="2" t="s">
        <v>46</v>
      </c>
      <c r="R177" s="2" t="s">
        <v>127</v>
      </c>
      <c r="S177" s="2" t="s">
        <v>47</v>
      </c>
      <c r="T177" s="2" t="s">
        <v>290</v>
      </c>
      <c r="U177" s="2">
        <f>YEAR(Table1[[#This Row],[Start Date/Time]])</f>
        <v>2018</v>
      </c>
      <c r="V177" s="2">
        <f>IFERROR(VLOOKUP(Table1[[#This Row],[Job Category]],'[1]List of wells'!$H:$CB,73,0),0)</f>
        <v>0</v>
      </c>
      <c r="Y177" s="2" t="s">
        <v>294</v>
      </c>
      <c r="Z177" s="2" t="s">
        <v>174</v>
      </c>
      <c r="AA177" s="19"/>
      <c r="AB177" s="19">
        <v>1.25</v>
      </c>
      <c r="AC177" s="19"/>
      <c r="AJ177" s="2" t="s">
        <v>294</v>
      </c>
      <c r="AK177" s="2" t="s">
        <v>115</v>
      </c>
      <c r="AL177" s="2">
        <v>71.5</v>
      </c>
      <c r="AM177" s="19">
        <v>1</v>
      </c>
      <c r="AN177" s="19"/>
      <c r="AO177" s="19"/>
      <c r="AQ177" s="2">
        <f t="shared" si="4"/>
        <v>0</v>
      </c>
      <c r="AR177" s="2">
        <f t="shared" si="4"/>
        <v>0</v>
      </c>
      <c r="AS177" s="2">
        <f t="shared" si="4"/>
        <v>0</v>
      </c>
    </row>
    <row r="178" spans="10:45" x14ac:dyDescent="0.3">
      <c r="J178" s="2" t="s">
        <v>292</v>
      </c>
      <c r="K178" s="2" t="s">
        <v>505</v>
      </c>
      <c r="L178" s="2" t="s">
        <v>45</v>
      </c>
      <c r="M178" s="2" t="s">
        <v>506</v>
      </c>
      <c r="N178" s="17">
        <v>43386.645833333336</v>
      </c>
      <c r="O178" s="17">
        <v>43386.833333333336</v>
      </c>
      <c r="P178" s="2">
        <v>4.5</v>
      </c>
      <c r="Q178" s="2" t="s">
        <v>46</v>
      </c>
      <c r="R178" s="2" t="s">
        <v>133</v>
      </c>
      <c r="S178" s="2" t="s">
        <v>47</v>
      </c>
      <c r="T178" s="2" t="s">
        <v>290</v>
      </c>
      <c r="U178" s="2">
        <f>YEAR(Table1[[#This Row],[Start Date/Time]])</f>
        <v>2018</v>
      </c>
      <c r="V178" s="2">
        <f>IFERROR(VLOOKUP(Table1[[#This Row],[Job Category]],'[1]List of wells'!$H:$CB,73,0),0)</f>
        <v>0</v>
      </c>
      <c r="Y178" s="2" t="s">
        <v>294</v>
      </c>
      <c r="Z178" s="2" t="s">
        <v>84</v>
      </c>
      <c r="AA178" s="19">
        <v>1.5</v>
      </c>
      <c r="AB178" s="19"/>
      <c r="AC178" s="19"/>
      <c r="AJ178" s="2" t="s">
        <v>294</v>
      </c>
      <c r="AK178" s="2" t="s">
        <v>174</v>
      </c>
      <c r="AL178" s="2">
        <v>0</v>
      </c>
      <c r="AM178" s="19"/>
      <c r="AN178" s="19">
        <v>1.25</v>
      </c>
      <c r="AO178" s="19"/>
      <c r="AQ178" s="2">
        <f t="shared" si="4"/>
        <v>0</v>
      </c>
      <c r="AR178" s="2">
        <f t="shared" si="4"/>
        <v>0</v>
      </c>
      <c r="AS178" s="2">
        <f t="shared" si="4"/>
        <v>0</v>
      </c>
    </row>
    <row r="179" spans="10:45" x14ac:dyDescent="0.3">
      <c r="J179" s="2" t="s">
        <v>294</v>
      </c>
      <c r="K179" s="2" t="s">
        <v>507</v>
      </c>
      <c r="L179" s="2" t="s">
        <v>45</v>
      </c>
      <c r="M179" s="2" t="s">
        <v>508</v>
      </c>
      <c r="N179" s="17">
        <v>43388.541666666664</v>
      </c>
      <c r="O179" s="17">
        <v>43388.5625</v>
      </c>
      <c r="P179" s="2">
        <v>0.5</v>
      </c>
      <c r="Q179" s="2" t="s">
        <v>46</v>
      </c>
      <c r="R179" s="2" t="s">
        <v>287</v>
      </c>
      <c r="S179" s="2" t="s">
        <v>47</v>
      </c>
      <c r="T179" s="2" t="s">
        <v>290</v>
      </c>
      <c r="U179" s="2">
        <f>YEAR(Table1[[#This Row],[Start Date/Time]])</f>
        <v>2018</v>
      </c>
      <c r="V179" s="2">
        <f>IFERROR(VLOOKUP(Table1[[#This Row],[Job Category]],'[1]List of wells'!$H:$CB,73,0),0)</f>
        <v>0</v>
      </c>
      <c r="Y179" s="2" t="s">
        <v>294</v>
      </c>
      <c r="Z179" s="2" t="s">
        <v>287</v>
      </c>
      <c r="AA179" s="19"/>
      <c r="AB179" s="19">
        <v>0.5</v>
      </c>
      <c r="AC179" s="19"/>
      <c r="AJ179" s="2" t="s">
        <v>294</v>
      </c>
      <c r="AK179" s="2" t="s">
        <v>84</v>
      </c>
      <c r="AL179" s="2">
        <v>0</v>
      </c>
      <c r="AM179" s="19">
        <v>1.5</v>
      </c>
      <c r="AN179" s="19"/>
      <c r="AO179" s="19"/>
      <c r="AQ179" s="2">
        <f t="shared" si="4"/>
        <v>0</v>
      </c>
      <c r="AR179" s="2">
        <f t="shared" si="4"/>
        <v>0</v>
      </c>
      <c r="AS179" s="2">
        <f t="shared" si="4"/>
        <v>0</v>
      </c>
    </row>
    <row r="180" spans="10:45" x14ac:dyDescent="0.3">
      <c r="J180" s="2" t="s">
        <v>302</v>
      </c>
      <c r="K180" s="2" t="s">
        <v>509</v>
      </c>
      <c r="L180" s="2" t="s">
        <v>45</v>
      </c>
      <c r="M180" s="2" t="s">
        <v>510</v>
      </c>
      <c r="N180" s="17">
        <v>43405.25</v>
      </c>
      <c r="O180" s="17">
        <v>43405.291666666664</v>
      </c>
      <c r="P180" s="2">
        <v>1</v>
      </c>
      <c r="Q180" s="2" t="s">
        <v>46</v>
      </c>
      <c r="R180" s="2" t="s">
        <v>191</v>
      </c>
      <c r="S180" s="2" t="s">
        <v>47</v>
      </c>
      <c r="T180" s="2" t="s">
        <v>309</v>
      </c>
      <c r="U180" s="2">
        <f>YEAR(Table1[[#This Row],[Start Date/Time]])</f>
        <v>2018</v>
      </c>
      <c r="V180" s="2">
        <f>IFERROR(VLOOKUP(Table1[[#This Row],[Job Category]],'[1]List of wells'!$H:$CB,73,0),0)</f>
        <v>0</v>
      </c>
      <c r="Y180" s="2" t="s">
        <v>294</v>
      </c>
      <c r="Z180" s="2" t="s">
        <v>260</v>
      </c>
      <c r="AA180" s="19">
        <v>2.5</v>
      </c>
      <c r="AB180" s="19"/>
      <c r="AC180" s="19"/>
      <c r="AJ180" s="2" t="s">
        <v>294</v>
      </c>
      <c r="AK180" s="2" t="s">
        <v>287</v>
      </c>
      <c r="AM180" s="19"/>
      <c r="AN180" s="19">
        <v>0.5</v>
      </c>
      <c r="AO180" s="19"/>
      <c r="AQ180" s="2">
        <f t="shared" si="4"/>
        <v>0</v>
      </c>
      <c r="AR180" s="2">
        <f t="shared" si="4"/>
        <v>0</v>
      </c>
      <c r="AS180" s="2">
        <f t="shared" si="4"/>
        <v>0</v>
      </c>
    </row>
    <row r="181" spans="10:45" x14ac:dyDescent="0.3">
      <c r="J181" s="2" t="s">
        <v>297</v>
      </c>
      <c r="K181" s="2" t="s">
        <v>511</v>
      </c>
      <c r="L181" s="2" t="s">
        <v>45</v>
      </c>
      <c r="M181" s="2" t="s">
        <v>512</v>
      </c>
      <c r="N181" s="17">
        <v>43408.270833333336</v>
      </c>
      <c r="O181" s="17">
        <v>43408.3125</v>
      </c>
      <c r="P181" s="2">
        <v>1</v>
      </c>
      <c r="Q181" s="2" t="s">
        <v>46</v>
      </c>
      <c r="R181" s="2" t="s">
        <v>195</v>
      </c>
      <c r="S181" s="2" t="s">
        <v>47</v>
      </c>
      <c r="T181" s="2" t="s">
        <v>290</v>
      </c>
      <c r="U181" s="2">
        <f>YEAR(Table1[[#This Row],[Start Date/Time]])</f>
        <v>2018</v>
      </c>
      <c r="V181" s="2">
        <f>IFERROR(VLOOKUP(Table1[[#This Row],[Job Category]],'[1]List of wells'!$H:$CB,73,0),0)</f>
        <v>0</v>
      </c>
      <c r="Y181" s="2" t="s">
        <v>294</v>
      </c>
      <c r="Z181" s="2" t="s">
        <v>109</v>
      </c>
      <c r="AA181" s="19">
        <v>3</v>
      </c>
      <c r="AB181" s="19"/>
      <c r="AC181" s="19"/>
      <c r="AJ181" s="2" t="s">
        <v>294</v>
      </c>
      <c r="AK181" s="2" t="s">
        <v>260</v>
      </c>
      <c r="AM181" s="19">
        <v>2.5</v>
      </c>
      <c r="AN181" s="19"/>
      <c r="AO181" s="19"/>
      <c r="AQ181" s="2">
        <f t="shared" si="4"/>
        <v>0</v>
      </c>
      <c r="AR181" s="2">
        <f t="shared" si="4"/>
        <v>0</v>
      </c>
      <c r="AS181" s="2">
        <f t="shared" si="4"/>
        <v>0</v>
      </c>
    </row>
    <row r="182" spans="10:45" x14ac:dyDescent="0.3">
      <c r="J182" s="2" t="s">
        <v>297</v>
      </c>
      <c r="K182" s="2" t="s">
        <v>511</v>
      </c>
      <c r="L182" s="2" t="s">
        <v>45</v>
      </c>
      <c r="M182" s="2" t="s">
        <v>512</v>
      </c>
      <c r="N182" s="17">
        <v>43408.5</v>
      </c>
      <c r="O182" s="17">
        <v>43408.520833333336</v>
      </c>
      <c r="P182" s="2">
        <v>0.5</v>
      </c>
      <c r="Q182" s="2" t="s">
        <v>46</v>
      </c>
      <c r="R182" s="2" t="s">
        <v>195</v>
      </c>
      <c r="S182" s="2" t="s">
        <v>47</v>
      </c>
      <c r="T182" s="2" t="s">
        <v>290</v>
      </c>
      <c r="U182" s="2">
        <f>YEAR(Table1[[#This Row],[Start Date/Time]])</f>
        <v>2018</v>
      </c>
      <c r="V182" s="2">
        <f>IFERROR(VLOOKUP(Table1[[#This Row],[Job Category]],'[1]List of wells'!$H:$CB,73,0),0)</f>
        <v>0</v>
      </c>
      <c r="Y182" s="2" t="s">
        <v>295</v>
      </c>
      <c r="Z182" s="2" t="s">
        <v>88</v>
      </c>
      <c r="AA182" s="19">
        <v>1.5</v>
      </c>
      <c r="AB182" s="19"/>
      <c r="AC182" s="19"/>
      <c r="AJ182" s="2" t="s">
        <v>294</v>
      </c>
      <c r="AK182" s="2" t="s">
        <v>109</v>
      </c>
      <c r="AL182" s="2">
        <v>111.5</v>
      </c>
      <c r="AM182" s="19">
        <v>3</v>
      </c>
      <c r="AN182" s="19"/>
      <c r="AO182" s="19"/>
      <c r="AQ182" s="2">
        <f t="shared" si="4"/>
        <v>0</v>
      </c>
      <c r="AR182" s="2">
        <f t="shared" si="4"/>
        <v>0</v>
      </c>
      <c r="AS182" s="2">
        <f t="shared" si="4"/>
        <v>0</v>
      </c>
    </row>
    <row r="183" spans="10:45" x14ac:dyDescent="0.3">
      <c r="J183" s="2" t="s">
        <v>295</v>
      </c>
      <c r="K183" s="2" t="s">
        <v>626</v>
      </c>
      <c r="L183" s="2" t="s">
        <v>45</v>
      </c>
      <c r="M183" s="2" t="s">
        <v>627</v>
      </c>
      <c r="N183" s="17">
        <v>43414.6875</v>
      </c>
      <c r="O183" s="17">
        <v>43414.729166666664</v>
      </c>
      <c r="P183" s="2">
        <v>1</v>
      </c>
      <c r="Q183" s="2" t="s">
        <v>46</v>
      </c>
      <c r="R183" s="2" t="s">
        <v>196</v>
      </c>
      <c r="S183" s="2" t="s">
        <v>47</v>
      </c>
      <c r="T183" s="2" t="s">
        <v>290</v>
      </c>
      <c r="U183" s="2">
        <f>YEAR(Table1[[#This Row],[Start Date/Time]])</f>
        <v>2018</v>
      </c>
      <c r="V183" s="2">
        <f>IFERROR(VLOOKUP(Table1[[#This Row],[Job Category]],'[1]List of wells'!$H:$CB,73,0),0)</f>
        <v>0</v>
      </c>
      <c r="Y183" s="2" t="s">
        <v>295</v>
      </c>
      <c r="Z183" s="2" t="s">
        <v>585</v>
      </c>
      <c r="AA183" s="19">
        <v>0.5</v>
      </c>
      <c r="AB183" s="19"/>
      <c r="AC183" s="19"/>
      <c r="AJ183" s="2" t="s">
        <v>295</v>
      </c>
      <c r="AK183" s="2" t="s">
        <v>88</v>
      </c>
      <c r="AM183" s="19">
        <v>1.5</v>
      </c>
      <c r="AN183" s="19"/>
      <c r="AO183" s="19"/>
      <c r="AQ183" s="2">
        <f t="shared" si="4"/>
        <v>0</v>
      </c>
      <c r="AR183" s="2">
        <f t="shared" si="4"/>
        <v>0</v>
      </c>
      <c r="AS183" s="2">
        <f t="shared" si="4"/>
        <v>0</v>
      </c>
    </row>
    <row r="184" spans="10:45" x14ac:dyDescent="0.3">
      <c r="J184" s="2" t="s">
        <v>296</v>
      </c>
      <c r="K184" s="2" t="s">
        <v>375</v>
      </c>
      <c r="L184" s="2" t="s">
        <v>45</v>
      </c>
      <c r="M184" s="2" t="s">
        <v>376</v>
      </c>
      <c r="N184" s="17">
        <v>43415.791666666664</v>
      </c>
      <c r="O184" s="17">
        <v>43415.9375</v>
      </c>
      <c r="P184" s="2">
        <v>3.5</v>
      </c>
      <c r="Q184" s="2" t="s">
        <v>46</v>
      </c>
      <c r="R184" s="2" t="s">
        <v>170</v>
      </c>
      <c r="S184" s="2" t="s">
        <v>47</v>
      </c>
      <c r="T184" s="2" t="s">
        <v>290</v>
      </c>
      <c r="U184" s="2">
        <f>YEAR(Table1[[#This Row],[Start Date/Time]])</f>
        <v>2018</v>
      </c>
      <c r="V184" s="2">
        <f>IFERROR(VLOOKUP(Table1[[#This Row],[Job Category]],'[1]List of wells'!$H:$CB,73,0),0)</f>
        <v>0</v>
      </c>
      <c r="Y184" s="2" t="s">
        <v>295</v>
      </c>
      <c r="Z184" s="2" t="s">
        <v>197</v>
      </c>
      <c r="AA184" s="19"/>
      <c r="AB184" s="19"/>
      <c r="AC184" s="19">
        <v>39.5</v>
      </c>
      <c r="AJ184" s="2" t="s">
        <v>295</v>
      </c>
      <c r="AK184" s="2" t="s">
        <v>585</v>
      </c>
      <c r="AM184" s="19">
        <v>0.5</v>
      </c>
      <c r="AN184" s="19"/>
      <c r="AO184" s="19"/>
      <c r="AQ184" s="2">
        <f t="shared" si="4"/>
        <v>0</v>
      </c>
      <c r="AR184" s="2">
        <f t="shared" si="4"/>
        <v>0</v>
      </c>
      <c r="AS184" s="2">
        <f t="shared" si="4"/>
        <v>0</v>
      </c>
    </row>
    <row r="185" spans="10:45" x14ac:dyDescent="0.3">
      <c r="J185" s="2" t="s">
        <v>305</v>
      </c>
      <c r="K185" s="2" t="s">
        <v>377</v>
      </c>
      <c r="L185" s="2" t="s">
        <v>49</v>
      </c>
      <c r="M185" s="2" t="s">
        <v>378</v>
      </c>
      <c r="N185" s="17">
        <v>43416.041666666664</v>
      </c>
      <c r="O185" s="17">
        <v>43421.458333333336</v>
      </c>
      <c r="P185" s="2">
        <v>118.5</v>
      </c>
      <c r="Q185" s="2" t="s">
        <v>46</v>
      </c>
      <c r="R185" s="2" t="s">
        <v>2667</v>
      </c>
      <c r="S185" s="2" t="s">
        <v>47</v>
      </c>
      <c r="T185" s="2" t="s">
        <v>309</v>
      </c>
      <c r="U185" s="2">
        <f>YEAR(Table1[[#This Row],[Start Date/Time]])</f>
        <v>2018</v>
      </c>
      <c r="V185" s="2">
        <f>IFERROR(VLOOKUP(Table1[[#This Row],[Job Category]],'[1]List of wells'!$H:$CB,73,0),0)</f>
        <v>0</v>
      </c>
      <c r="Y185" s="2" t="s">
        <v>295</v>
      </c>
      <c r="Z185" s="2" t="s">
        <v>2661</v>
      </c>
      <c r="AA185" s="19">
        <v>10</v>
      </c>
      <c r="AB185" s="19"/>
      <c r="AC185" s="19"/>
      <c r="AJ185" s="2" t="s">
        <v>295</v>
      </c>
      <c r="AK185" s="2" t="s">
        <v>197</v>
      </c>
      <c r="AL185" s="2">
        <v>0</v>
      </c>
      <c r="AM185" s="19"/>
      <c r="AN185" s="19"/>
      <c r="AO185" s="19">
        <v>39.5</v>
      </c>
      <c r="AQ185" s="2">
        <f t="shared" si="4"/>
        <v>0</v>
      </c>
      <c r="AR185" s="2">
        <f t="shared" si="4"/>
        <v>0</v>
      </c>
      <c r="AS185" s="2">
        <f t="shared" si="4"/>
        <v>0</v>
      </c>
    </row>
    <row r="186" spans="10:45" x14ac:dyDescent="0.3">
      <c r="J186" s="2" t="s">
        <v>301</v>
      </c>
      <c r="K186" s="2" t="s">
        <v>437</v>
      </c>
      <c r="L186" s="2" t="s">
        <v>45</v>
      </c>
      <c r="M186" s="2" t="s">
        <v>513</v>
      </c>
      <c r="N186" s="17">
        <v>43419.75</v>
      </c>
      <c r="O186" s="17">
        <v>43419.791666666664</v>
      </c>
      <c r="P186" s="2">
        <v>1</v>
      </c>
      <c r="Q186" s="2" t="s">
        <v>46</v>
      </c>
      <c r="R186" s="2" t="s">
        <v>310</v>
      </c>
      <c r="S186" s="2" t="s">
        <v>47</v>
      </c>
      <c r="T186" s="2" t="s">
        <v>309</v>
      </c>
      <c r="U186" s="2">
        <f>YEAR(Table1[[#This Row],[Start Date/Time]])</f>
        <v>2018</v>
      </c>
      <c r="V186" s="2">
        <f>IFERROR(VLOOKUP(Table1[[#This Row],[Job Category]],'[1]List of wells'!$H:$CB,73,0),0)</f>
        <v>0</v>
      </c>
      <c r="Y186" s="2" t="s">
        <v>295</v>
      </c>
      <c r="Z186" s="2" t="s">
        <v>2657</v>
      </c>
      <c r="AA186" s="19">
        <v>1</v>
      </c>
      <c r="AB186" s="19"/>
      <c r="AC186" s="19"/>
      <c r="AJ186" s="2" t="s">
        <v>295</v>
      </c>
      <c r="AK186" s="2" t="s">
        <v>2661</v>
      </c>
      <c r="AL186" s="2">
        <v>133</v>
      </c>
      <c r="AM186" s="19">
        <v>10</v>
      </c>
      <c r="AN186" s="19"/>
      <c r="AO186" s="19"/>
      <c r="AQ186" s="2">
        <f t="shared" si="4"/>
        <v>0</v>
      </c>
      <c r="AR186" s="2">
        <f t="shared" si="4"/>
        <v>0</v>
      </c>
      <c r="AS186" s="2">
        <f t="shared" si="4"/>
        <v>0</v>
      </c>
    </row>
    <row r="187" spans="10:45" x14ac:dyDescent="0.3">
      <c r="J187" s="2" t="s">
        <v>305</v>
      </c>
      <c r="K187" s="2" t="s">
        <v>377</v>
      </c>
      <c r="L187" s="2" t="s">
        <v>49</v>
      </c>
      <c r="M187" s="2" t="s">
        <v>378</v>
      </c>
      <c r="N187" s="17">
        <v>43420.416666666664</v>
      </c>
      <c r="O187" s="17">
        <v>43420.583333333336</v>
      </c>
      <c r="P187" s="2">
        <v>4</v>
      </c>
      <c r="Q187" s="2" t="s">
        <v>46</v>
      </c>
      <c r="R187" s="2" t="s">
        <v>173</v>
      </c>
      <c r="S187" s="2" t="s">
        <v>47</v>
      </c>
      <c r="T187" s="2" t="s">
        <v>309</v>
      </c>
      <c r="U187" s="2">
        <f>YEAR(Table1[[#This Row],[Start Date/Time]])</f>
        <v>2018</v>
      </c>
      <c r="V187" s="2">
        <f>IFERROR(VLOOKUP(Table1[[#This Row],[Job Category]],'[1]List of wells'!$H:$CB,73,0),0)</f>
        <v>0</v>
      </c>
      <c r="Y187" s="2" t="s">
        <v>295</v>
      </c>
      <c r="Z187" s="2" t="s">
        <v>2654</v>
      </c>
      <c r="AA187" s="19">
        <v>2.5</v>
      </c>
      <c r="AB187" s="19"/>
      <c r="AC187" s="19"/>
      <c r="AJ187" s="2" t="s">
        <v>295</v>
      </c>
      <c r="AK187" s="2" t="s">
        <v>2657</v>
      </c>
      <c r="AL187" s="2">
        <v>109.5</v>
      </c>
      <c r="AM187" s="19">
        <v>1</v>
      </c>
      <c r="AN187" s="19"/>
      <c r="AO187" s="19"/>
      <c r="AQ187" s="2">
        <f t="shared" si="4"/>
        <v>0</v>
      </c>
      <c r="AR187" s="2">
        <f t="shared" si="4"/>
        <v>0</v>
      </c>
      <c r="AS187" s="2">
        <f t="shared" si="4"/>
        <v>0</v>
      </c>
    </row>
    <row r="188" spans="10:45" x14ac:dyDescent="0.3">
      <c r="J188" s="2" t="s">
        <v>300</v>
      </c>
      <c r="K188" s="2" t="s">
        <v>379</v>
      </c>
      <c r="L188" s="2" t="s">
        <v>49</v>
      </c>
      <c r="M188" s="2" t="s">
        <v>380</v>
      </c>
      <c r="N188" s="17">
        <v>43439.333333333336</v>
      </c>
      <c r="O188" s="17">
        <v>43439.375</v>
      </c>
      <c r="P188" s="2">
        <v>1</v>
      </c>
      <c r="Q188" s="2" t="s">
        <v>46</v>
      </c>
      <c r="R188" s="2" t="s">
        <v>258</v>
      </c>
      <c r="S188" s="2" t="s">
        <v>47</v>
      </c>
      <c r="T188" s="2" t="s">
        <v>309</v>
      </c>
      <c r="U188" s="2">
        <f>YEAR(Table1[[#This Row],[Start Date/Time]])</f>
        <v>2018</v>
      </c>
      <c r="V188" s="2">
        <f>IFERROR(VLOOKUP(Table1[[#This Row],[Job Category]],'[1]List of wells'!$H:$CB,73,0),0)</f>
        <v>0</v>
      </c>
      <c r="Y188" s="2" t="s">
        <v>295</v>
      </c>
      <c r="Z188" s="2" t="s">
        <v>162</v>
      </c>
      <c r="AA188" s="19">
        <v>4</v>
      </c>
      <c r="AB188" s="19"/>
      <c r="AC188" s="19"/>
      <c r="AJ188" s="2" t="s">
        <v>295</v>
      </c>
      <c r="AK188" s="2" t="s">
        <v>2654</v>
      </c>
      <c r="AM188" s="19">
        <v>2.5</v>
      </c>
      <c r="AN188" s="19"/>
      <c r="AO188" s="19"/>
      <c r="AQ188" s="2">
        <f t="shared" si="4"/>
        <v>0</v>
      </c>
      <c r="AR188" s="2">
        <f t="shared" si="4"/>
        <v>0</v>
      </c>
      <c r="AS188" s="2">
        <f t="shared" si="4"/>
        <v>0</v>
      </c>
    </row>
    <row r="189" spans="10:45" x14ac:dyDescent="0.3">
      <c r="J189" s="2" t="s">
        <v>301</v>
      </c>
      <c r="K189" s="2" t="s">
        <v>514</v>
      </c>
      <c r="L189" s="2" t="s">
        <v>45</v>
      </c>
      <c r="M189" s="2" t="s">
        <v>515</v>
      </c>
      <c r="N189" s="17">
        <v>43452.416666666664</v>
      </c>
      <c r="O189" s="17">
        <v>43453.979166666664</v>
      </c>
      <c r="P189" s="2">
        <v>36.5</v>
      </c>
      <c r="Q189" s="2" t="s">
        <v>46</v>
      </c>
      <c r="R189" s="2" t="s">
        <v>117</v>
      </c>
      <c r="S189" s="2" t="s">
        <v>47</v>
      </c>
      <c r="T189" s="2" t="s">
        <v>309</v>
      </c>
      <c r="U189" s="2">
        <f>YEAR(Table1[[#This Row],[Start Date/Time]])</f>
        <v>2018</v>
      </c>
      <c r="V189" s="2">
        <f>IFERROR(VLOOKUP(Table1[[#This Row],[Job Category]],'[1]List of wells'!$H:$CB,73,0),0)</f>
        <v>0</v>
      </c>
      <c r="Y189" s="2" t="s">
        <v>295</v>
      </c>
      <c r="Z189" s="2" t="s">
        <v>98</v>
      </c>
      <c r="AA189" s="19">
        <v>2</v>
      </c>
      <c r="AB189" s="19"/>
      <c r="AC189" s="19"/>
      <c r="AJ189" s="2" t="s">
        <v>295</v>
      </c>
      <c r="AK189" s="2" t="s">
        <v>162</v>
      </c>
      <c r="AM189" s="19">
        <v>4</v>
      </c>
      <c r="AN189" s="19"/>
      <c r="AO189" s="19"/>
      <c r="AQ189" s="2">
        <f t="shared" si="4"/>
        <v>0</v>
      </c>
      <c r="AR189" s="2">
        <f t="shared" si="4"/>
        <v>0</v>
      </c>
      <c r="AS189" s="2">
        <f t="shared" si="4"/>
        <v>0</v>
      </c>
    </row>
    <row r="190" spans="10:45" x14ac:dyDescent="0.3">
      <c r="J190" s="2" t="s">
        <v>293</v>
      </c>
      <c r="K190" s="2" t="s">
        <v>381</v>
      </c>
      <c r="L190" s="2" t="s">
        <v>45</v>
      </c>
      <c r="M190" s="2" t="s">
        <v>382</v>
      </c>
      <c r="N190" s="17">
        <v>43465.875</v>
      </c>
      <c r="O190" s="17">
        <v>43465.958333333336</v>
      </c>
      <c r="P190" s="2">
        <v>2</v>
      </c>
      <c r="Q190" s="2" t="s">
        <v>46</v>
      </c>
      <c r="R190" s="2" t="s">
        <v>149</v>
      </c>
      <c r="S190" s="2" t="s">
        <v>47</v>
      </c>
      <c r="T190" s="2" t="s">
        <v>290</v>
      </c>
      <c r="U190" s="2">
        <f>YEAR(Table1[[#This Row],[Start Date/Time]])</f>
        <v>2018</v>
      </c>
      <c r="V190" s="2">
        <f>IFERROR(VLOOKUP(Table1[[#This Row],[Job Category]],'[1]List of wells'!$H:$CB,73,0),0)</f>
        <v>0</v>
      </c>
      <c r="Y190" s="2" t="s">
        <v>295</v>
      </c>
      <c r="Z190" s="2" t="s">
        <v>262</v>
      </c>
      <c r="AA190" s="19">
        <v>3</v>
      </c>
      <c r="AB190" s="19"/>
      <c r="AC190" s="19"/>
      <c r="AJ190" s="2" t="s">
        <v>295</v>
      </c>
      <c r="AK190" s="2" t="s">
        <v>98</v>
      </c>
      <c r="AL190" s="2">
        <v>109.5</v>
      </c>
      <c r="AM190" s="19">
        <v>2</v>
      </c>
      <c r="AN190" s="19"/>
      <c r="AO190" s="19"/>
      <c r="AQ190" s="2">
        <f t="shared" si="4"/>
        <v>0</v>
      </c>
      <c r="AR190" s="2">
        <f t="shared" si="4"/>
        <v>0</v>
      </c>
      <c r="AS190" s="2">
        <f t="shared" si="4"/>
        <v>0</v>
      </c>
    </row>
    <row r="191" spans="10:45" x14ac:dyDescent="0.3">
      <c r="J191" s="2" t="s">
        <v>299</v>
      </c>
      <c r="K191" s="2" t="s">
        <v>516</v>
      </c>
      <c r="L191" s="2" t="s">
        <v>45</v>
      </c>
      <c r="M191" s="2" t="s">
        <v>517</v>
      </c>
      <c r="N191" s="17">
        <v>43468.791666666664</v>
      </c>
      <c r="O191" s="17">
        <v>43469.083333333336</v>
      </c>
      <c r="P191" s="2">
        <v>7</v>
      </c>
      <c r="Q191" s="2" t="s">
        <v>46</v>
      </c>
      <c r="R191" s="2" t="s">
        <v>68</v>
      </c>
      <c r="S191" s="2" t="s">
        <v>47</v>
      </c>
      <c r="T191" s="2" t="s">
        <v>309</v>
      </c>
      <c r="U191" s="2">
        <f>YEAR(Table1[[#This Row],[Start Date/Time]])</f>
        <v>2019</v>
      </c>
      <c r="V191" s="2">
        <f>IFERROR(VLOOKUP(Table1[[#This Row],[Job Category]],'[1]List of wells'!$H:$CB,73,0),0)</f>
        <v>0</v>
      </c>
      <c r="Y191" s="2" t="s">
        <v>295</v>
      </c>
      <c r="Z191" s="2" t="s">
        <v>264</v>
      </c>
      <c r="AA191" s="19">
        <v>1.5</v>
      </c>
      <c r="AB191" s="19"/>
      <c r="AC191" s="19"/>
      <c r="AJ191" s="2" t="s">
        <v>295</v>
      </c>
      <c r="AK191" s="2" t="s">
        <v>262</v>
      </c>
      <c r="AM191" s="19">
        <v>3</v>
      </c>
      <c r="AN191" s="19"/>
      <c r="AO191" s="19"/>
      <c r="AQ191" s="2">
        <f t="shared" si="4"/>
        <v>0</v>
      </c>
      <c r="AR191" s="2">
        <f t="shared" si="4"/>
        <v>0</v>
      </c>
      <c r="AS191" s="2">
        <f t="shared" si="4"/>
        <v>0</v>
      </c>
    </row>
    <row r="192" spans="10:45" x14ac:dyDescent="0.3">
      <c r="J192" s="2" t="s">
        <v>293</v>
      </c>
      <c r="K192" s="2" t="s">
        <v>628</v>
      </c>
      <c r="L192" s="2" t="s">
        <v>49</v>
      </c>
      <c r="M192" s="2" t="s">
        <v>629</v>
      </c>
      <c r="N192" s="17">
        <v>43473.416666666664</v>
      </c>
      <c r="O192" s="17">
        <v>43473.625</v>
      </c>
      <c r="P192" s="2">
        <v>5</v>
      </c>
      <c r="Q192" s="2" t="s">
        <v>46</v>
      </c>
      <c r="R192" s="2" t="s">
        <v>157</v>
      </c>
      <c r="S192" s="2" t="s">
        <v>47</v>
      </c>
      <c r="T192" s="2" t="s">
        <v>290</v>
      </c>
      <c r="U192" s="2">
        <f>YEAR(Table1[[#This Row],[Start Date/Time]])</f>
        <v>2019</v>
      </c>
      <c r="V192" s="2">
        <f>IFERROR(VLOOKUP(Table1[[#This Row],[Job Category]],'[1]List of wells'!$H:$CB,73,0),0)</f>
        <v>0</v>
      </c>
      <c r="Y192" s="2" t="s">
        <v>295</v>
      </c>
      <c r="Z192" s="2" t="s">
        <v>166</v>
      </c>
      <c r="AA192" s="19">
        <v>8</v>
      </c>
      <c r="AB192" s="19"/>
      <c r="AC192" s="19"/>
      <c r="AJ192" s="2" t="s">
        <v>295</v>
      </c>
      <c r="AK192" s="2" t="s">
        <v>264</v>
      </c>
      <c r="AM192" s="19">
        <v>1.5</v>
      </c>
      <c r="AN192" s="19"/>
      <c r="AO192" s="19"/>
      <c r="AQ192" s="2">
        <f t="shared" si="4"/>
        <v>0</v>
      </c>
      <c r="AR192" s="2">
        <f t="shared" si="4"/>
        <v>0</v>
      </c>
      <c r="AS192" s="2">
        <f t="shared" si="4"/>
        <v>0</v>
      </c>
    </row>
    <row r="193" spans="10:45" x14ac:dyDescent="0.3">
      <c r="J193" s="2" t="s">
        <v>293</v>
      </c>
      <c r="K193" s="2" t="s">
        <v>628</v>
      </c>
      <c r="L193" s="2" t="s">
        <v>49</v>
      </c>
      <c r="M193" s="2" t="s">
        <v>629</v>
      </c>
      <c r="N193" s="17">
        <v>43474.729166666664</v>
      </c>
      <c r="O193" s="17">
        <v>43477.625</v>
      </c>
      <c r="P193" s="2">
        <v>44.5</v>
      </c>
      <c r="Q193" s="2" t="s">
        <v>46</v>
      </c>
      <c r="R193" s="2" t="s">
        <v>159</v>
      </c>
      <c r="S193" s="2" t="s">
        <v>47</v>
      </c>
      <c r="T193" s="2" t="s">
        <v>290</v>
      </c>
      <c r="U193" s="2">
        <f>YEAR(Table1[[#This Row],[Start Date/Time]])</f>
        <v>2019</v>
      </c>
      <c r="V193" s="2">
        <f>IFERROR(VLOOKUP(Table1[[#This Row],[Job Category]],'[1]List of wells'!$H:$CB,73,0),0)</f>
        <v>0</v>
      </c>
      <c r="Y193" s="2" t="s">
        <v>295</v>
      </c>
      <c r="Z193" s="2" t="s">
        <v>190</v>
      </c>
      <c r="AA193" s="19"/>
      <c r="AB193" s="19">
        <v>18</v>
      </c>
      <c r="AC193" s="19"/>
      <c r="AJ193" s="2" t="s">
        <v>295</v>
      </c>
      <c r="AK193" s="2" t="s">
        <v>166</v>
      </c>
      <c r="AM193" s="19">
        <v>8</v>
      </c>
      <c r="AN193" s="19"/>
      <c r="AO193" s="19"/>
      <c r="AQ193" s="2">
        <f t="shared" si="4"/>
        <v>0</v>
      </c>
      <c r="AR193" s="2">
        <f t="shared" si="4"/>
        <v>0</v>
      </c>
      <c r="AS193" s="2">
        <f t="shared" si="4"/>
        <v>0</v>
      </c>
    </row>
    <row r="194" spans="10:45" x14ac:dyDescent="0.3">
      <c r="J194" s="2" t="s">
        <v>307</v>
      </c>
      <c r="K194" s="2" t="s">
        <v>383</v>
      </c>
      <c r="L194" s="2" t="s">
        <v>49</v>
      </c>
      <c r="M194" s="2" t="s">
        <v>384</v>
      </c>
      <c r="N194" s="17">
        <v>43476.416666666664</v>
      </c>
      <c r="O194" s="17">
        <v>43477.020833333336</v>
      </c>
      <c r="P194" s="2">
        <v>14.5</v>
      </c>
      <c r="Q194" s="2" t="s">
        <v>46</v>
      </c>
      <c r="R194" s="2" t="s">
        <v>108</v>
      </c>
      <c r="S194" s="2" t="s">
        <v>47</v>
      </c>
      <c r="T194" s="2" t="s">
        <v>309</v>
      </c>
      <c r="U194" s="2">
        <f>YEAR(Table1[[#This Row],[Start Date/Time]])</f>
        <v>2019</v>
      </c>
      <c r="V194" s="2">
        <f>IFERROR(VLOOKUP(Table1[[#This Row],[Job Category]],'[1]List of wells'!$H:$CB,73,0),0)</f>
        <v>0</v>
      </c>
      <c r="Y194" s="2" t="s">
        <v>295</v>
      </c>
      <c r="Z194" s="2" t="s">
        <v>562</v>
      </c>
      <c r="AA194" s="19">
        <v>1</v>
      </c>
      <c r="AB194" s="19"/>
      <c r="AC194" s="19"/>
      <c r="AJ194" s="2" t="s">
        <v>295</v>
      </c>
      <c r="AK194" s="2" t="s">
        <v>190</v>
      </c>
      <c r="AL194" s="2">
        <v>130</v>
      </c>
      <c r="AM194" s="19"/>
      <c r="AN194" s="19">
        <v>18</v>
      </c>
      <c r="AO194" s="19"/>
      <c r="AQ194" s="2">
        <f t="shared" si="4"/>
        <v>0</v>
      </c>
      <c r="AR194" s="2">
        <f t="shared" si="4"/>
        <v>0</v>
      </c>
      <c r="AS194" s="2">
        <f t="shared" si="4"/>
        <v>0</v>
      </c>
    </row>
    <row r="195" spans="10:45" x14ac:dyDescent="0.3">
      <c r="J195" s="2" t="s">
        <v>299</v>
      </c>
      <c r="K195" s="2" t="s">
        <v>630</v>
      </c>
      <c r="L195" s="2" t="s">
        <v>49</v>
      </c>
      <c r="M195" s="2" t="s">
        <v>631</v>
      </c>
      <c r="N195" s="17">
        <v>43479.416666666664</v>
      </c>
      <c r="O195" s="17">
        <v>43479.583333333336</v>
      </c>
      <c r="P195" s="2">
        <v>4</v>
      </c>
      <c r="Q195" s="2" t="s">
        <v>46</v>
      </c>
      <c r="R195" s="2" t="s">
        <v>265</v>
      </c>
      <c r="S195" s="2" t="s">
        <v>47</v>
      </c>
      <c r="T195" s="2" t="s">
        <v>309</v>
      </c>
      <c r="U195" s="2">
        <f>YEAR(Table1[[#This Row],[Start Date/Time]])</f>
        <v>2019</v>
      </c>
      <c r="V195" s="2">
        <f>IFERROR(VLOOKUP(Table1[[#This Row],[Job Category]],'[1]List of wells'!$H:$CB,73,0),0)</f>
        <v>0</v>
      </c>
      <c r="Y195" s="2" t="s">
        <v>295</v>
      </c>
      <c r="Z195" s="2" t="s">
        <v>284</v>
      </c>
      <c r="AA195" s="19"/>
      <c r="AB195" s="19">
        <v>4</v>
      </c>
      <c r="AC195" s="19"/>
      <c r="AJ195" s="2" t="s">
        <v>295</v>
      </c>
      <c r="AK195" s="2" t="s">
        <v>562</v>
      </c>
      <c r="AL195" s="2">
        <v>79.5</v>
      </c>
      <c r="AM195" s="19">
        <v>1</v>
      </c>
      <c r="AN195" s="19"/>
      <c r="AO195" s="19"/>
      <c r="AQ195" s="2">
        <f t="shared" si="4"/>
        <v>0</v>
      </c>
      <c r="AR195" s="2">
        <f t="shared" si="4"/>
        <v>0</v>
      </c>
      <c r="AS195" s="2">
        <f t="shared" si="4"/>
        <v>0</v>
      </c>
    </row>
    <row r="196" spans="10:45" x14ac:dyDescent="0.3">
      <c r="J196" s="2" t="s">
        <v>296</v>
      </c>
      <c r="K196" s="2" t="s">
        <v>632</v>
      </c>
      <c r="L196" s="2" t="s">
        <v>45</v>
      </c>
      <c r="M196" s="2" t="s">
        <v>633</v>
      </c>
      <c r="N196" s="17">
        <v>43479.583333333336</v>
      </c>
      <c r="O196" s="17">
        <v>43479.666666666664</v>
      </c>
      <c r="P196" s="2">
        <v>2</v>
      </c>
      <c r="Q196" s="2" t="s">
        <v>46</v>
      </c>
      <c r="R196" s="2" t="s">
        <v>276</v>
      </c>
      <c r="S196" s="2" t="s">
        <v>47</v>
      </c>
      <c r="T196" s="2" t="s">
        <v>290</v>
      </c>
      <c r="U196" s="2">
        <f>YEAR(Table1[[#This Row],[Start Date/Time]])</f>
        <v>2019</v>
      </c>
      <c r="V196" s="2">
        <f>IFERROR(VLOOKUP(Table1[[#This Row],[Job Category]],'[1]List of wells'!$H:$CB,73,0),0)</f>
        <v>0</v>
      </c>
      <c r="Y196" s="2" t="s">
        <v>295</v>
      </c>
      <c r="Z196" s="2" t="s">
        <v>164</v>
      </c>
      <c r="AA196" s="19">
        <v>1</v>
      </c>
      <c r="AB196" s="19"/>
      <c r="AC196" s="19"/>
      <c r="AJ196" s="2" t="s">
        <v>295</v>
      </c>
      <c r="AK196" s="2" t="s">
        <v>284</v>
      </c>
      <c r="AL196" s="2">
        <v>101.5</v>
      </c>
      <c r="AM196" s="19"/>
      <c r="AN196" s="19">
        <v>4</v>
      </c>
      <c r="AO196" s="19"/>
      <c r="AQ196" s="2">
        <f t="shared" ref="AQ196:AS214" si="5">IF(AND(AM196&gt;12,$AL196&lt;100.1,$AL196&lt;&gt;"",$AL196&gt;0),1,0)</f>
        <v>0</v>
      </c>
      <c r="AR196" s="2">
        <f t="shared" si="5"/>
        <v>0</v>
      </c>
      <c r="AS196" s="2">
        <f t="shared" si="5"/>
        <v>0</v>
      </c>
    </row>
    <row r="197" spans="10:45" x14ac:dyDescent="0.3">
      <c r="J197" s="2" t="s">
        <v>291</v>
      </c>
      <c r="K197" s="2" t="s">
        <v>628</v>
      </c>
      <c r="L197" s="2" t="s">
        <v>49</v>
      </c>
      <c r="M197" s="2" t="s">
        <v>629</v>
      </c>
      <c r="N197" s="17">
        <v>43494.9375</v>
      </c>
      <c r="O197" s="17">
        <v>43495.666666666664</v>
      </c>
      <c r="P197" s="2">
        <v>17.5</v>
      </c>
      <c r="Q197" s="2" t="s">
        <v>46</v>
      </c>
      <c r="R197" s="2" t="s">
        <v>273</v>
      </c>
      <c r="S197" s="2" t="s">
        <v>47</v>
      </c>
      <c r="T197" s="2" t="s">
        <v>290</v>
      </c>
      <c r="U197" s="2">
        <f>YEAR(Table1[[#This Row],[Start Date/Time]])</f>
        <v>2019</v>
      </c>
      <c r="V197" s="2">
        <f>IFERROR(VLOOKUP(Table1[[#This Row],[Job Category]],'[1]List of wells'!$H:$CB,73,0),0)</f>
        <v>0</v>
      </c>
      <c r="Y197" s="2" t="s">
        <v>295</v>
      </c>
      <c r="Z197" s="2" t="s">
        <v>119</v>
      </c>
      <c r="AA197" s="19">
        <v>15</v>
      </c>
      <c r="AB197" s="19"/>
      <c r="AC197" s="19"/>
      <c r="AJ197" s="2" t="s">
        <v>295</v>
      </c>
      <c r="AK197" s="2" t="s">
        <v>164</v>
      </c>
      <c r="AM197" s="19">
        <v>1</v>
      </c>
      <c r="AN197" s="19"/>
      <c r="AO197" s="19"/>
      <c r="AQ197" s="2">
        <f t="shared" si="5"/>
        <v>0</v>
      </c>
      <c r="AR197" s="2">
        <f t="shared" si="5"/>
        <v>0</v>
      </c>
      <c r="AS197" s="2">
        <f t="shared" si="5"/>
        <v>0</v>
      </c>
    </row>
    <row r="198" spans="10:45" x14ac:dyDescent="0.3">
      <c r="J198" s="2" t="s">
        <v>306</v>
      </c>
      <c r="K198" s="2" t="s">
        <v>634</v>
      </c>
      <c r="L198" s="2" t="s">
        <v>45</v>
      </c>
      <c r="M198" s="2" t="s">
        <v>635</v>
      </c>
      <c r="N198" s="17">
        <v>43501.75</v>
      </c>
      <c r="O198" s="17">
        <v>43501.875</v>
      </c>
      <c r="P198" s="2">
        <v>3</v>
      </c>
      <c r="Q198" s="2" t="s">
        <v>46</v>
      </c>
      <c r="R198" s="2" t="s">
        <v>95</v>
      </c>
      <c r="S198" s="2" t="s">
        <v>47</v>
      </c>
      <c r="T198" s="2" t="s">
        <v>309</v>
      </c>
      <c r="U198" s="2">
        <f>YEAR(Table1[[#This Row],[Start Date/Time]])</f>
        <v>2019</v>
      </c>
      <c r="V198" s="2">
        <f>IFERROR(VLOOKUP(Table1[[#This Row],[Job Category]],'[1]List of wells'!$H:$CB,73,0),0)</f>
        <v>0</v>
      </c>
      <c r="Y198" s="2" t="s">
        <v>295</v>
      </c>
      <c r="Z198" s="2" t="s">
        <v>2670</v>
      </c>
      <c r="AA198" s="19">
        <v>9</v>
      </c>
      <c r="AB198" s="19"/>
      <c r="AC198" s="19"/>
      <c r="AJ198" s="2" t="s">
        <v>295</v>
      </c>
      <c r="AK198" s="2" t="s">
        <v>119</v>
      </c>
      <c r="AL198" s="2">
        <v>121</v>
      </c>
      <c r="AM198" s="19">
        <v>15</v>
      </c>
      <c r="AN198" s="19"/>
      <c r="AO198" s="19"/>
      <c r="AQ198" s="2">
        <f t="shared" si="5"/>
        <v>0</v>
      </c>
      <c r="AR198" s="2">
        <f t="shared" si="5"/>
        <v>0</v>
      </c>
      <c r="AS198" s="2">
        <f t="shared" si="5"/>
        <v>0</v>
      </c>
    </row>
    <row r="199" spans="10:45" x14ac:dyDescent="0.3">
      <c r="J199" s="2" t="s">
        <v>302</v>
      </c>
      <c r="K199" s="2" t="s">
        <v>385</v>
      </c>
      <c r="L199" s="2" t="s">
        <v>45</v>
      </c>
      <c r="M199" s="2" t="s">
        <v>386</v>
      </c>
      <c r="N199" s="17">
        <v>43504.75</v>
      </c>
      <c r="O199" s="17">
        <v>43507.041666666664</v>
      </c>
      <c r="P199" s="2">
        <v>55</v>
      </c>
      <c r="Q199" s="2" t="s">
        <v>46</v>
      </c>
      <c r="R199" s="2" t="s">
        <v>188</v>
      </c>
      <c r="S199" s="2" t="s">
        <v>47</v>
      </c>
      <c r="T199" s="2" t="s">
        <v>309</v>
      </c>
      <c r="U199" s="2">
        <f>YEAR(Table1[[#This Row],[Start Date/Time]])</f>
        <v>2019</v>
      </c>
      <c r="V199" s="2">
        <f>IFERROR(VLOOKUP(Table1[[#This Row],[Job Category]],'[1]List of wells'!$H:$CB,73,0),0)</f>
        <v>0</v>
      </c>
      <c r="Y199" s="2" t="s">
        <v>295</v>
      </c>
      <c r="Z199" s="2" t="s">
        <v>2664</v>
      </c>
      <c r="AA199" s="19">
        <v>5</v>
      </c>
      <c r="AB199" s="19"/>
      <c r="AC199" s="19"/>
      <c r="AJ199" s="2" t="s">
        <v>295</v>
      </c>
      <c r="AK199" s="2" t="s">
        <v>2670</v>
      </c>
      <c r="AL199" s="2">
        <v>133</v>
      </c>
      <c r="AM199" s="19">
        <v>9</v>
      </c>
      <c r="AN199" s="19"/>
      <c r="AO199" s="19"/>
      <c r="AQ199" s="2">
        <f t="shared" si="5"/>
        <v>0</v>
      </c>
      <c r="AR199" s="2">
        <f t="shared" si="5"/>
        <v>0</v>
      </c>
      <c r="AS199" s="2">
        <f t="shared" si="5"/>
        <v>0</v>
      </c>
    </row>
    <row r="200" spans="10:45" x14ac:dyDescent="0.3">
      <c r="J200" s="2" t="s">
        <v>302</v>
      </c>
      <c r="K200" s="2" t="s">
        <v>385</v>
      </c>
      <c r="L200" s="2" t="s">
        <v>45</v>
      </c>
      <c r="M200" s="2" t="s">
        <v>386</v>
      </c>
      <c r="N200" s="17">
        <v>43509.0625</v>
      </c>
      <c r="O200" s="17">
        <v>43509.270833333336</v>
      </c>
      <c r="P200" s="2">
        <v>5</v>
      </c>
      <c r="Q200" s="2" t="s">
        <v>46</v>
      </c>
      <c r="R200" s="2" t="s">
        <v>193</v>
      </c>
      <c r="S200" s="2" t="s">
        <v>47</v>
      </c>
      <c r="T200" s="2" t="s">
        <v>309</v>
      </c>
      <c r="U200" s="2">
        <f>YEAR(Table1[[#This Row],[Start Date/Time]])</f>
        <v>2019</v>
      </c>
      <c r="V200" s="2">
        <f>IFERROR(VLOOKUP(Table1[[#This Row],[Job Category]],'[1]List of wells'!$H:$CB,73,0),0)</f>
        <v>0</v>
      </c>
      <c r="Y200" s="2" t="s">
        <v>295</v>
      </c>
      <c r="Z200" s="2" t="s">
        <v>2656</v>
      </c>
      <c r="AA200" s="19">
        <v>7</v>
      </c>
      <c r="AB200" s="19"/>
      <c r="AC200" s="19"/>
      <c r="AJ200" s="2" t="s">
        <v>295</v>
      </c>
      <c r="AK200" s="2" t="s">
        <v>2664</v>
      </c>
      <c r="AL200" s="2">
        <v>106.5</v>
      </c>
      <c r="AM200" s="19">
        <v>5</v>
      </c>
      <c r="AN200" s="19"/>
      <c r="AO200" s="19"/>
      <c r="AQ200" s="2">
        <f t="shared" si="5"/>
        <v>0</v>
      </c>
      <c r="AR200" s="2">
        <f t="shared" si="5"/>
        <v>0</v>
      </c>
      <c r="AS200" s="2">
        <f t="shared" si="5"/>
        <v>0</v>
      </c>
    </row>
    <row r="201" spans="10:45" x14ac:dyDescent="0.3">
      <c r="J201" s="2" t="s">
        <v>300</v>
      </c>
      <c r="K201" s="2" t="s">
        <v>327</v>
      </c>
      <c r="L201" s="2" t="s">
        <v>45</v>
      </c>
      <c r="M201" s="2" t="s">
        <v>387</v>
      </c>
      <c r="N201" s="17">
        <v>43514.416666666664</v>
      </c>
      <c r="O201" s="17">
        <v>43514.666666666664</v>
      </c>
      <c r="P201" s="2">
        <v>6</v>
      </c>
      <c r="Q201" s="2" t="s">
        <v>46</v>
      </c>
      <c r="R201" s="2" t="s">
        <v>2651</v>
      </c>
      <c r="S201" s="2" t="s">
        <v>47</v>
      </c>
      <c r="T201" s="2" t="s">
        <v>309</v>
      </c>
      <c r="U201" s="2">
        <f>YEAR(Table1[[#This Row],[Start Date/Time]])</f>
        <v>2019</v>
      </c>
      <c r="V201" s="2">
        <f>IFERROR(VLOOKUP(Table1[[#This Row],[Job Category]],'[1]List of wells'!$H:$CB,73,0),0)</f>
        <v>0</v>
      </c>
      <c r="Y201" s="2" t="s">
        <v>295</v>
      </c>
      <c r="Z201" s="2" t="s">
        <v>2660</v>
      </c>
      <c r="AA201" s="19">
        <v>1</v>
      </c>
      <c r="AB201" s="19"/>
      <c r="AC201" s="19"/>
      <c r="AJ201" s="2" t="s">
        <v>295</v>
      </c>
      <c r="AK201" s="2" t="s">
        <v>2656</v>
      </c>
      <c r="AL201" s="2">
        <v>109.5</v>
      </c>
      <c r="AM201" s="19">
        <v>7</v>
      </c>
      <c r="AN201" s="19"/>
      <c r="AO201" s="19"/>
      <c r="AQ201" s="2">
        <f t="shared" si="5"/>
        <v>0</v>
      </c>
      <c r="AR201" s="2">
        <f t="shared" si="5"/>
        <v>0</v>
      </c>
      <c r="AS201" s="2">
        <f t="shared" si="5"/>
        <v>0</v>
      </c>
    </row>
    <row r="202" spans="10:45" x14ac:dyDescent="0.3">
      <c r="J202" s="2" t="s">
        <v>305</v>
      </c>
      <c r="K202" s="2" t="s">
        <v>518</v>
      </c>
      <c r="L202" s="2" t="s">
        <v>45</v>
      </c>
      <c r="M202" s="2" t="s">
        <v>519</v>
      </c>
      <c r="N202" s="17">
        <v>43514.916666666664</v>
      </c>
      <c r="O202" s="17">
        <v>43514.958333333336</v>
      </c>
      <c r="P202" s="2">
        <v>1</v>
      </c>
      <c r="Q202" s="2" t="s">
        <v>46</v>
      </c>
      <c r="R202" s="2" t="s">
        <v>176</v>
      </c>
      <c r="S202" s="2" t="s">
        <v>47</v>
      </c>
      <c r="T202" s="2" t="s">
        <v>309</v>
      </c>
      <c r="U202" s="2">
        <f>YEAR(Table1[[#This Row],[Start Date/Time]])</f>
        <v>2019</v>
      </c>
      <c r="V202" s="2">
        <f>IFERROR(VLOOKUP(Table1[[#This Row],[Job Category]],'[1]List of wells'!$H:$CB,73,0),0)</f>
        <v>0</v>
      </c>
      <c r="Y202" s="2" t="s">
        <v>295</v>
      </c>
      <c r="Z202" s="2" t="s">
        <v>84</v>
      </c>
      <c r="AA202" s="19">
        <v>9.5</v>
      </c>
      <c r="AB202" s="19">
        <v>1</v>
      </c>
      <c r="AC202" s="19"/>
      <c r="AJ202" s="2" t="s">
        <v>295</v>
      </c>
      <c r="AK202" s="2" t="s">
        <v>2660</v>
      </c>
      <c r="AL202" s="2">
        <v>0</v>
      </c>
      <c r="AM202" s="19">
        <v>1</v>
      </c>
      <c r="AN202" s="19"/>
      <c r="AO202" s="19"/>
      <c r="AQ202" s="2">
        <f t="shared" si="5"/>
        <v>0</v>
      </c>
      <c r="AR202" s="2">
        <f t="shared" si="5"/>
        <v>0</v>
      </c>
      <c r="AS202" s="2">
        <f t="shared" si="5"/>
        <v>0</v>
      </c>
    </row>
    <row r="203" spans="10:45" x14ac:dyDescent="0.3">
      <c r="J203" s="2" t="s">
        <v>301</v>
      </c>
      <c r="K203" s="2" t="s">
        <v>636</v>
      </c>
      <c r="L203" s="2" t="s">
        <v>45</v>
      </c>
      <c r="M203" s="2" t="s">
        <v>637</v>
      </c>
      <c r="N203" s="17">
        <v>43517.208333333336</v>
      </c>
      <c r="O203" s="17">
        <v>43517.25</v>
      </c>
      <c r="P203" s="2">
        <v>1</v>
      </c>
      <c r="Q203" s="2" t="s">
        <v>46</v>
      </c>
      <c r="R203" s="2" t="s">
        <v>114</v>
      </c>
      <c r="S203" s="2" t="s">
        <v>47</v>
      </c>
      <c r="T203" s="2" t="s">
        <v>309</v>
      </c>
      <c r="U203" s="2">
        <f>YEAR(Table1[[#This Row],[Start Date/Time]])</f>
        <v>2019</v>
      </c>
      <c r="V203" s="2">
        <f>IFERROR(VLOOKUP(Table1[[#This Row],[Job Category]],'[1]List of wells'!$H:$CB,73,0),0)</f>
        <v>0</v>
      </c>
      <c r="Y203" s="2" t="s">
        <v>295</v>
      </c>
      <c r="Z203" s="2" t="s">
        <v>77</v>
      </c>
      <c r="AA203" s="19">
        <v>0.5</v>
      </c>
      <c r="AB203" s="19"/>
      <c r="AC203" s="19"/>
      <c r="AJ203" s="2" t="s">
        <v>295</v>
      </c>
      <c r="AK203" s="2" t="s">
        <v>84</v>
      </c>
      <c r="AL203" s="2">
        <v>0</v>
      </c>
      <c r="AM203" s="19">
        <v>3.5</v>
      </c>
      <c r="AN203" s="19"/>
      <c r="AO203" s="19"/>
      <c r="AQ203" s="2">
        <f t="shared" si="5"/>
        <v>0</v>
      </c>
      <c r="AR203" s="2">
        <f t="shared" si="5"/>
        <v>0</v>
      </c>
      <c r="AS203" s="2">
        <f t="shared" si="5"/>
        <v>0</v>
      </c>
    </row>
    <row r="204" spans="10:45" x14ac:dyDescent="0.3">
      <c r="J204" s="2" t="s">
        <v>289</v>
      </c>
      <c r="K204" s="2" t="s">
        <v>388</v>
      </c>
      <c r="L204" s="2" t="s">
        <v>49</v>
      </c>
      <c r="M204" s="2" t="s">
        <v>389</v>
      </c>
      <c r="N204" s="17">
        <v>43518.729166666664</v>
      </c>
      <c r="O204" s="17">
        <v>43518.791666666664</v>
      </c>
      <c r="P204" s="2">
        <v>1.5</v>
      </c>
      <c r="Q204" s="2" t="s">
        <v>46</v>
      </c>
      <c r="R204" s="2" t="s">
        <v>184</v>
      </c>
      <c r="S204" s="2" t="s">
        <v>47</v>
      </c>
      <c r="T204" s="2" t="s">
        <v>290</v>
      </c>
      <c r="U204" s="2">
        <f>YEAR(Table1[[#This Row],[Start Date/Time]])</f>
        <v>2019</v>
      </c>
      <c r="V204" s="2">
        <f>IFERROR(VLOOKUP(Table1[[#This Row],[Job Category]],'[1]List of wells'!$H:$CB,73,0),0)</f>
        <v>0</v>
      </c>
      <c r="Y204" s="2" t="s">
        <v>295</v>
      </c>
      <c r="Z204" s="2" t="s">
        <v>260</v>
      </c>
      <c r="AA204" s="19">
        <v>3.5</v>
      </c>
      <c r="AB204" s="19"/>
      <c r="AC204" s="19"/>
      <c r="AJ204" s="2" t="s">
        <v>295</v>
      </c>
      <c r="AK204" s="2" t="s">
        <v>84</v>
      </c>
      <c r="AL204" s="2">
        <v>98.5</v>
      </c>
      <c r="AM204" s="19">
        <v>1</v>
      </c>
      <c r="AN204" s="19"/>
      <c r="AO204" s="19"/>
      <c r="AQ204" s="2">
        <f t="shared" si="5"/>
        <v>0</v>
      </c>
      <c r="AR204" s="2">
        <f t="shared" si="5"/>
        <v>0</v>
      </c>
      <c r="AS204" s="2">
        <f t="shared" si="5"/>
        <v>0</v>
      </c>
    </row>
    <row r="205" spans="10:45" x14ac:dyDescent="0.3">
      <c r="J205" s="2" t="s">
        <v>293</v>
      </c>
      <c r="K205" s="2" t="s">
        <v>520</v>
      </c>
      <c r="L205" s="2" t="s">
        <v>45</v>
      </c>
      <c r="M205" s="2" t="s">
        <v>521</v>
      </c>
      <c r="N205" s="22">
        <v>43520</v>
      </c>
      <c r="O205" s="17">
        <v>43520.125</v>
      </c>
      <c r="P205" s="2">
        <v>3</v>
      </c>
      <c r="Q205" s="2" t="s">
        <v>46</v>
      </c>
      <c r="R205" s="2" t="s">
        <v>275</v>
      </c>
      <c r="S205" s="2" t="s">
        <v>47</v>
      </c>
      <c r="T205" s="2" t="s">
        <v>290</v>
      </c>
      <c r="U205" s="2">
        <f>YEAR(Table1[[#This Row],[Start Date/Time]])</f>
        <v>2019</v>
      </c>
      <c r="V205" s="2">
        <f>IFERROR(VLOOKUP(Table1[[#This Row],[Job Category]],'[1]List of wells'!$H:$CB,73,0),0)</f>
        <v>0</v>
      </c>
      <c r="Y205" s="2" t="s">
        <v>295</v>
      </c>
      <c r="Z205" s="2" t="s">
        <v>196</v>
      </c>
      <c r="AA205" s="19"/>
      <c r="AB205" s="19">
        <v>1</v>
      </c>
      <c r="AC205" s="19"/>
      <c r="AJ205" s="2" t="s">
        <v>295</v>
      </c>
      <c r="AK205" s="2" t="s">
        <v>84</v>
      </c>
      <c r="AL205" s="2">
        <v>106.5</v>
      </c>
      <c r="AM205" s="19">
        <v>1</v>
      </c>
      <c r="AN205" s="19"/>
      <c r="AO205" s="19"/>
      <c r="AQ205" s="2">
        <f t="shared" si="5"/>
        <v>0</v>
      </c>
      <c r="AR205" s="2">
        <f t="shared" si="5"/>
        <v>0</v>
      </c>
      <c r="AS205" s="2">
        <f t="shared" si="5"/>
        <v>0</v>
      </c>
    </row>
    <row r="206" spans="10:45" x14ac:dyDescent="0.3">
      <c r="J206" s="2" t="s">
        <v>305</v>
      </c>
      <c r="K206" s="2" t="s">
        <v>522</v>
      </c>
      <c r="L206" s="2" t="s">
        <v>45</v>
      </c>
      <c r="M206" s="2" t="s">
        <v>523</v>
      </c>
      <c r="N206" s="17">
        <v>43522.6875</v>
      </c>
      <c r="O206" s="17">
        <v>43522.708333333336</v>
      </c>
      <c r="P206" s="2">
        <v>0.5</v>
      </c>
      <c r="Q206" s="2" t="s">
        <v>46</v>
      </c>
      <c r="R206" s="2" t="s">
        <v>175</v>
      </c>
      <c r="S206" s="2" t="s">
        <v>47</v>
      </c>
      <c r="T206" s="2" t="s">
        <v>309</v>
      </c>
      <c r="U206" s="2">
        <f>YEAR(Table1[[#This Row],[Start Date/Time]])</f>
        <v>2019</v>
      </c>
      <c r="V206" s="2">
        <f>IFERROR(VLOOKUP(Table1[[#This Row],[Job Category]],'[1]List of wells'!$H:$CB,73,0),0)</f>
        <v>0</v>
      </c>
      <c r="Y206" s="2" t="s">
        <v>295</v>
      </c>
      <c r="Z206" s="2" t="s">
        <v>96</v>
      </c>
      <c r="AA206" s="19">
        <v>1</v>
      </c>
      <c r="AB206" s="19"/>
      <c r="AC206" s="19"/>
      <c r="AJ206" s="2" t="s">
        <v>295</v>
      </c>
      <c r="AK206" s="2" t="s">
        <v>84</v>
      </c>
      <c r="AL206" s="2">
        <v>109.5</v>
      </c>
      <c r="AM206" s="19">
        <v>1</v>
      </c>
      <c r="AN206" s="19"/>
      <c r="AO206" s="19"/>
      <c r="AQ206" s="2">
        <f t="shared" si="5"/>
        <v>0</v>
      </c>
      <c r="AR206" s="2">
        <f t="shared" si="5"/>
        <v>0</v>
      </c>
      <c r="AS206" s="2">
        <f t="shared" si="5"/>
        <v>0</v>
      </c>
    </row>
    <row r="207" spans="10:45" x14ac:dyDescent="0.3">
      <c r="J207" s="2" t="s">
        <v>305</v>
      </c>
      <c r="K207" s="2" t="s">
        <v>522</v>
      </c>
      <c r="L207" s="2" t="s">
        <v>45</v>
      </c>
      <c r="M207" s="2" t="s">
        <v>523</v>
      </c>
      <c r="N207" s="17">
        <v>43523.458333333336</v>
      </c>
      <c r="O207" s="17">
        <v>43523.5</v>
      </c>
      <c r="P207" s="2">
        <v>1</v>
      </c>
      <c r="Q207" s="2" t="s">
        <v>46</v>
      </c>
      <c r="R207" s="2" t="s">
        <v>288</v>
      </c>
      <c r="S207" s="2" t="s">
        <v>47</v>
      </c>
      <c r="T207" s="2" t="s">
        <v>309</v>
      </c>
      <c r="U207" s="2">
        <f>YEAR(Table1[[#This Row],[Start Date/Time]])</f>
        <v>2019</v>
      </c>
      <c r="V207" s="2">
        <f>IFERROR(VLOOKUP(Table1[[#This Row],[Job Category]],'[1]List of wells'!$H:$CB,73,0),0)</f>
        <v>0</v>
      </c>
      <c r="Y207" s="2" t="s">
        <v>295</v>
      </c>
      <c r="Z207" s="2" t="s">
        <v>128</v>
      </c>
      <c r="AA207" s="19">
        <v>6</v>
      </c>
      <c r="AB207" s="19"/>
      <c r="AC207" s="19"/>
      <c r="AJ207" s="2" t="s">
        <v>295</v>
      </c>
      <c r="AK207" s="2" t="s">
        <v>84</v>
      </c>
      <c r="AL207" s="2">
        <v>122.5</v>
      </c>
      <c r="AM207" s="19">
        <v>1</v>
      </c>
      <c r="AN207" s="19"/>
      <c r="AO207" s="19"/>
      <c r="AQ207" s="2">
        <f t="shared" si="5"/>
        <v>0</v>
      </c>
      <c r="AR207" s="2">
        <f t="shared" si="5"/>
        <v>0</v>
      </c>
      <c r="AS207" s="2">
        <f t="shared" si="5"/>
        <v>0</v>
      </c>
    </row>
    <row r="208" spans="10:45" x14ac:dyDescent="0.3">
      <c r="J208" s="2" t="s">
        <v>307</v>
      </c>
      <c r="K208" s="2" t="s">
        <v>638</v>
      </c>
      <c r="L208" s="2" t="s">
        <v>45</v>
      </c>
      <c r="M208" s="2" t="s">
        <v>639</v>
      </c>
      <c r="N208" s="17">
        <v>43523.666666666664</v>
      </c>
      <c r="O208" s="17">
        <v>43523.708333333336</v>
      </c>
      <c r="P208" s="2">
        <v>1</v>
      </c>
      <c r="Q208" s="2" t="s">
        <v>46</v>
      </c>
      <c r="R208" s="2" t="s">
        <v>110</v>
      </c>
      <c r="S208" s="2" t="s">
        <v>47</v>
      </c>
      <c r="T208" s="2" t="s">
        <v>309</v>
      </c>
      <c r="U208" s="2">
        <f>YEAR(Table1[[#This Row],[Start Date/Time]])</f>
        <v>2019</v>
      </c>
      <c r="V208" s="2">
        <f>IFERROR(VLOOKUP(Table1[[#This Row],[Job Category]],'[1]List of wells'!$H:$CB,73,0),0)</f>
        <v>0</v>
      </c>
      <c r="AJ208" s="2" t="s">
        <v>295</v>
      </c>
      <c r="AK208" s="2" t="s">
        <v>84</v>
      </c>
      <c r="AM208" s="19">
        <v>2</v>
      </c>
      <c r="AN208" s="19">
        <v>1</v>
      </c>
      <c r="AO208" s="19"/>
      <c r="AQ208" s="2">
        <f t="shared" si="5"/>
        <v>0</v>
      </c>
      <c r="AR208" s="2">
        <f t="shared" si="5"/>
        <v>0</v>
      </c>
      <c r="AS208" s="2">
        <f t="shared" si="5"/>
        <v>0</v>
      </c>
    </row>
    <row r="209" spans="10:45" x14ac:dyDescent="0.3">
      <c r="J209" s="2" t="s">
        <v>305</v>
      </c>
      <c r="K209" s="2" t="s">
        <v>522</v>
      </c>
      <c r="L209" s="2" t="s">
        <v>45</v>
      </c>
      <c r="M209" s="2" t="s">
        <v>523</v>
      </c>
      <c r="N209" s="17">
        <v>43525.333333333336</v>
      </c>
      <c r="O209" s="22">
        <v>43526</v>
      </c>
      <c r="P209" s="2">
        <v>16</v>
      </c>
      <c r="Q209" s="2" t="s">
        <v>46</v>
      </c>
      <c r="R209" s="2" t="s">
        <v>278</v>
      </c>
      <c r="S209" s="2" t="s">
        <v>47</v>
      </c>
      <c r="T209" s="2" t="s">
        <v>309</v>
      </c>
      <c r="U209" s="2">
        <f>YEAR(Table1[[#This Row],[Start Date/Time]])</f>
        <v>2019</v>
      </c>
      <c r="V209" s="2">
        <f>IFERROR(VLOOKUP(Table1[[#This Row],[Job Category]],'[1]List of wells'!$H:$CB,73,0),0)</f>
        <v>0</v>
      </c>
      <c r="AJ209" s="2" t="s">
        <v>295</v>
      </c>
      <c r="AK209" s="2" t="s">
        <v>77</v>
      </c>
      <c r="AM209" s="19">
        <v>0.5</v>
      </c>
      <c r="AN209" s="19"/>
      <c r="AO209" s="19"/>
      <c r="AQ209" s="2">
        <f t="shared" si="5"/>
        <v>0</v>
      </c>
      <c r="AR209" s="2">
        <f t="shared" si="5"/>
        <v>0</v>
      </c>
      <c r="AS209" s="2">
        <f t="shared" si="5"/>
        <v>0</v>
      </c>
    </row>
    <row r="210" spans="10:45" x14ac:dyDescent="0.3">
      <c r="J210" s="2" t="s">
        <v>289</v>
      </c>
      <c r="K210" s="2" t="s">
        <v>327</v>
      </c>
      <c r="L210" s="2" t="s">
        <v>45</v>
      </c>
      <c r="M210" s="2" t="s">
        <v>390</v>
      </c>
      <c r="N210" s="17">
        <v>43531.395833333336</v>
      </c>
      <c r="O210" s="17">
        <v>43531.458333333336</v>
      </c>
      <c r="P210" s="2">
        <v>1.5</v>
      </c>
      <c r="Q210" s="2" t="s">
        <v>46</v>
      </c>
      <c r="R210" s="2" t="s">
        <v>84</v>
      </c>
      <c r="S210" s="2" t="s">
        <v>47</v>
      </c>
      <c r="T210" s="2" t="s">
        <v>290</v>
      </c>
      <c r="U210" s="2">
        <f>YEAR(Table1[[#This Row],[Start Date/Time]])</f>
        <v>2019</v>
      </c>
      <c r="V210" s="2">
        <f>IFERROR(VLOOKUP(Table1[[#This Row],[Job Category]],'[1]List of wells'!$H:$CB,73,0),0)</f>
        <v>0</v>
      </c>
      <c r="AJ210" s="2" t="s">
        <v>295</v>
      </c>
      <c r="AK210" s="2" t="s">
        <v>260</v>
      </c>
      <c r="AL210" s="2">
        <v>109.5</v>
      </c>
      <c r="AM210" s="19">
        <v>2.5</v>
      </c>
      <c r="AN210" s="19"/>
      <c r="AO210" s="19"/>
      <c r="AQ210" s="2">
        <f t="shared" si="5"/>
        <v>0</v>
      </c>
      <c r="AR210" s="2">
        <f t="shared" si="5"/>
        <v>0</v>
      </c>
      <c r="AS210" s="2">
        <f t="shared" si="5"/>
        <v>0</v>
      </c>
    </row>
    <row r="211" spans="10:45" x14ac:dyDescent="0.3">
      <c r="J211" s="2" t="s">
        <v>299</v>
      </c>
      <c r="K211" s="2" t="s">
        <v>640</v>
      </c>
      <c r="L211" s="2" t="s">
        <v>49</v>
      </c>
      <c r="M211" s="2" t="s">
        <v>641</v>
      </c>
      <c r="N211" s="17">
        <v>43562.083333333336</v>
      </c>
      <c r="O211" s="17">
        <v>43562.5</v>
      </c>
      <c r="P211" s="2">
        <v>10</v>
      </c>
      <c r="Q211" s="2" t="s">
        <v>46</v>
      </c>
      <c r="R211" s="2" t="s">
        <v>549</v>
      </c>
      <c r="S211" s="2" t="s">
        <v>47</v>
      </c>
      <c r="T211" s="2" t="s">
        <v>309</v>
      </c>
      <c r="U211" s="2">
        <f>YEAR(Table1[[#This Row],[Start Date/Time]])</f>
        <v>2019</v>
      </c>
      <c r="V211" s="2">
        <f>IFERROR(VLOOKUP(Table1[[#This Row],[Job Category]],'[1]List of wells'!$H:$CB,73,0),0)</f>
        <v>0</v>
      </c>
      <c r="AJ211" s="2" t="s">
        <v>295</v>
      </c>
      <c r="AK211" s="2" t="s">
        <v>260</v>
      </c>
      <c r="AM211" s="19">
        <v>1</v>
      </c>
      <c r="AN211" s="19"/>
      <c r="AO211" s="19"/>
      <c r="AQ211" s="2">
        <f t="shared" si="5"/>
        <v>0</v>
      </c>
      <c r="AR211" s="2">
        <f t="shared" si="5"/>
        <v>0</v>
      </c>
      <c r="AS211" s="2">
        <f t="shared" si="5"/>
        <v>0</v>
      </c>
    </row>
    <row r="212" spans="10:45" x14ac:dyDescent="0.3">
      <c r="J212" s="2" t="s">
        <v>299</v>
      </c>
      <c r="K212" s="2" t="s">
        <v>640</v>
      </c>
      <c r="L212" s="2" t="s">
        <v>49</v>
      </c>
      <c r="M212" s="2" t="s">
        <v>641</v>
      </c>
      <c r="N212" s="17">
        <v>43564.541666666664</v>
      </c>
      <c r="O212" s="17">
        <v>43565.083333333336</v>
      </c>
      <c r="P212" s="2">
        <v>13</v>
      </c>
      <c r="Q212" s="2" t="s">
        <v>46</v>
      </c>
      <c r="R212" s="2" t="s">
        <v>547</v>
      </c>
      <c r="S212" s="2" t="s">
        <v>47</v>
      </c>
      <c r="T212" s="2" t="s">
        <v>309</v>
      </c>
      <c r="U212" s="2">
        <f>YEAR(Table1[[#This Row],[Start Date/Time]])</f>
        <v>2019</v>
      </c>
      <c r="V212" s="2">
        <f>IFERROR(VLOOKUP(Table1[[#This Row],[Job Category]],'[1]List of wells'!$H:$CB,73,0),0)</f>
        <v>0</v>
      </c>
      <c r="AJ212" s="2" t="s">
        <v>295</v>
      </c>
      <c r="AK212" s="2" t="s">
        <v>196</v>
      </c>
      <c r="AL212" s="2">
        <v>106.5</v>
      </c>
      <c r="AM212" s="19"/>
      <c r="AN212" s="19">
        <v>1</v>
      </c>
      <c r="AO212" s="19"/>
      <c r="AQ212" s="2">
        <f t="shared" si="5"/>
        <v>0</v>
      </c>
      <c r="AR212" s="2">
        <f t="shared" si="5"/>
        <v>0</v>
      </c>
      <c r="AS212" s="2">
        <f t="shared" si="5"/>
        <v>0</v>
      </c>
    </row>
    <row r="213" spans="10:45" x14ac:dyDescent="0.3">
      <c r="J213" s="2" t="s">
        <v>307</v>
      </c>
      <c r="K213" s="2" t="s">
        <v>524</v>
      </c>
      <c r="L213" s="2" t="s">
        <v>45</v>
      </c>
      <c r="M213" s="2" t="s">
        <v>525</v>
      </c>
      <c r="N213" s="17">
        <v>43567.708333333336</v>
      </c>
      <c r="O213" s="17">
        <v>43568.458333333336</v>
      </c>
      <c r="P213" s="2">
        <v>18</v>
      </c>
      <c r="Q213" s="2" t="s">
        <v>46</v>
      </c>
      <c r="R213" s="2" t="s">
        <v>106</v>
      </c>
      <c r="S213" s="2" t="s">
        <v>47</v>
      </c>
      <c r="T213" s="2" t="s">
        <v>309</v>
      </c>
      <c r="U213" s="2">
        <f>YEAR(Table1[[#This Row],[Start Date/Time]])</f>
        <v>2019</v>
      </c>
      <c r="V213" s="2">
        <f>IFERROR(VLOOKUP(Table1[[#This Row],[Job Category]],'[1]List of wells'!$H:$CB,73,0),0)</f>
        <v>0</v>
      </c>
      <c r="AJ213" s="2" t="s">
        <v>295</v>
      </c>
      <c r="AK213" s="2" t="s">
        <v>96</v>
      </c>
      <c r="AL213" s="2">
        <v>109.5</v>
      </c>
      <c r="AM213" s="19">
        <v>1</v>
      </c>
      <c r="AN213" s="19"/>
      <c r="AO213" s="19"/>
      <c r="AQ213" s="2">
        <f t="shared" si="5"/>
        <v>0</v>
      </c>
      <c r="AR213" s="2">
        <f t="shared" si="5"/>
        <v>0</v>
      </c>
      <c r="AS213" s="2">
        <f t="shared" si="5"/>
        <v>0</v>
      </c>
    </row>
    <row r="214" spans="10:45" x14ac:dyDescent="0.3">
      <c r="J214" s="2" t="s">
        <v>299</v>
      </c>
      <c r="K214" s="2" t="s">
        <v>642</v>
      </c>
      <c r="L214" s="2" t="s">
        <v>49</v>
      </c>
      <c r="M214" s="2" t="s">
        <v>643</v>
      </c>
      <c r="N214" s="17">
        <v>43583.166666666664</v>
      </c>
      <c r="O214" s="17">
        <v>43585.458333333336</v>
      </c>
      <c r="P214" s="2">
        <v>54</v>
      </c>
      <c r="Q214" s="2" t="s">
        <v>46</v>
      </c>
      <c r="R214" s="2" t="s">
        <v>2652</v>
      </c>
      <c r="S214" s="2" t="s">
        <v>47</v>
      </c>
      <c r="T214" s="2" t="s">
        <v>309</v>
      </c>
      <c r="U214" s="2">
        <f>YEAR(Table1[[#This Row],[Start Date/Time]])</f>
        <v>2019</v>
      </c>
      <c r="V214" s="2">
        <f>IFERROR(VLOOKUP(Table1[[#This Row],[Job Category]],'[1]List of wells'!$H:$CB,73,0),0)</f>
        <v>0</v>
      </c>
      <c r="AJ214" s="2" t="s">
        <v>295</v>
      </c>
      <c r="AK214" s="2" t="s">
        <v>128</v>
      </c>
      <c r="AL214" s="2">
        <v>106.5</v>
      </c>
      <c r="AM214" s="19">
        <v>6</v>
      </c>
      <c r="AN214" s="19"/>
      <c r="AO214" s="19"/>
      <c r="AQ214" s="2">
        <f t="shared" si="5"/>
        <v>0</v>
      </c>
      <c r="AR214" s="2">
        <f t="shared" si="5"/>
        <v>0</v>
      </c>
      <c r="AS214" s="2">
        <f t="shared" si="5"/>
        <v>0</v>
      </c>
    </row>
    <row r="215" spans="10:45" x14ac:dyDescent="0.3">
      <c r="J215" s="2" t="s">
        <v>293</v>
      </c>
      <c r="K215" s="2" t="s">
        <v>644</v>
      </c>
      <c r="L215" s="2" t="s">
        <v>45</v>
      </c>
      <c r="M215" s="2" t="s">
        <v>645</v>
      </c>
      <c r="N215" s="17">
        <v>43593.75</v>
      </c>
      <c r="O215" s="17">
        <v>43593.854166666664</v>
      </c>
      <c r="P215" s="2">
        <v>2.5</v>
      </c>
      <c r="Q215" s="2" t="s">
        <v>46</v>
      </c>
      <c r="R215" s="2" t="s">
        <v>148</v>
      </c>
      <c r="S215" s="2" t="s">
        <v>47</v>
      </c>
      <c r="T215" s="2" t="s">
        <v>290</v>
      </c>
      <c r="U215" s="2">
        <f>YEAR(Table1[[#This Row],[Start Date/Time]])</f>
        <v>2019</v>
      </c>
      <c r="V215" s="2">
        <f>IFERROR(VLOOKUP(Table1[[#This Row],[Job Category]],'[1]List of wells'!$H:$CB,73,0),0)</f>
        <v>0</v>
      </c>
      <c r="AQ215" s="2">
        <f>SUM(AQ3:AQ214)</f>
        <v>0</v>
      </c>
      <c r="AR215" s="2">
        <f t="shared" ref="AR215:AS215" si="6">SUM(AR3:AR214)</f>
        <v>2</v>
      </c>
      <c r="AS215" s="2">
        <f t="shared" si="6"/>
        <v>1</v>
      </c>
    </row>
    <row r="216" spans="10:45" x14ac:dyDescent="0.3">
      <c r="J216" s="2" t="s">
        <v>305</v>
      </c>
      <c r="K216" s="2" t="s">
        <v>646</v>
      </c>
      <c r="L216" s="2" t="s">
        <v>45</v>
      </c>
      <c r="M216" s="2" t="s">
        <v>647</v>
      </c>
      <c r="N216" s="17">
        <v>43630.791666666664</v>
      </c>
      <c r="O216" s="17">
        <v>43630.833333333336</v>
      </c>
      <c r="P216" s="2">
        <v>1</v>
      </c>
      <c r="Q216" s="2" t="s">
        <v>46</v>
      </c>
      <c r="R216" s="2" t="s">
        <v>606</v>
      </c>
      <c r="S216" s="2" t="s">
        <v>47</v>
      </c>
      <c r="T216" s="2" t="s">
        <v>309</v>
      </c>
      <c r="U216" s="2">
        <f>YEAR(Table1[[#This Row],[Start Date/Time]])</f>
        <v>2019</v>
      </c>
      <c r="V216" s="2">
        <f>IFERROR(VLOOKUP(Table1[[#This Row],[Job Category]],'[1]List of wells'!$H:$CB,73,0),0)</f>
        <v>0</v>
      </c>
    </row>
    <row r="217" spans="10:45" x14ac:dyDescent="0.3">
      <c r="J217" s="2" t="s">
        <v>306</v>
      </c>
      <c r="K217" s="2" t="s">
        <v>526</v>
      </c>
      <c r="L217" s="2" t="s">
        <v>45</v>
      </c>
      <c r="M217" s="2" t="s">
        <v>527</v>
      </c>
      <c r="N217" s="17">
        <v>43632.375</v>
      </c>
      <c r="O217" s="17">
        <v>43637.041666666664</v>
      </c>
      <c r="P217" s="2">
        <v>111.5</v>
      </c>
      <c r="Q217" s="2" t="s">
        <v>46</v>
      </c>
      <c r="R217" s="2" t="s">
        <v>267</v>
      </c>
      <c r="S217" s="2" t="s">
        <v>47</v>
      </c>
      <c r="T217" s="2" t="s">
        <v>309</v>
      </c>
      <c r="U217" s="2">
        <f>YEAR(Table1[[#This Row],[Start Date/Time]])</f>
        <v>2019</v>
      </c>
      <c r="V217" s="2">
        <f>IFERROR(VLOOKUP(Table1[[#This Row],[Job Category]],'[1]List of wells'!$H:$CB,73,0),0)</f>
        <v>0</v>
      </c>
    </row>
    <row r="218" spans="10:45" x14ac:dyDescent="0.3">
      <c r="J218" s="2" t="s">
        <v>291</v>
      </c>
      <c r="K218" s="2" t="s">
        <v>528</v>
      </c>
      <c r="L218" s="2" t="s">
        <v>49</v>
      </c>
      <c r="M218" s="2" t="s">
        <v>529</v>
      </c>
      <c r="N218" s="17">
        <v>43637.6875</v>
      </c>
      <c r="O218" s="17">
        <v>43637.9375</v>
      </c>
      <c r="P218" s="2">
        <v>6</v>
      </c>
      <c r="Q218" s="2" t="s">
        <v>46</v>
      </c>
      <c r="R218" s="2" t="s">
        <v>122</v>
      </c>
      <c r="S218" s="2" t="s">
        <v>47</v>
      </c>
      <c r="T218" s="2" t="s">
        <v>290</v>
      </c>
      <c r="U218" s="2">
        <f>YEAR(Table1[[#This Row],[Start Date/Time]])</f>
        <v>2019</v>
      </c>
      <c r="V218" s="2">
        <f>IFERROR(VLOOKUP(Table1[[#This Row],[Job Category]],'[1]List of wells'!$H:$CB,73,0),0)</f>
        <v>0</v>
      </c>
    </row>
    <row r="219" spans="10:45" x14ac:dyDescent="0.3">
      <c r="J219" s="2" t="s">
        <v>306</v>
      </c>
      <c r="K219" s="2" t="s">
        <v>526</v>
      </c>
      <c r="L219" s="2" t="s">
        <v>45</v>
      </c>
      <c r="M219" s="2" t="s">
        <v>527</v>
      </c>
      <c r="N219" s="17">
        <v>43650.708333333336</v>
      </c>
      <c r="O219" s="22">
        <v>43678</v>
      </c>
      <c r="P219" s="2">
        <v>525</v>
      </c>
      <c r="Q219" s="2" t="s">
        <v>46</v>
      </c>
      <c r="R219" s="2" t="s">
        <v>83</v>
      </c>
      <c r="S219" s="2" t="s">
        <v>47</v>
      </c>
      <c r="T219" s="2" t="s">
        <v>309</v>
      </c>
      <c r="U219" s="2">
        <f>YEAR(Table1[[#This Row],[Start Date/Time]])</f>
        <v>2019</v>
      </c>
      <c r="V219" s="2">
        <f>IFERROR(VLOOKUP(Table1[[#This Row],[Job Category]],'[1]List of wells'!$H:$CB,73,0),0)</f>
        <v>0</v>
      </c>
    </row>
    <row r="220" spans="10:45" x14ac:dyDescent="0.3">
      <c r="J220" s="2" t="s">
        <v>306</v>
      </c>
      <c r="K220" s="2" t="s">
        <v>526</v>
      </c>
      <c r="L220" s="2" t="s">
        <v>45</v>
      </c>
      <c r="M220" s="2" t="s">
        <v>527</v>
      </c>
      <c r="N220" s="22">
        <v>43674</v>
      </c>
      <c r="O220" s="22">
        <v>43678</v>
      </c>
      <c r="P220" s="2">
        <v>96</v>
      </c>
      <c r="Q220" s="2" t="s">
        <v>46</v>
      </c>
      <c r="R220" s="2" t="s">
        <v>83</v>
      </c>
      <c r="S220" s="2" t="s">
        <v>47</v>
      </c>
      <c r="T220" s="2" t="s">
        <v>309</v>
      </c>
      <c r="U220" s="2">
        <f>YEAR(Table1[[#This Row],[Start Date/Time]])</f>
        <v>2019</v>
      </c>
      <c r="V220" s="2">
        <f>IFERROR(VLOOKUP(Table1[[#This Row],[Job Category]],'[1]List of wells'!$H:$CB,73,0),0)</f>
        <v>0</v>
      </c>
    </row>
    <row r="221" spans="10:45" x14ac:dyDescent="0.3">
      <c r="J221" s="2" t="s">
        <v>296</v>
      </c>
      <c r="K221" s="2" t="s">
        <v>391</v>
      </c>
      <c r="L221" s="2" t="s">
        <v>45</v>
      </c>
      <c r="M221" s="2" t="s">
        <v>392</v>
      </c>
      <c r="N221" s="17">
        <v>43675.916666666664</v>
      </c>
      <c r="O221" s="17">
        <v>43676.020833333336</v>
      </c>
      <c r="P221" s="2">
        <v>2.5</v>
      </c>
      <c r="Q221" s="2" t="s">
        <v>46</v>
      </c>
      <c r="R221" s="2" t="s">
        <v>169</v>
      </c>
      <c r="S221" s="2" t="s">
        <v>47</v>
      </c>
      <c r="T221" s="2" t="s">
        <v>290</v>
      </c>
      <c r="U221" s="2">
        <f>YEAR(Table1[[#This Row],[Start Date/Time]])</f>
        <v>2019</v>
      </c>
      <c r="V221" s="2">
        <f>IFERROR(VLOOKUP(Table1[[#This Row],[Job Category]],'[1]List of wells'!$H:$CB,73,0),0)</f>
        <v>0</v>
      </c>
    </row>
    <row r="222" spans="10:45" x14ac:dyDescent="0.3">
      <c r="J222" s="2" t="s">
        <v>306</v>
      </c>
      <c r="K222" s="2" t="s">
        <v>526</v>
      </c>
      <c r="L222" s="2" t="s">
        <v>45</v>
      </c>
      <c r="M222" s="2" t="s">
        <v>527</v>
      </c>
      <c r="N222" s="22">
        <v>43678</v>
      </c>
      <c r="O222" s="22">
        <v>43680</v>
      </c>
      <c r="P222" s="2">
        <v>45</v>
      </c>
      <c r="Q222" s="2" t="s">
        <v>46</v>
      </c>
      <c r="R222" s="2" t="s">
        <v>83</v>
      </c>
      <c r="S222" s="2" t="s">
        <v>47</v>
      </c>
      <c r="T222" s="2" t="s">
        <v>309</v>
      </c>
      <c r="U222" s="2">
        <f>YEAR(Table1[[#This Row],[Start Date/Time]])</f>
        <v>2019</v>
      </c>
      <c r="V222" s="2">
        <f>IFERROR(VLOOKUP(Table1[[#This Row],[Job Category]],'[1]List of wells'!$H:$CB,73,0),0)</f>
        <v>0</v>
      </c>
    </row>
    <row r="223" spans="10:45" x14ac:dyDescent="0.3">
      <c r="J223" s="2" t="s">
        <v>291</v>
      </c>
      <c r="K223" s="2" t="s">
        <v>648</v>
      </c>
      <c r="L223" s="2" t="s">
        <v>45</v>
      </c>
      <c r="M223" s="2" t="s">
        <v>649</v>
      </c>
      <c r="N223" s="17">
        <v>43687.479166666664</v>
      </c>
      <c r="O223" s="17">
        <v>43689.875</v>
      </c>
      <c r="P223" s="2">
        <v>57.5</v>
      </c>
      <c r="Q223" s="2" t="s">
        <v>46</v>
      </c>
      <c r="R223" s="2" t="s">
        <v>124</v>
      </c>
      <c r="S223" s="2" t="s">
        <v>47</v>
      </c>
      <c r="T223" s="2" t="s">
        <v>290</v>
      </c>
      <c r="U223" s="2">
        <f>YEAR(Table1[[#This Row],[Start Date/Time]])</f>
        <v>2019</v>
      </c>
      <c r="V223" s="2">
        <f>IFERROR(VLOOKUP(Table1[[#This Row],[Job Category]],'[1]List of wells'!$H:$CB,73,0),0)</f>
        <v>0</v>
      </c>
    </row>
    <row r="224" spans="10:45" x14ac:dyDescent="0.3">
      <c r="J224" s="2" t="s">
        <v>291</v>
      </c>
      <c r="K224" s="2" t="s">
        <v>648</v>
      </c>
      <c r="L224" s="2" t="s">
        <v>45</v>
      </c>
      <c r="M224" s="2" t="s">
        <v>649</v>
      </c>
      <c r="N224" s="22">
        <v>43690</v>
      </c>
      <c r="O224" s="17">
        <v>43691.625</v>
      </c>
      <c r="P224" s="2">
        <v>38</v>
      </c>
      <c r="Q224" s="2" t="s">
        <v>46</v>
      </c>
      <c r="R224" s="2" t="s">
        <v>124</v>
      </c>
      <c r="T224" s="2" t="s">
        <v>290</v>
      </c>
      <c r="U224" s="2">
        <f>YEAR(Table1[[#This Row],[Start Date/Time]])</f>
        <v>2019</v>
      </c>
      <c r="V224" s="2">
        <f>IFERROR(VLOOKUP(Table1[[#This Row],[Job Category]],'[1]List of wells'!$H:$CB,73,0),0)</f>
        <v>0</v>
      </c>
    </row>
    <row r="225" spans="10:22" x14ac:dyDescent="0.3">
      <c r="J225" s="2" t="s">
        <v>307</v>
      </c>
      <c r="K225" s="2" t="s">
        <v>650</v>
      </c>
      <c r="L225" s="2" t="s">
        <v>49</v>
      </c>
      <c r="M225" s="2" t="s">
        <v>651</v>
      </c>
      <c r="N225" s="17">
        <v>43701.458333333336</v>
      </c>
      <c r="O225" s="17">
        <v>43701.875</v>
      </c>
      <c r="P225" s="2">
        <v>10</v>
      </c>
      <c r="Q225" s="2" t="s">
        <v>46</v>
      </c>
      <c r="R225" s="2" t="s">
        <v>97</v>
      </c>
      <c r="S225" s="2" t="s">
        <v>47</v>
      </c>
      <c r="T225" s="2" t="s">
        <v>309</v>
      </c>
      <c r="U225" s="2">
        <f>YEAR(Table1[[#This Row],[Start Date/Time]])</f>
        <v>2019</v>
      </c>
      <c r="V225" s="2">
        <f>IFERROR(VLOOKUP(Table1[[#This Row],[Job Category]],'[1]List of wells'!$H:$CB,73,0),0)</f>
        <v>0</v>
      </c>
    </row>
    <row r="226" spans="10:22" x14ac:dyDescent="0.3">
      <c r="J226" s="2" t="s">
        <v>306</v>
      </c>
      <c r="K226" s="2" t="s">
        <v>526</v>
      </c>
      <c r="L226" s="2" t="s">
        <v>45</v>
      </c>
      <c r="M226" s="2" t="s">
        <v>527</v>
      </c>
      <c r="N226" s="17">
        <v>43702.916666666664</v>
      </c>
      <c r="O226" s="22">
        <v>43709</v>
      </c>
      <c r="P226" s="2">
        <v>145.5</v>
      </c>
      <c r="Q226" s="2" t="s">
        <v>46</v>
      </c>
      <c r="R226" s="2" t="s">
        <v>83</v>
      </c>
      <c r="S226" s="2" t="s">
        <v>47</v>
      </c>
      <c r="T226" s="2" t="s">
        <v>309</v>
      </c>
      <c r="U226" s="2">
        <f>YEAR(Table1[[#This Row],[Start Date/Time]])</f>
        <v>2019</v>
      </c>
      <c r="V226" s="2">
        <f>IFERROR(VLOOKUP(Table1[[#This Row],[Job Category]],'[1]List of wells'!$H:$CB,73,0),0)</f>
        <v>0</v>
      </c>
    </row>
    <row r="227" spans="10:22" x14ac:dyDescent="0.3">
      <c r="J227" s="2" t="s">
        <v>306</v>
      </c>
      <c r="K227" s="2" t="s">
        <v>526</v>
      </c>
      <c r="L227" s="2" t="s">
        <v>45</v>
      </c>
      <c r="M227" s="2" t="s">
        <v>527</v>
      </c>
      <c r="N227" s="22">
        <v>43709</v>
      </c>
      <c r="O227" s="17">
        <v>43721.791666666664</v>
      </c>
      <c r="P227" s="2">
        <v>300.5</v>
      </c>
      <c r="Q227" s="2" t="s">
        <v>46</v>
      </c>
      <c r="R227" s="2" t="s">
        <v>83</v>
      </c>
      <c r="S227" s="2" t="s">
        <v>47</v>
      </c>
      <c r="T227" s="2" t="s">
        <v>309</v>
      </c>
      <c r="U227" s="2">
        <f>YEAR(Table1[[#This Row],[Start Date/Time]])</f>
        <v>2019</v>
      </c>
      <c r="V227" s="2">
        <f>IFERROR(VLOOKUP(Table1[[#This Row],[Job Category]],'[1]List of wells'!$H:$CB,73,0),0)</f>
        <v>0</v>
      </c>
    </row>
    <row r="228" spans="10:22" x14ac:dyDescent="0.3">
      <c r="J228" s="2" t="s">
        <v>301</v>
      </c>
      <c r="K228" s="2" t="s">
        <v>652</v>
      </c>
      <c r="L228" s="2" t="s">
        <v>45</v>
      </c>
      <c r="M228" s="2" t="s">
        <v>653</v>
      </c>
      <c r="N228" s="17">
        <v>43711.666666666664</v>
      </c>
      <c r="O228" s="17">
        <v>43711.708333333336</v>
      </c>
      <c r="P228" s="2">
        <v>1</v>
      </c>
      <c r="Q228" s="2" t="s">
        <v>46</v>
      </c>
      <c r="R228" s="2" t="s">
        <v>272</v>
      </c>
      <c r="S228" s="2" t="s">
        <v>47</v>
      </c>
      <c r="T228" s="2" t="s">
        <v>309</v>
      </c>
      <c r="U228" s="2">
        <f>YEAR(Table1[[#This Row],[Start Date/Time]])</f>
        <v>2019</v>
      </c>
      <c r="V228" s="2">
        <f>IFERROR(VLOOKUP(Table1[[#This Row],[Job Category]],'[1]List of wells'!$H:$CB,73,0),0)</f>
        <v>0</v>
      </c>
    </row>
    <row r="229" spans="10:22" x14ac:dyDescent="0.3">
      <c r="J229" s="2" t="s">
        <v>302</v>
      </c>
      <c r="K229" s="2" t="s">
        <v>611</v>
      </c>
      <c r="L229" s="2" t="s">
        <v>45</v>
      </c>
      <c r="M229" s="2" t="s">
        <v>654</v>
      </c>
      <c r="N229" s="17">
        <v>43723.083333333336</v>
      </c>
      <c r="O229" s="17">
        <v>43726.6875</v>
      </c>
      <c r="P229" s="2">
        <v>86.5</v>
      </c>
      <c r="Q229" s="2" t="s">
        <v>46</v>
      </c>
      <c r="R229" s="2" t="s">
        <v>189</v>
      </c>
      <c r="S229" s="2" t="s">
        <v>47</v>
      </c>
      <c r="T229" s="2" t="s">
        <v>309</v>
      </c>
      <c r="U229" s="2">
        <f>YEAR(Table1[[#This Row],[Start Date/Time]])</f>
        <v>2019</v>
      </c>
      <c r="V229" s="2">
        <f>IFERROR(VLOOKUP(Table1[[#This Row],[Job Category]],'[1]List of wells'!$H:$CB,73,0),0)</f>
        <v>0</v>
      </c>
    </row>
    <row r="230" spans="10:22" x14ac:dyDescent="0.3">
      <c r="J230" s="2" t="s">
        <v>296</v>
      </c>
      <c r="K230" s="2" t="s">
        <v>655</v>
      </c>
      <c r="L230" s="2" t="s">
        <v>45</v>
      </c>
      <c r="M230" s="2" t="s">
        <v>656</v>
      </c>
      <c r="N230" s="17">
        <v>43729.958333333336</v>
      </c>
      <c r="O230" s="17">
        <v>43730.041666666664</v>
      </c>
      <c r="P230" s="2">
        <v>2</v>
      </c>
      <c r="Q230" s="2" t="s">
        <v>46</v>
      </c>
      <c r="R230" s="2" t="s">
        <v>168</v>
      </c>
      <c r="S230" s="2" t="s">
        <v>47</v>
      </c>
      <c r="T230" s="2" t="s">
        <v>290</v>
      </c>
      <c r="U230" s="2">
        <f>YEAR(Table1[[#This Row],[Start Date/Time]])</f>
        <v>2019</v>
      </c>
      <c r="V230" s="2">
        <f>IFERROR(VLOOKUP(Table1[[#This Row],[Job Category]],'[1]List of wells'!$H:$CB,73,0),0)</f>
        <v>0</v>
      </c>
    </row>
    <row r="231" spans="10:22" x14ac:dyDescent="0.3">
      <c r="J231" s="2" t="s">
        <v>296</v>
      </c>
      <c r="K231" s="2" t="s">
        <v>657</v>
      </c>
      <c r="L231" s="2" t="s">
        <v>45</v>
      </c>
      <c r="M231" s="2" t="s">
        <v>658</v>
      </c>
      <c r="N231" s="17">
        <v>43741.583333333336</v>
      </c>
      <c r="O231" s="17">
        <v>43741.833333333336</v>
      </c>
      <c r="P231" s="2">
        <v>6</v>
      </c>
      <c r="Q231" s="2" t="s">
        <v>46</v>
      </c>
      <c r="R231" s="2" t="s">
        <v>165</v>
      </c>
      <c r="S231" s="2" t="s">
        <v>47</v>
      </c>
      <c r="T231" s="2" t="s">
        <v>290</v>
      </c>
      <c r="U231" s="2">
        <f>YEAR(Table1[[#This Row],[Start Date/Time]])</f>
        <v>2019</v>
      </c>
      <c r="V231" s="2">
        <f>IFERROR(VLOOKUP(Table1[[#This Row],[Job Category]],'[1]List of wells'!$H:$CB,73,0),0)</f>
        <v>0</v>
      </c>
    </row>
    <row r="232" spans="10:22" x14ac:dyDescent="0.3">
      <c r="J232" s="2" t="s">
        <v>289</v>
      </c>
      <c r="K232" s="2" t="s">
        <v>338</v>
      </c>
      <c r="L232" s="2" t="s">
        <v>45</v>
      </c>
      <c r="M232" s="2" t="s">
        <v>393</v>
      </c>
      <c r="N232" s="17">
        <v>43742.3125</v>
      </c>
      <c r="O232" s="17">
        <v>43744.270833333336</v>
      </c>
      <c r="P232" s="2">
        <v>47</v>
      </c>
      <c r="Q232" s="2" t="s">
        <v>46</v>
      </c>
      <c r="R232" s="2" t="s">
        <v>179</v>
      </c>
      <c r="S232" s="2" t="s">
        <v>47</v>
      </c>
      <c r="T232" s="2" t="s">
        <v>290</v>
      </c>
      <c r="U232" s="2">
        <f>YEAR(Table1[[#This Row],[Start Date/Time]])</f>
        <v>2019</v>
      </c>
      <c r="V232" s="2">
        <f>IFERROR(VLOOKUP(Table1[[#This Row],[Job Category]],'[1]List of wells'!$H:$CB,73,0),0)</f>
        <v>0</v>
      </c>
    </row>
    <row r="233" spans="10:22" x14ac:dyDescent="0.3">
      <c r="J233" s="2" t="s">
        <v>295</v>
      </c>
      <c r="K233" s="2" t="s">
        <v>659</v>
      </c>
      <c r="L233" s="2" t="s">
        <v>45</v>
      </c>
      <c r="M233" s="2" t="s">
        <v>660</v>
      </c>
      <c r="N233" s="17">
        <v>43743.729166666664</v>
      </c>
      <c r="O233" s="22">
        <v>43744</v>
      </c>
      <c r="P233" s="2">
        <v>6.5</v>
      </c>
      <c r="Q233" s="2" t="s">
        <v>46</v>
      </c>
      <c r="R233" s="2" t="s">
        <v>197</v>
      </c>
      <c r="S233" s="2" t="s">
        <v>47</v>
      </c>
      <c r="T233" s="2" t="s">
        <v>290</v>
      </c>
      <c r="U233" s="2">
        <f>YEAR(Table1[[#This Row],[Start Date/Time]])</f>
        <v>2019</v>
      </c>
      <c r="V233" s="2">
        <f>IFERROR(VLOOKUP(Table1[[#This Row],[Job Category]],'[1]List of wells'!$H:$CB,73,0),0)</f>
        <v>0</v>
      </c>
    </row>
    <row r="234" spans="10:22" x14ac:dyDescent="0.3">
      <c r="J234" s="2" t="s">
        <v>295</v>
      </c>
      <c r="K234" s="2" t="s">
        <v>659</v>
      </c>
      <c r="L234" s="2" t="s">
        <v>45</v>
      </c>
      <c r="M234" s="2" t="s">
        <v>660</v>
      </c>
      <c r="N234" s="17">
        <v>43744.708333333336</v>
      </c>
      <c r="O234" s="17">
        <v>43746.5</v>
      </c>
      <c r="P234" s="2">
        <v>33</v>
      </c>
      <c r="Q234" s="2" t="s">
        <v>46</v>
      </c>
      <c r="R234" s="2" t="s">
        <v>197</v>
      </c>
      <c r="S234" s="2" t="s">
        <v>47</v>
      </c>
      <c r="T234" s="2" t="s">
        <v>290</v>
      </c>
      <c r="U234" s="2">
        <f>YEAR(Table1[[#This Row],[Start Date/Time]])</f>
        <v>2019</v>
      </c>
      <c r="V234" s="2">
        <f>IFERROR(VLOOKUP(Table1[[#This Row],[Job Category]],'[1]List of wells'!$H:$CB,73,0),0)</f>
        <v>0</v>
      </c>
    </row>
    <row r="235" spans="10:22" x14ac:dyDescent="0.3">
      <c r="J235" s="2" t="s">
        <v>300</v>
      </c>
      <c r="K235" s="2" t="s">
        <v>661</v>
      </c>
      <c r="L235" s="2" t="s">
        <v>49</v>
      </c>
      <c r="M235" s="2" t="s">
        <v>662</v>
      </c>
      <c r="N235" s="17">
        <v>43748.666666666664</v>
      </c>
      <c r="O235" s="17">
        <v>43749.416666666664</v>
      </c>
      <c r="P235" s="2">
        <v>18</v>
      </c>
      <c r="Q235" s="2" t="s">
        <v>46</v>
      </c>
      <c r="R235" s="2" t="s">
        <v>56</v>
      </c>
      <c r="S235" s="2" t="s">
        <v>47</v>
      </c>
      <c r="T235" s="2" t="s">
        <v>309</v>
      </c>
      <c r="U235" s="2">
        <f>YEAR(Table1[[#This Row],[Start Date/Time]])</f>
        <v>2019</v>
      </c>
      <c r="V235" s="2">
        <f>IFERROR(VLOOKUP(Table1[[#This Row],[Job Category]],'[1]List of wells'!$H:$CB,73,0),0)</f>
        <v>0</v>
      </c>
    </row>
    <row r="236" spans="10:22" x14ac:dyDescent="0.3">
      <c r="J236" s="2" t="s">
        <v>300</v>
      </c>
      <c r="K236" s="2" t="s">
        <v>663</v>
      </c>
      <c r="L236" s="2" t="s">
        <v>49</v>
      </c>
      <c r="M236" s="2" t="s">
        <v>664</v>
      </c>
      <c r="N236" s="17">
        <v>43752.708333333336</v>
      </c>
      <c r="O236" s="22">
        <v>43753</v>
      </c>
      <c r="P236" s="2">
        <v>7</v>
      </c>
      <c r="Q236" s="2" t="s">
        <v>46</v>
      </c>
      <c r="R236" s="2" t="s">
        <v>66</v>
      </c>
      <c r="S236" s="2" t="s">
        <v>47</v>
      </c>
      <c r="T236" s="2" t="s">
        <v>309</v>
      </c>
      <c r="U236" s="2">
        <f>YEAR(Table1[[#This Row],[Start Date/Time]])</f>
        <v>2019</v>
      </c>
      <c r="V236" s="2">
        <f>IFERROR(VLOOKUP(Table1[[#This Row],[Job Category]],'[1]List of wells'!$H:$CB,73,0),0)</f>
        <v>0</v>
      </c>
    </row>
  </sheetData>
  <pageMargins left="0.7" right="0.7" top="0.75" bottom="0.75" header="0.3" footer="0.3"/>
  <tableParts count="2">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0E1DB-C35E-42FF-B428-908A56E704E0}">
  <dimension ref="A1:P1524"/>
  <sheetViews>
    <sheetView workbookViewId="0">
      <pane ySplit="1" topLeftCell="A2" activePane="bottomLeft" state="frozen"/>
      <selection pane="bottomLeft" activeCell="E1228" sqref="E1228"/>
    </sheetView>
  </sheetViews>
  <sheetFormatPr defaultColWidth="9.109375" defaultRowHeight="14.4" x14ac:dyDescent="0.3"/>
  <cols>
    <col min="1" max="1" width="21.44140625" style="2" customWidth="1"/>
    <col min="2" max="2" width="13.109375" style="2" customWidth="1"/>
    <col min="3" max="3" width="14.44140625" style="2" customWidth="1"/>
    <col min="4" max="4" width="11.6640625" style="2" customWidth="1"/>
    <col min="5" max="5" width="17.88671875" style="2" customWidth="1"/>
    <col min="6" max="6" width="15" style="2" customWidth="1"/>
    <col min="7" max="10" width="11" style="26" customWidth="1"/>
    <col min="11" max="11" width="9.109375" style="2"/>
    <col min="12" max="12" width="19.109375" style="2" bestFit="1" customWidth="1"/>
    <col min="13" max="13" width="17.6640625" style="2" customWidth="1"/>
    <col min="14" max="14" width="9.109375" style="2"/>
    <col min="15" max="15" width="14.44140625" style="2" customWidth="1"/>
    <col min="16" max="16" width="17.6640625" style="2" customWidth="1"/>
    <col min="17" max="16384" width="9.109375" style="2"/>
  </cols>
  <sheetData>
    <row r="1" spans="1:16" ht="15.6" thickTop="1" thickBot="1" x14ac:dyDescent="0.35">
      <c r="A1" s="2" t="s">
        <v>17</v>
      </c>
      <c r="B1" s="2" t="s">
        <v>32</v>
      </c>
      <c r="C1" s="2" t="s">
        <v>33</v>
      </c>
      <c r="D1" s="2" t="s">
        <v>18</v>
      </c>
      <c r="E1" s="2" t="s">
        <v>19</v>
      </c>
      <c r="F1" s="2" t="s">
        <v>20</v>
      </c>
      <c r="G1" s="24" t="s">
        <v>21</v>
      </c>
      <c r="H1" s="25" t="s">
        <v>22</v>
      </c>
      <c r="I1" s="25" t="s">
        <v>23</v>
      </c>
      <c r="J1" s="25" t="s">
        <v>24</v>
      </c>
      <c r="L1" s="2" t="s">
        <v>33</v>
      </c>
      <c r="M1" s="2" t="s">
        <v>198</v>
      </c>
      <c r="O1" s="2" t="s">
        <v>33</v>
      </c>
      <c r="P1" s="2" t="s">
        <v>198</v>
      </c>
    </row>
    <row r="2" spans="1:16" ht="15" hidden="1" thickTop="1" x14ac:dyDescent="0.3">
      <c r="A2" s="2" t="s">
        <v>2226</v>
      </c>
      <c r="B2" s="2" t="s">
        <v>45</v>
      </c>
      <c r="C2" s="2" t="s">
        <v>2227</v>
      </c>
      <c r="D2" s="2" t="s">
        <v>199</v>
      </c>
      <c r="E2" s="22">
        <v>42697</v>
      </c>
      <c r="F2" s="22">
        <v>42736</v>
      </c>
      <c r="G2" s="26">
        <f>VLOOKUP(Table3[[#This Row],[Job Category]],Table4[],2,0)</f>
        <v>807.5</v>
      </c>
      <c r="H2" s="26">
        <f>VLOOKUP(Table3[[#This Row],[Job Category]],Table5[],2,0)</f>
        <v>807.5</v>
      </c>
      <c r="I2" s="26">
        <f>YEAR(Table3[[#This Row],[End Date]])</f>
        <v>2017</v>
      </c>
      <c r="L2" s="2" t="s">
        <v>2227</v>
      </c>
      <c r="M2" s="2">
        <v>807.5</v>
      </c>
      <c r="O2" s="2" t="s">
        <v>2227</v>
      </c>
      <c r="P2" s="2">
        <v>807.5</v>
      </c>
    </row>
    <row r="3" spans="1:16" ht="15" hidden="1" thickTop="1" x14ac:dyDescent="0.3">
      <c r="A3" s="2" t="s">
        <v>1279</v>
      </c>
      <c r="B3" s="2" t="s">
        <v>45</v>
      </c>
      <c r="C3" s="2" t="s">
        <v>1280</v>
      </c>
      <c r="D3" s="2" t="s">
        <v>200</v>
      </c>
      <c r="E3" s="22">
        <v>42729</v>
      </c>
      <c r="F3" s="22">
        <v>42736</v>
      </c>
      <c r="G3" s="26">
        <f>VLOOKUP(Table3[[#This Row],[Job Category]],Table4[],2,0)</f>
        <v>154</v>
      </c>
      <c r="H3" s="26">
        <f>VLOOKUP(Table3[[#This Row],[Job Category]],Table5[],2,0)</f>
        <v>154</v>
      </c>
      <c r="I3" s="26">
        <f>YEAR(Table3[[#This Row],[End Date]])</f>
        <v>2017</v>
      </c>
      <c r="L3" s="2" t="s">
        <v>665</v>
      </c>
      <c r="M3" s="2">
        <v>462</v>
      </c>
      <c r="O3" s="2" t="s">
        <v>665</v>
      </c>
      <c r="P3" s="2">
        <v>462</v>
      </c>
    </row>
    <row r="4" spans="1:16" ht="15" hidden="1" thickTop="1" x14ac:dyDescent="0.3">
      <c r="A4" s="2" t="s">
        <v>583</v>
      </c>
      <c r="B4" s="2" t="s">
        <v>45</v>
      </c>
      <c r="C4" s="2" t="s">
        <v>666</v>
      </c>
      <c r="D4" s="2" t="s">
        <v>201</v>
      </c>
      <c r="E4" s="22">
        <v>42731</v>
      </c>
      <c r="F4" s="22">
        <v>42736</v>
      </c>
      <c r="G4" s="26">
        <f>VLOOKUP(Table3[[#This Row],[Job Category]],Table4[],2,0)</f>
        <v>122</v>
      </c>
      <c r="H4" s="26">
        <f>VLOOKUP(Table3[[#This Row],[Job Category]],Table5[],2,0)</f>
        <v>122</v>
      </c>
      <c r="I4" s="26">
        <f>YEAR(Table3[[#This Row],[End Date]])</f>
        <v>2017</v>
      </c>
      <c r="L4" s="2" t="s">
        <v>1280</v>
      </c>
      <c r="M4" s="2">
        <v>154</v>
      </c>
      <c r="O4" s="2" t="s">
        <v>1280</v>
      </c>
      <c r="P4" s="2">
        <v>154</v>
      </c>
    </row>
    <row r="5" spans="1:16" ht="15" hidden="1" thickTop="1" x14ac:dyDescent="0.3">
      <c r="A5" s="2" t="s">
        <v>1281</v>
      </c>
      <c r="B5" s="2" t="s">
        <v>45</v>
      </c>
      <c r="C5" s="2" t="s">
        <v>1282</v>
      </c>
      <c r="D5" s="2" t="s">
        <v>200</v>
      </c>
      <c r="E5" s="22">
        <v>42729</v>
      </c>
      <c r="F5" s="22">
        <v>42738</v>
      </c>
      <c r="G5" s="26">
        <f>VLOOKUP(Table3[[#This Row],[Job Category]],Table4[],2,0)</f>
        <v>233</v>
      </c>
      <c r="H5" s="26">
        <f>VLOOKUP(Table3[[#This Row],[Job Category]],Table5[],2,0)</f>
        <v>233</v>
      </c>
      <c r="I5" s="26">
        <f>YEAR(Table3[[#This Row],[End Date]])</f>
        <v>2017</v>
      </c>
      <c r="L5" s="2" t="s">
        <v>666</v>
      </c>
      <c r="M5" s="2">
        <v>122</v>
      </c>
      <c r="O5" s="2" t="s">
        <v>666</v>
      </c>
      <c r="P5" s="2">
        <v>122</v>
      </c>
    </row>
    <row r="6" spans="1:16" ht="15" hidden="1" thickTop="1" x14ac:dyDescent="0.3">
      <c r="A6" s="2" t="s">
        <v>1283</v>
      </c>
      <c r="B6" s="2" t="s">
        <v>45</v>
      </c>
      <c r="C6" s="2" t="s">
        <v>1284</v>
      </c>
      <c r="D6" s="2" t="s">
        <v>200</v>
      </c>
      <c r="E6" s="22">
        <v>42731</v>
      </c>
      <c r="F6" s="22">
        <v>42738</v>
      </c>
      <c r="G6" s="26">
        <f>VLOOKUP(Table3[[#This Row],[Job Category]],Table4[],2,0)</f>
        <v>161</v>
      </c>
      <c r="H6" s="26">
        <f>VLOOKUP(Table3[[#This Row],[Job Category]],Table5[],2,0)</f>
        <v>161</v>
      </c>
      <c r="I6" s="26">
        <f>YEAR(Table3[[#This Row],[End Date]])</f>
        <v>2017</v>
      </c>
      <c r="L6" s="2" t="s">
        <v>2228</v>
      </c>
      <c r="M6" s="2">
        <v>99</v>
      </c>
      <c r="O6" s="2" t="s">
        <v>2228</v>
      </c>
      <c r="P6" s="2">
        <v>99</v>
      </c>
    </row>
    <row r="7" spans="1:16" ht="15" hidden="1" thickTop="1" x14ac:dyDescent="0.3">
      <c r="A7" s="2" t="s">
        <v>2229</v>
      </c>
      <c r="B7" s="2" t="s">
        <v>45</v>
      </c>
      <c r="C7" s="2" t="s">
        <v>2230</v>
      </c>
      <c r="D7" s="2" t="s">
        <v>200</v>
      </c>
      <c r="E7" s="22">
        <v>42727</v>
      </c>
      <c r="F7" s="22">
        <v>42739</v>
      </c>
      <c r="G7" s="26">
        <f>VLOOKUP(Table3[[#This Row],[Job Category]],Table4[],2,0)</f>
        <v>288</v>
      </c>
      <c r="H7" s="26">
        <f>VLOOKUP(Table3[[#This Row],[Job Category]],Table5[],2,0)</f>
        <v>288</v>
      </c>
      <c r="I7" s="26">
        <f>YEAR(Table3[[#This Row],[End Date]])</f>
        <v>2017</v>
      </c>
      <c r="L7" s="2" t="s">
        <v>1282</v>
      </c>
      <c r="M7" s="2">
        <v>233</v>
      </c>
      <c r="O7" s="2" t="s">
        <v>1282</v>
      </c>
      <c r="P7" s="2">
        <v>233</v>
      </c>
    </row>
    <row r="8" spans="1:16" ht="15" hidden="1" thickTop="1" x14ac:dyDescent="0.3">
      <c r="A8" s="2" t="s">
        <v>1285</v>
      </c>
      <c r="B8" s="2" t="s">
        <v>45</v>
      </c>
      <c r="C8" s="2" t="s">
        <v>1286</v>
      </c>
      <c r="D8" s="2" t="s">
        <v>200</v>
      </c>
      <c r="E8" s="22">
        <v>42735</v>
      </c>
      <c r="F8" s="22">
        <v>42739</v>
      </c>
      <c r="G8" s="26">
        <f>VLOOKUP(Table3[[#This Row],[Job Category]],Table4[],2,0)</f>
        <v>104</v>
      </c>
      <c r="H8" s="26">
        <f>VLOOKUP(Table3[[#This Row],[Job Category]],Table5[],2,0)</f>
        <v>104</v>
      </c>
      <c r="I8" s="26">
        <f>YEAR(Table3[[#This Row],[End Date]])</f>
        <v>2017</v>
      </c>
      <c r="L8" s="2" t="s">
        <v>1284</v>
      </c>
      <c r="M8" s="2">
        <v>161</v>
      </c>
      <c r="O8" s="2" t="s">
        <v>1284</v>
      </c>
      <c r="P8" s="2">
        <v>161</v>
      </c>
    </row>
    <row r="9" spans="1:16" ht="15" hidden="1" thickTop="1" x14ac:dyDescent="0.3">
      <c r="A9" s="2" t="s">
        <v>2231</v>
      </c>
      <c r="B9" s="2" t="s">
        <v>45</v>
      </c>
      <c r="C9" s="2" t="s">
        <v>2232</v>
      </c>
      <c r="D9" s="2" t="s">
        <v>200</v>
      </c>
      <c r="E9" s="22">
        <v>42720</v>
      </c>
      <c r="F9" s="22">
        <v>42740</v>
      </c>
      <c r="G9" s="26">
        <f>VLOOKUP(Table3[[#This Row],[Job Category]],Table4[],2,0)</f>
        <v>297</v>
      </c>
      <c r="H9" s="26">
        <f>VLOOKUP(Table3[[#This Row],[Job Category]],Table5[],2,0)</f>
        <v>297</v>
      </c>
      <c r="I9" s="26">
        <f>YEAR(Table3[[#This Row],[End Date]])</f>
        <v>2017</v>
      </c>
      <c r="L9" s="2" t="s">
        <v>2230</v>
      </c>
      <c r="M9" s="2">
        <v>288</v>
      </c>
      <c r="O9" s="2" t="s">
        <v>2230</v>
      </c>
      <c r="P9" s="2">
        <v>288</v>
      </c>
    </row>
    <row r="10" spans="1:16" ht="15" hidden="1" thickTop="1" x14ac:dyDescent="0.3">
      <c r="A10" s="2" t="s">
        <v>1287</v>
      </c>
      <c r="B10" s="2" t="s">
        <v>45</v>
      </c>
      <c r="C10" s="2" t="s">
        <v>1288</v>
      </c>
      <c r="D10" s="2" t="s">
        <v>200</v>
      </c>
      <c r="E10" s="22">
        <v>42735</v>
      </c>
      <c r="F10" s="22">
        <v>42742</v>
      </c>
      <c r="G10" s="26">
        <f>VLOOKUP(Table3[[#This Row],[Job Category]],Table4[],2,0)</f>
        <v>149</v>
      </c>
      <c r="H10" s="26">
        <f>VLOOKUP(Table3[[#This Row],[Job Category]],Table5[],2,0)</f>
        <v>149</v>
      </c>
      <c r="I10" s="26">
        <f>YEAR(Table3[[#This Row],[End Date]])</f>
        <v>2017</v>
      </c>
      <c r="L10" s="2" t="s">
        <v>1286</v>
      </c>
      <c r="M10" s="2">
        <v>104</v>
      </c>
      <c r="O10" s="2" t="s">
        <v>1286</v>
      </c>
      <c r="P10" s="2">
        <v>104</v>
      </c>
    </row>
    <row r="11" spans="1:16" ht="15" hidden="1" thickTop="1" x14ac:dyDescent="0.3">
      <c r="A11" s="2" t="s">
        <v>1289</v>
      </c>
      <c r="B11" s="2" t="s">
        <v>45</v>
      </c>
      <c r="C11" s="2" t="s">
        <v>1290</v>
      </c>
      <c r="D11" s="2" t="s">
        <v>200</v>
      </c>
      <c r="E11" s="22">
        <v>42727</v>
      </c>
      <c r="F11" s="22">
        <v>42746</v>
      </c>
      <c r="G11" s="26">
        <f>VLOOKUP(Table3[[#This Row],[Job Category]],Table4[],2,0)</f>
        <v>444</v>
      </c>
      <c r="H11" s="26">
        <f>VLOOKUP(Table3[[#This Row],[Job Category]],Table5[],2,0)</f>
        <v>444</v>
      </c>
      <c r="I11" s="26">
        <f>YEAR(Table3[[#This Row],[End Date]])</f>
        <v>2017</v>
      </c>
      <c r="L11" s="2" t="s">
        <v>2232</v>
      </c>
      <c r="M11" s="2">
        <v>297</v>
      </c>
      <c r="O11" s="2" t="s">
        <v>2232</v>
      </c>
      <c r="P11" s="2">
        <v>297</v>
      </c>
    </row>
    <row r="12" spans="1:16" ht="15" hidden="1" thickTop="1" x14ac:dyDescent="0.3">
      <c r="A12" s="2" t="s">
        <v>1291</v>
      </c>
      <c r="B12" s="2" t="s">
        <v>45</v>
      </c>
      <c r="C12" s="2" t="s">
        <v>1292</v>
      </c>
      <c r="D12" s="2" t="s">
        <v>200</v>
      </c>
      <c r="E12" s="22">
        <v>42734</v>
      </c>
      <c r="F12" s="22">
        <v>42747</v>
      </c>
      <c r="G12" s="26">
        <f>VLOOKUP(Table3[[#This Row],[Job Category]],Table4[],2,0)</f>
        <v>316</v>
      </c>
      <c r="H12" s="26">
        <f>VLOOKUP(Table3[[#This Row],[Job Category]],Table5[],2,0)</f>
        <v>316</v>
      </c>
      <c r="I12" s="26">
        <f>YEAR(Table3[[#This Row],[End Date]])</f>
        <v>2017</v>
      </c>
      <c r="L12" s="2" t="s">
        <v>1288</v>
      </c>
      <c r="M12" s="2">
        <v>149</v>
      </c>
      <c r="O12" s="2" t="s">
        <v>1288</v>
      </c>
      <c r="P12" s="2">
        <v>149</v>
      </c>
    </row>
    <row r="13" spans="1:16" ht="15" hidden="1" thickTop="1" x14ac:dyDescent="0.3">
      <c r="A13" s="2" t="s">
        <v>1293</v>
      </c>
      <c r="B13" s="2" t="s">
        <v>45</v>
      </c>
      <c r="C13" s="2" t="s">
        <v>1294</v>
      </c>
      <c r="D13" s="2" t="s">
        <v>200</v>
      </c>
      <c r="E13" s="22">
        <v>42736</v>
      </c>
      <c r="F13" s="22">
        <v>42748</v>
      </c>
      <c r="G13" s="26">
        <f>VLOOKUP(Table3[[#This Row],[Job Category]],Table4[],2,0)</f>
        <v>294</v>
      </c>
      <c r="H13" s="26">
        <f>VLOOKUP(Table3[[#This Row],[Job Category]],Table5[],2,0)</f>
        <v>294</v>
      </c>
      <c r="I13" s="26">
        <f>YEAR(Table3[[#This Row],[End Date]])</f>
        <v>2017</v>
      </c>
      <c r="L13" s="2" t="s">
        <v>1290</v>
      </c>
      <c r="M13" s="2">
        <v>444</v>
      </c>
      <c r="O13" s="2" t="s">
        <v>1290</v>
      </c>
      <c r="P13" s="2">
        <v>444</v>
      </c>
    </row>
    <row r="14" spans="1:16" ht="15" hidden="1" thickTop="1" x14ac:dyDescent="0.3">
      <c r="A14" s="2" t="s">
        <v>1295</v>
      </c>
      <c r="B14" s="2" t="s">
        <v>45</v>
      </c>
      <c r="C14" s="2" t="s">
        <v>1296</v>
      </c>
      <c r="D14" s="2" t="s">
        <v>200</v>
      </c>
      <c r="E14" s="22">
        <v>42734</v>
      </c>
      <c r="F14" s="22">
        <v>42750</v>
      </c>
      <c r="G14" s="26">
        <f>VLOOKUP(Table3[[#This Row],[Job Category]],Table4[],2,0)</f>
        <v>393.5</v>
      </c>
      <c r="H14" s="26">
        <f>VLOOKUP(Table3[[#This Row],[Job Category]],Table5[],2,0)</f>
        <v>393.5</v>
      </c>
      <c r="I14" s="26">
        <f>YEAR(Table3[[#This Row],[End Date]])</f>
        <v>2017</v>
      </c>
      <c r="L14" s="2" t="s">
        <v>1292</v>
      </c>
      <c r="M14" s="2">
        <v>316</v>
      </c>
      <c r="O14" s="2" t="s">
        <v>1292</v>
      </c>
      <c r="P14" s="2">
        <v>316</v>
      </c>
    </row>
    <row r="15" spans="1:16" ht="15" hidden="1" thickTop="1" x14ac:dyDescent="0.3">
      <c r="A15" s="2" t="s">
        <v>1297</v>
      </c>
      <c r="B15" s="2" t="s">
        <v>45</v>
      </c>
      <c r="C15" s="2" t="s">
        <v>1298</v>
      </c>
      <c r="D15" s="2" t="s">
        <v>200</v>
      </c>
      <c r="E15" s="22">
        <v>42738</v>
      </c>
      <c r="F15" s="22">
        <v>42750</v>
      </c>
      <c r="G15" s="26">
        <f>VLOOKUP(Table3[[#This Row],[Job Category]],Table4[],2,0)</f>
        <v>290</v>
      </c>
      <c r="H15" s="26">
        <f>VLOOKUP(Table3[[#This Row],[Job Category]],Table5[],2,0)</f>
        <v>290</v>
      </c>
      <c r="I15" s="26">
        <f>YEAR(Table3[[#This Row],[End Date]])</f>
        <v>2017</v>
      </c>
      <c r="L15" s="2" t="s">
        <v>2233</v>
      </c>
      <c r="M15" s="2">
        <v>197</v>
      </c>
      <c r="O15" s="2" t="s">
        <v>2233</v>
      </c>
      <c r="P15" s="2">
        <v>197</v>
      </c>
    </row>
    <row r="16" spans="1:16" ht="15" hidden="1" thickTop="1" x14ac:dyDescent="0.3">
      <c r="A16" s="2" t="s">
        <v>1299</v>
      </c>
      <c r="B16" s="2" t="s">
        <v>45</v>
      </c>
      <c r="C16" s="2" t="s">
        <v>1300</v>
      </c>
      <c r="D16" s="2" t="s">
        <v>200</v>
      </c>
      <c r="E16" s="22">
        <v>42744</v>
      </c>
      <c r="F16" s="22">
        <v>42750</v>
      </c>
      <c r="G16" s="26">
        <f>VLOOKUP(Table3[[#This Row],[Job Category]],Table4[],2,0)</f>
        <v>141.5</v>
      </c>
      <c r="H16" s="26">
        <f>VLOOKUP(Table3[[#This Row],[Job Category]],Table5[],2,0)</f>
        <v>141.5</v>
      </c>
      <c r="I16" s="26">
        <f>YEAR(Table3[[#This Row],[End Date]])</f>
        <v>2017</v>
      </c>
      <c r="L16" s="2" t="s">
        <v>1294</v>
      </c>
      <c r="M16" s="2">
        <v>294</v>
      </c>
      <c r="O16" s="2" t="s">
        <v>1294</v>
      </c>
      <c r="P16" s="2">
        <v>294</v>
      </c>
    </row>
    <row r="17" spans="1:16" ht="15" hidden="1" thickTop="1" x14ac:dyDescent="0.3">
      <c r="A17" s="2" t="s">
        <v>545</v>
      </c>
      <c r="B17" s="2" t="s">
        <v>45</v>
      </c>
      <c r="C17" s="2" t="s">
        <v>667</v>
      </c>
      <c r="D17" s="2" t="s">
        <v>200</v>
      </c>
      <c r="E17" s="22">
        <v>42739</v>
      </c>
      <c r="F17" s="22">
        <v>42752</v>
      </c>
      <c r="G17" s="26">
        <f>VLOOKUP(Table3[[#This Row],[Job Category]],Table4[],2,0)</f>
        <v>309</v>
      </c>
      <c r="H17" s="26">
        <f>VLOOKUP(Table3[[#This Row],[Job Category]],Table5[],2,0)</f>
        <v>309</v>
      </c>
      <c r="I17" s="26">
        <f>YEAR(Table3[[#This Row],[End Date]])</f>
        <v>2017</v>
      </c>
      <c r="L17" s="2" t="s">
        <v>1296</v>
      </c>
      <c r="M17" s="2">
        <v>393.5</v>
      </c>
      <c r="O17" s="2" t="s">
        <v>1296</v>
      </c>
      <c r="P17" s="2">
        <v>393.5</v>
      </c>
    </row>
    <row r="18" spans="1:16" ht="15" hidden="1" thickTop="1" x14ac:dyDescent="0.3">
      <c r="A18" s="2" t="s">
        <v>2234</v>
      </c>
      <c r="B18" s="2" t="s">
        <v>45</v>
      </c>
      <c r="C18" s="2" t="s">
        <v>2235</v>
      </c>
      <c r="D18" s="2" t="s">
        <v>201</v>
      </c>
      <c r="E18" s="22">
        <v>42747</v>
      </c>
      <c r="F18" s="22">
        <v>42752</v>
      </c>
      <c r="G18" s="26">
        <f>VLOOKUP(Table3[[#This Row],[Job Category]],Table4[],2,0)</f>
        <v>113</v>
      </c>
      <c r="H18" s="26">
        <f>VLOOKUP(Table3[[#This Row],[Job Category]],Table5[],2,0)</f>
        <v>113</v>
      </c>
      <c r="I18" s="26">
        <f>YEAR(Table3[[#This Row],[End Date]])</f>
        <v>2017</v>
      </c>
      <c r="L18" s="2" t="s">
        <v>2236</v>
      </c>
      <c r="M18" s="2">
        <v>348</v>
      </c>
      <c r="O18" s="2" t="s">
        <v>2236</v>
      </c>
      <c r="P18" s="2">
        <v>348</v>
      </c>
    </row>
    <row r="19" spans="1:16" ht="15" hidden="1" thickTop="1" x14ac:dyDescent="0.3">
      <c r="A19" s="2" t="s">
        <v>668</v>
      </c>
      <c r="B19" s="2" t="s">
        <v>45</v>
      </c>
      <c r="C19" s="2" t="s">
        <v>669</v>
      </c>
      <c r="D19" s="2" t="s">
        <v>202</v>
      </c>
      <c r="E19" s="22">
        <v>42748</v>
      </c>
      <c r="F19" s="22">
        <v>42752</v>
      </c>
      <c r="G19" s="26">
        <f>VLOOKUP(Table3[[#This Row],[Job Category]],Table4[],2,0)</f>
        <v>107</v>
      </c>
      <c r="H19" s="26">
        <f>VLOOKUP(Table3[[#This Row],[Job Category]],Table5[],2,0)</f>
        <v>107</v>
      </c>
      <c r="I19" s="26">
        <f>YEAR(Table3[[#This Row],[End Date]])</f>
        <v>2017</v>
      </c>
      <c r="L19" s="2" t="s">
        <v>1298</v>
      </c>
      <c r="M19" s="2">
        <v>290</v>
      </c>
      <c r="O19" s="2" t="s">
        <v>1298</v>
      </c>
      <c r="P19" s="2">
        <v>290</v>
      </c>
    </row>
    <row r="20" spans="1:16" ht="15" hidden="1" thickTop="1" x14ac:dyDescent="0.3">
      <c r="A20" s="2" t="s">
        <v>1301</v>
      </c>
      <c r="B20" s="2" t="s">
        <v>45</v>
      </c>
      <c r="C20" s="2" t="s">
        <v>1302</v>
      </c>
      <c r="D20" s="2" t="s">
        <v>200</v>
      </c>
      <c r="E20" s="22">
        <v>42731</v>
      </c>
      <c r="F20" s="22">
        <v>42754</v>
      </c>
      <c r="G20" s="26">
        <f>VLOOKUP(Table3[[#This Row],[Job Category]],Table4[],2,0)</f>
        <v>542</v>
      </c>
      <c r="H20" s="26">
        <f>VLOOKUP(Table3[[#This Row],[Job Category]],Table5[],2,0)</f>
        <v>542</v>
      </c>
      <c r="I20" s="26">
        <f>YEAR(Table3[[#This Row],[End Date]])</f>
        <v>2017</v>
      </c>
      <c r="L20" s="2" t="s">
        <v>1300</v>
      </c>
      <c r="M20" s="2">
        <v>141.5</v>
      </c>
      <c r="O20" s="2" t="s">
        <v>1300</v>
      </c>
      <c r="P20" s="2">
        <v>141.5</v>
      </c>
    </row>
    <row r="21" spans="1:16" ht="15" hidden="1" thickTop="1" x14ac:dyDescent="0.3">
      <c r="A21" s="2" t="s">
        <v>1303</v>
      </c>
      <c r="B21" s="2" t="s">
        <v>45</v>
      </c>
      <c r="C21" s="2" t="s">
        <v>1304</v>
      </c>
      <c r="D21" s="2" t="s">
        <v>200</v>
      </c>
      <c r="E21" s="22">
        <v>42745</v>
      </c>
      <c r="F21" s="22">
        <v>42754</v>
      </c>
      <c r="G21" s="26">
        <f>VLOOKUP(Table3[[#This Row],[Job Category]],Table4[],2,0)</f>
        <v>207</v>
      </c>
      <c r="H21" s="26">
        <f>VLOOKUP(Table3[[#This Row],[Job Category]],Table5[],2,0)</f>
        <v>207</v>
      </c>
      <c r="I21" s="26">
        <f>YEAR(Table3[[#This Row],[End Date]])</f>
        <v>2017</v>
      </c>
      <c r="L21" s="2" t="s">
        <v>534</v>
      </c>
      <c r="M21" s="2">
        <v>141</v>
      </c>
      <c r="O21" s="2" t="s">
        <v>534</v>
      </c>
      <c r="P21" s="2">
        <v>135.5</v>
      </c>
    </row>
    <row r="22" spans="1:16" ht="15" hidden="1" thickTop="1" x14ac:dyDescent="0.3">
      <c r="A22" s="2" t="s">
        <v>1305</v>
      </c>
      <c r="B22" s="2" t="s">
        <v>45</v>
      </c>
      <c r="C22" s="2" t="s">
        <v>1306</v>
      </c>
      <c r="D22" s="2" t="s">
        <v>200</v>
      </c>
      <c r="E22" s="22">
        <v>42750</v>
      </c>
      <c r="F22" s="22">
        <v>42755</v>
      </c>
      <c r="G22" s="26">
        <f>VLOOKUP(Table3[[#This Row],[Job Category]],Table4[],2,0)</f>
        <v>119</v>
      </c>
      <c r="H22" s="26">
        <f>VLOOKUP(Table3[[#This Row],[Job Category]],Table5[],2,0)</f>
        <v>119</v>
      </c>
      <c r="I22" s="26">
        <f>YEAR(Table3[[#This Row],[End Date]])</f>
        <v>2017</v>
      </c>
      <c r="L22" s="2" t="s">
        <v>670</v>
      </c>
      <c r="M22" s="2">
        <v>380</v>
      </c>
      <c r="O22" s="2" t="s">
        <v>670</v>
      </c>
      <c r="P22" s="2">
        <v>380</v>
      </c>
    </row>
    <row r="23" spans="1:16" ht="15" hidden="1" thickTop="1" x14ac:dyDescent="0.3">
      <c r="A23" s="2" t="s">
        <v>1307</v>
      </c>
      <c r="B23" s="2" t="s">
        <v>45</v>
      </c>
      <c r="C23" s="2" t="s">
        <v>1308</v>
      </c>
      <c r="D23" s="2" t="s">
        <v>200</v>
      </c>
      <c r="E23" s="22">
        <v>42750</v>
      </c>
      <c r="F23" s="22">
        <v>42755</v>
      </c>
      <c r="G23" s="26">
        <f>VLOOKUP(Table3[[#This Row],[Job Category]],Table4[],2,0)</f>
        <v>120</v>
      </c>
      <c r="H23" s="26">
        <f>VLOOKUP(Table3[[#This Row],[Job Category]],Table5[],2,0)</f>
        <v>120</v>
      </c>
      <c r="I23" s="26">
        <f>YEAR(Table3[[#This Row],[End Date]])</f>
        <v>2017</v>
      </c>
      <c r="L23" s="2" t="s">
        <v>667</v>
      </c>
      <c r="M23" s="2">
        <v>309</v>
      </c>
      <c r="O23" s="2" t="s">
        <v>667</v>
      </c>
      <c r="P23" s="2">
        <v>309</v>
      </c>
    </row>
    <row r="24" spans="1:16" ht="15" hidden="1" thickTop="1" x14ac:dyDescent="0.3">
      <c r="A24" s="2" t="s">
        <v>396</v>
      </c>
      <c r="B24" s="2" t="s">
        <v>45</v>
      </c>
      <c r="C24" s="2" t="s">
        <v>397</v>
      </c>
      <c r="D24" s="2" t="s">
        <v>200</v>
      </c>
      <c r="E24" s="22">
        <v>42749</v>
      </c>
      <c r="F24" s="22">
        <v>42756</v>
      </c>
      <c r="G24" s="26">
        <f>VLOOKUP(Table3[[#This Row],[Job Category]],Table4[],2,0)</f>
        <v>158</v>
      </c>
      <c r="H24" s="26">
        <f>VLOOKUP(Table3[[#This Row],[Job Category]],Table5[],2,0)</f>
        <v>138</v>
      </c>
      <c r="I24" s="26">
        <f>YEAR(Table3[[#This Row],[End Date]])</f>
        <v>2017</v>
      </c>
      <c r="L24" s="2" t="s">
        <v>2235</v>
      </c>
      <c r="M24" s="2">
        <v>113</v>
      </c>
      <c r="O24" s="2" t="s">
        <v>2235</v>
      </c>
      <c r="P24" s="2">
        <v>113</v>
      </c>
    </row>
    <row r="25" spans="1:16" ht="15" hidden="1" thickTop="1" x14ac:dyDescent="0.3">
      <c r="A25" s="2" t="s">
        <v>1309</v>
      </c>
      <c r="B25" s="2" t="s">
        <v>45</v>
      </c>
      <c r="C25" s="2" t="s">
        <v>1310</v>
      </c>
      <c r="D25" s="2" t="s">
        <v>200</v>
      </c>
      <c r="E25" s="22">
        <v>42746</v>
      </c>
      <c r="F25" s="22">
        <v>42757</v>
      </c>
      <c r="G25" s="26">
        <f>VLOOKUP(Table3[[#This Row],[Job Category]],Table4[],2,0)</f>
        <v>258</v>
      </c>
      <c r="H25" s="26">
        <f>VLOOKUP(Table3[[#This Row],[Job Category]],Table5[],2,0)</f>
        <v>258</v>
      </c>
      <c r="I25" s="26">
        <f>YEAR(Table3[[#This Row],[End Date]])</f>
        <v>2017</v>
      </c>
      <c r="L25" s="2" t="s">
        <v>669</v>
      </c>
      <c r="M25" s="2">
        <v>107</v>
      </c>
      <c r="O25" s="2" t="s">
        <v>669</v>
      </c>
      <c r="P25" s="2">
        <v>107</v>
      </c>
    </row>
    <row r="26" spans="1:16" ht="15" hidden="1" thickTop="1" x14ac:dyDescent="0.3">
      <c r="A26" s="2" t="s">
        <v>327</v>
      </c>
      <c r="B26" s="2" t="s">
        <v>45</v>
      </c>
      <c r="C26" s="2" t="s">
        <v>2237</v>
      </c>
      <c r="D26" s="2" t="s">
        <v>202</v>
      </c>
      <c r="E26" s="22">
        <v>42752</v>
      </c>
      <c r="F26" s="22">
        <v>42757</v>
      </c>
      <c r="G26" s="26">
        <f>VLOOKUP(Table3[[#This Row],[Job Category]],Table4[],2,0)</f>
        <v>108</v>
      </c>
      <c r="H26" s="26">
        <f>VLOOKUP(Table3[[#This Row],[Job Category]],Table5[],2,0)</f>
        <v>108</v>
      </c>
      <c r="I26" s="26">
        <f>YEAR(Table3[[#This Row],[End Date]])</f>
        <v>2017</v>
      </c>
      <c r="L26" s="2" t="s">
        <v>1302</v>
      </c>
      <c r="M26" s="2">
        <v>542</v>
      </c>
      <c r="O26" s="2" t="s">
        <v>1302</v>
      </c>
      <c r="P26" s="2">
        <v>542</v>
      </c>
    </row>
    <row r="27" spans="1:16" ht="15" hidden="1" thickTop="1" x14ac:dyDescent="0.3">
      <c r="A27" s="2" t="s">
        <v>1311</v>
      </c>
      <c r="B27" s="2" t="s">
        <v>45</v>
      </c>
      <c r="C27" s="2" t="s">
        <v>1312</v>
      </c>
      <c r="D27" s="2" t="s">
        <v>202</v>
      </c>
      <c r="E27" s="22">
        <v>42752</v>
      </c>
      <c r="F27" s="22">
        <v>42757</v>
      </c>
      <c r="G27" s="26">
        <f>VLOOKUP(Table3[[#This Row],[Job Category]],Table4[],2,0)</f>
        <v>127</v>
      </c>
      <c r="H27" s="26">
        <f>VLOOKUP(Table3[[#This Row],[Job Category]],Table5[],2,0)</f>
        <v>127</v>
      </c>
      <c r="I27" s="26">
        <f>YEAR(Table3[[#This Row],[End Date]])</f>
        <v>2017</v>
      </c>
      <c r="L27" s="2" t="s">
        <v>1304</v>
      </c>
      <c r="M27" s="2">
        <v>207</v>
      </c>
      <c r="O27" s="2" t="s">
        <v>1304</v>
      </c>
      <c r="P27" s="2">
        <v>207</v>
      </c>
    </row>
    <row r="28" spans="1:16" ht="15" hidden="1" thickTop="1" x14ac:dyDescent="0.3">
      <c r="A28" s="2" t="s">
        <v>1313</v>
      </c>
      <c r="B28" s="2" t="s">
        <v>45</v>
      </c>
      <c r="C28" s="2" t="s">
        <v>1314</v>
      </c>
      <c r="D28" s="2" t="s">
        <v>200</v>
      </c>
      <c r="E28" s="22">
        <v>42752</v>
      </c>
      <c r="F28" s="22">
        <v>42757</v>
      </c>
      <c r="G28" s="26">
        <f>VLOOKUP(Table3[[#This Row],[Job Category]],Table4[],2,0)</f>
        <v>117</v>
      </c>
      <c r="H28" s="26">
        <f>VLOOKUP(Table3[[#This Row],[Job Category]],Table5[],2,0)</f>
        <v>117</v>
      </c>
      <c r="I28" s="26">
        <f>YEAR(Table3[[#This Row],[End Date]])</f>
        <v>2017</v>
      </c>
      <c r="L28" s="2" t="s">
        <v>1306</v>
      </c>
      <c r="M28" s="2">
        <v>119</v>
      </c>
      <c r="O28" s="2" t="s">
        <v>1306</v>
      </c>
      <c r="P28" s="2">
        <v>119</v>
      </c>
    </row>
    <row r="29" spans="1:16" ht="15" hidden="1" thickTop="1" x14ac:dyDescent="0.3">
      <c r="A29" s="2" t="s">
        <v>1315</v>
      </c>
      <c r="B29" s="2" t="s">
        <v>45</v>
      </c>
      <c r="C29" s="2" t="s">
        <v>1316</v>
      </c>
      <c r="D29" s="2" t="s">
        <v>200</v>
      </c>
      <c r="E29" s="22">
        <v>42736</v>
      </c>
      <c r="F29" s="22">
        <v>42758</v>
      </c>
      <c r="G29" s="26">
        <f>VLOOKUP(Table3[[#This Row],[Job Category]],Table4[],2,0)</f>
        <v>329.5</v>
      </c>
      <c r="H29" s="26">
        <f>VLOOKUP(Table3[[#This Row],[Job Category]],Table5[],2,0)</f>
        <v>309</v>
      </c>
      <c r="I29" s="26">
        <f>YEAR(Table3[[#This Row],[End Date]])</f>
        <v>2017</v>
      </c>
      <c r="L29" s="2" t="s">
        <v>1308</v>
      </c>
      <c r="M29" s="2">
        <v>120</v>
      </c>
      <c r="O29" s="2" t="s">
        <v>1308</v>
      </c>
      <c r="P29" s="2">
        <v>120</v>
      </c>
    </row>
    <row r="30" spans="1:16" ht="15" hidden="1" thickTop="1" x14ac:dyDescent="0.3">
      <c r="A30" s="2" t="s">
        <v>394</v>
      </c>
      <c r="B30" s="2" t="s">
        <v>45</v>
      </c>
      <c r="C30" s="2" t="s">
        <v>395</v>
      </c>
      <c r="D30" s="2" t="s">
        <v>200</v>
      </c>
      <c r="E30" s="22">
        <v>42736</v>
      </c>
      <c r="F30" s="22">
        <v>42758</v>
      </c>
      <c r="G30" s="26">
        <f>VLOOKUP(Table3[[#This Row],[Job Category]],Table4[],2,0)</f>
        <v>379</v>
      </c>
      <c r="H30" s="26">
        <f>VLOOKUP(Table3[[#This Row],[Job Category]],Table5[],2,0)</f>
        <v>373.5</v>
      </c>
      <c r="I30" s="26">
        <f>YEAR(Table3[[#This Row],[End Date]])</f>
        <v>2017</v>
      </c>
      <c r="L30" s="2" t="s">
        <v>397</v>
      </c>
      <c r="M30" s="2">
        <v>158</v>
      </c>
      <c r="O30" s="2" t="s">
        <v>397</v>
      </c>
      <c r="P30" s="2">
        <v>138</v>
      </c>
    </row>
    <row r="31" spans="1:16" ht="15" hidden="1" thickTop="1" x14ac:dyDescent="0.3">
      <c r="A31" s="2" t="s">
        <v>1317</v>
      </c>
      <c r="B31" s="2" t="s">
        <v>45</v>
      </c>
      <c r="C31" s="2" t="s">
        <v>1318</v>
      </c>
      <c r="D31" s="2" t="s">
        <v>200</v>
      </c>
      <c r="E31" s="22">
        <v>42742</v>
      </c>
      <c r="F31" s="22">
        <v>42758</v>
      </c>
      <c r="G31" s="26">
        <f>VLOOKUP(Table3[[#This Row],[Job Category]],Table4[],2,0)</f>
        <v>393</v>
      </c>
      <c r="H31" s="26">
        <f>VLOOKUP(Table3[[#This Row],[Job Category]],Table5[],2,0)</f>
        <v>391</v>
      </c>
      <c r="I31" s="26">
        <f>YEAR(Table3[[#This Row],[End Date]])</f>
        <v>2017</v>
      </c>
      <c r="L31" s="2" t="s">
        <v>1310</v>
      </c>
      <c r="M31" s="2">
        <v>258</v>
      </c>
      <c r="O31" s="2" t="s">
        <v>1310</v>
      </c>
      <c r="P31" s="2">
        <v>258</v>
      </c>
    </row>
    <row r="32" spans="1:16" ht="15" hidden="1" thickTop="1" x14ac:dyDescent="0.3">
      <c r="A32" s="2" t="s">
        <v>1281</v>
      </c>
      <c r="B32" s="2" t="s">
        <v>45</v>
      </c>
      <c r="C32" s="2" t="s">
        <v>1319</v>
      </c>
      <c r="D32" s="2" t="s">
        <v>200</v>
      </c>
      <c r="E32" s="22">
        <v>42754</v>
      </c>
      <c r="F32" s="22">
        <v>42758</v>
      </c>
      <c r="G32" s="26">
        <f>VLOOKUP(Table3[[#This Row],[Job Category]],Table4[],2,0)</f>
        <v>99</v>
      </c>
      <c r="H32" s="26">
        <f>VLOOKUP(Table3[[#This Row],[Job Category]],Table5[],2,0)</f>
        <v>99</v>
      </c>
      <c r="I32" s="26">
        <f>YEAR(Table3[[#This Row],[End Date]])</f>
        <v>2017</v>
      </c>
      <c r="L32" s="2" t="s">
        <v>2237</v>
      </c>
      <c r="M32" s="2">
        <v>108</v>
      </c>
      <c r="O32" s="2" t="s">
        <v>2237</v>
      </c>
      <c r="P32" s="2">
        <v>108</v>
      </c>
    </row>
    <row r="33" spans="1:16" ht="15" hidden="1" thickTop="1" x14ac:dyDescent="0.3">
      <c r="A33" s="2" t="s">
        <v>671</v>
      </c>
      <c r="B33" s="2" t="s">
        <v>45</v>
      </c>
      <c r="C33" s="2" t="s">
        <v>672</v>
      </c>
      <c r="D33" s="2" t="s">
        <v>202</v>
      </c>
      <c r="E33" s="22">
        <v>42747</v>
      </c>
      <c r="F33" s="22">
        <v>42759</v>
      </c>
      <c r="G33" s="26">
        <f>VLOOKUP(Table3[[#This Row],[Job Category]],Table4[],2,0)</f>
        <v>285</v>
      </c>
      <c r="H33" s="26">
        <f>VLOOKUP(Table3[[#This Row],[Job Category]],Table5[],2,0)</f>
        <v>285</v>
      </c>
      <c r="I33" s="26">
        <f>YEAR(Table3[[#This Row],[End Date]])</f>
        <v>2017</v>
      </c>
      <c r="L33" s="2" t="s">
        <v>1312</v>
      </c>
      <c r="M33" s="2">
        <v>127</v>
      </c>
      <c r="O33" s="2" t="s">
        <v>1312</v>
      </c>
      <c r="P33" s="2">
        <v>127</v>
      </c>
    </row>
    <row r="34" spans="1:16" ht="15" hidden="1" thickTop="1" x14ac:dyDescent="0.3">
      <c r="A34" s="2" t="s">
        <v>673</v>
      </c>
      <c r="B34" s="2" t="s">
        <v>45</v>
      </c>
      <c r="C34" s="2" t="s">
        <v>674</v>
      </c>
      <c r="D34" s="2" t="s">
        <v>200</v>
      </c>
      <c r="E34" s="22">
        <v>42753</v>
      </c>
      <c r="F34" s="22">
        <v>42760</v>
      </c>
      <c r="G34" s="26">
        <f>VLOOKUP(Table3[[#This Row],[Job Category]],Table4[],2,0)</f>
        <v>170</v>
      </c>
      <c r="H34" s="26">
        <f>VLOOKUP(Table3[[#This Row],[Job Category]],Table5[],2,0)</f>
        <v>170</v>
      </c>
      <c r="I34" s="26">
        <f>YEAR(Table3[[#This Row],[End Date]])</f>
        <v>2017</v>
      </c>
      <c r="L34" s="2" t="s">
        <v>1314</v>
      </c>
      <c r="M34" s="2">
        <v>117</v>
      </c>
      <c r="O34" s="2" t="s">
        <v>1314</v>
      </c>
      <c r="P34" s="2">
        <v>117</v>
      </c>
    </row>
    <row r="35" spans="1:16" ht="15" thickTop="1" x14ac:dyDescent="0.3">
      <c r="A35" s="27" t="s">
        <v>1317</v>
      </c>
      <c r="B35" s="27" t="s">
        <v>203</v>
      </c>
      <c r="C35" s="27" t="s">
        <v>1320</v>
      </c>
      <c r="D35" s="27" t="s">
        <v>26</v>
      </c>
      <c r="E35" s="28">
        <v>42759</v>
      </c>
      <c r="F35" s="28">
        <v>42760</v>
      </c>
      <c r="G35" s="29">
        <f>VLOOKUP(Table3[[#This Row],[Job Category]],Table4[],2,0)</f>
        <v>32</v>
      </c>
      <c r="H35" s="29" t="e">
        <f>VLOOKUP(Table3[[#This Row],[Job Category]],Table5[],2,0)</f>
        <v>#N/A</v>
      </c>
      <c r="I35" s="29">
        <f>YEAR(Table3[[#This Row],[End Date]])</f>
        <v>2017</v>
      </c>
      <c r="J35" s="29">
        <v>27</v>
      </c>
      <c r="L35" s="2" t="s">
        <v>1316</v>
      </c>
      <c r="M35" s="2">
        <v>329.5</v>
      </c>
      <c r="O35" s="2" t="s">
        <v>1316</v>
      </c>
      <c r="P35" s="2">
        <v>309</v>
      </c>
    </row>
    <row r="36" spans="1:16" hidden="1" x14ac:dyDescent="0.3">
      <c r="A36" s="2" t="s">
        <v>486</v>
      </c>
      <c r="B36" s="2" t="s">
        <v>45</v>
      </c>
      <c r="C36" s="2" t="s">
        <v>1321</v>
      </c>
      <c r="D36" s="2" t="s">
        <v>200</v>
      </c>
      <c r="E36" s="22">
        <v>42755</v>
      </c>
      <c r="F36" s="22">
        <v>42761</v>
      </c>
      <c r="G36" s="26">
        <f>VLOOKUP(Table3[[#This Row],[Job Category]],Table4[],2,0)</f>
        <v>127</v>
      </c>
      <c r="H36" s="26">
        <f>VLOOKUP(Table3[[#This Row],[Job Category]],Table5[],2,0)</f>
        <v>127</v>
      </c>
      <c r="I36" s="26">
        <f>YEAR(Table3[[#This Row],[End Date]])</f>
        <v>2017</v>
      </c>
      <c r="L36" s="2" t="s">
        <v>395</v>
      </c>
      <c r="M36" s="2">
        <v>379</v>
      </c>
      <c r="O36" s="2" t="s">
        <v>395</v>
      </c>
      <c r="P36" s="2">
        <v>373.5</v>
      </c>
    </row>
    <row r="37" spans="1:16" hidden="1" x14ac:dyDescent="0.3">
      <c r="A37" s="2" t="s">
        <v>1322</v>
      </c>
      <c r="B37" s="2" t="s">
        <v>45</v>
      </c>
      <c r="C37" s="2" t="s">
        <v>1323</v>
      </c>
      <c r="D37" s="2" t="s">
        <v>200</v>
      </c>
      <c r="E37" s="22">
        <v>42756</v>
      </c>
      <c r="F37" s="22">
        <v>42761</v>
      </c>
      <c r="G37" s="26">
        <f>VLOOKUP(Table3[[#This Row],[Job Category]],Table4[],2,0)</f>
        <v>118</v>
      </c>
      <c r="H37" s="26">
        <f>VLOOKUP(Table3[[#This Row],[Job Category]],Table5[],2,0)</f>
        <v>116</v>
      </c>
      <c r="I37" s="26">
        <f>YEAR(Table3[[#This Row],[End Date]])</f>
        <v>2017</v>
      </c>
      <c r="L37" s="2" t="s">
        <v>1318</v>
      </c>
      <c r="M37" s="2">
        <v>393</v>
      </c>
      <c r="O37" s="2" t="s">
        <v>1318</v>
      </c>
      <c r="P37" s="2">
        <v>391</v>
      </c>
    </row>
    <row r="38" spans="1:16" hidden="1" x14ac:dyDescent="0.3">
      <c r="A38" s="2" t="s">
        <v>1324</v>
      </c>
      <c r="B38" s="2" t="s">
        <v>45</v>
      </c>
      <c r="C38" s="2" t="s">
        <v>1325</v>
      </c>
      <c r="D38" s="2" t="s">
        <v>200</v>
      </c>
      <c r="E38" s="22">
        <v>42755</v>
      </c>
      <c r="F38" s="22">
        <v>42762</v>
      </c>
      <c r="G38" s="26">
        <f>VLOOKUP(Table3[[#This Row],[Job Category]],Table4[],2,0)</f>
        <v>179</v>
      </c>
      <c r="H38" s="26">
        <f>VLOOKUP(Table3[[#This Row],[Job Category]],Table5[],2,0)</f>
        <v>175</v>
      </c>
      <c r="I38" s="26">
        <f>YEAR(Table3[[#This Row],[End Date]])</f>
        <v>2017</v>
      </c>
      <c r="L38" s="2" t="s">
        <v>1319</v>
      </c>
      <c r="M38" s="2">
        <v>99</v>
      </c>
      <c r="O38" s="2" t="s">
        <v>1319</v>
      </c>
      <c r="P38" s="2">
        <v>99</v>
      </c>
    </row>
    <row r="39" spans="1:16" hidden="1" x14ac:dyDescent="0.3">
      <c r="A39" s="2" t="s">
        <v>1326</v>
      </c>
      <c r="B39" s="2" t="s">
        <v>45</v>
      </c>
      <c r="C39" s="2" t="s">
        <v>1327</v>
      </c>
      <c r="D39" s="2" t="s">
        <v>200</v>
      </c>
      <c r="E39" s="22">
        <v>42757</v>
      </c>
      <c r="F39" s="22">
        <v>42764</v>
      </c>
      <c r="G39" s="26">
        <f>VLOOKUP(Table3[[#This Row],[Job Category]],Table4[],2,0)</f>
        <v>178</v>
      </c>
      <c r="H39" s="26">
        <f>VLOOKUP(Table3[[#This Row],[Job Category]],Table5[],2,0)</f>
        <v>178</v>
      </c>
      <c r="I39" s="26">
        <f>YEAR(Table3[[#This Row],[End Date]])</f>
        <v>2017</v>
      </c>
      <c r="L39" s="2" t="s">
        <v>672</v>
      </c>
      <c r="M39" s="2">
        <v>285</v>
      </c>
      <c r="O39" s="2" t="s">
        <v>672</v>
      </c>
      <c r="P39" s="2">
        <v>285</v>
      </c>
    </row>
    <row r="40" spans="1:16" hidden="1" x14ac:dyDescent="0.3">
      <c r="A40" s="2" t="s">
        <v>675</v>
      </c>
      <c r="B40" s="2" t="s">
        <v>45</v>
      </c>
      <c r="C40" s="2" t="s">
        <v>676</v>
      </c>
      <c r="D40" s="2" t="s">
        <v>200</v>
      </c>
      <c r="E40" s="22">
        <v>42758</v>
      </c>
      <c r="F40" s="22">
        <v>42764</v>
      </c>
      <c r="G40" s="26">
        <f>VLOOKUP(Table3[[#This Row],[Job Category]],Table4[],2,0)</f>
        <v>150</v>
      </c>
      <c r="H40" s="26">
        <f>VLOOKUP(Table3[[#This Row],[Job Category]],Table5[],2,0)</f>
        <v>150</v>
      </c>
      <c r="I40" s="26">
        <f>YEAR(Table3[[#This Row],[End Date]])</f>
        <v>2017</v>
      </c>
      <c r="L40" s="2" t="s">
        <v>2238</v>
      </c>
      <c r="M40" s="2">
        <v>214.5</v>
      </c>
      <c r="O40" s="2" t="s">
        <v>2238</v>
      </c>
      <c r="P40" s="2">
        <v>214.5</v>
      </c>
    </row>
    <row r="41" spans="1:16" hidden="1" x14ac:dyDescent="0.3">
      <c r="A41" s="2" t="s">
        <v>1328</v>
      </c>
      <c r="B41" s="2" t="s">
        <v>45</v>
      </c>
      <c r="C41" s="2" t="s">
        <v>1329</v>
      </c>
      <c r="D41" s="2" t="s">
        <v>202</v>
      </c>
      <c r="E41" s="22">
        <v>42759</v>
      </c>
      <c r="F41" s="22">
        <v>42764</v>
      </c>
      <c r="G41" s="26">
        <f>VLOOKUP(Table3[[#This Row],[Job Category]],Table4[],2,0)</f>
        <v>132.5</v>
      </c>
      <c r="H41" s="26">
        <f>VLOOKUP(Table3[[#This Row],[Job Category]],Table5[],2,0)</f>
        <v>130.5</v>
      </c>
      <c r="I41" s="26">
        <f>YEAR(Table3[[#This Row],[End Date]])</f>
        <v>2017</v>
      </c>
      <c r="L41" s="2" t="s">
        <v>677</v>
      </c>
      <c r="M41" s="2">
        <v>228</v>
      </c>
      <c r="O41" s="2" t="s">
        <v>677</v>
      </c>
      <c r="P41" s="2">
        <v>228</v>
      </c>
    </row>
    <row r="42" spans="1:16" hidden="1" x14ac:dyDescent="0.3">
      <c r="A42" s="2" t="s">
        <v>511</v>
      </c>
      <c r="B42" s="2" t="s">
        <v>45</v>
      </c>
      <c r="C42" s="2" t="s">
        <v>1330</v>
      </c>
      <c r="D42" s="2" t="s">
        <v>200</v>
      </c>
      <c r="E42" s="22">
        <v>42757</v>
      </c>
      <c r="F42" s="22">
        <v>42765</v>
      </c>
      <c r="G42" s="26">
        <f>VLOOKUP(Table3[[#This Row],[Job Category]],Table4[],2,0)</f>
        <v>179</v>
      </c>
      <c r="H42" s="26">
        <f>VLOOKUP(Table3[[#This Row],[Job Category]],Table5[],2,0)</f>
        <v>179</v>
      </c>
      <c r="I42" s="26">
        <f>YEAR(Table3[[#This Row],[End Date]])</f>
        <v>2017</v>
      </c>
      <c r="L42" s="2" t="s">
        <v>674</v>
      </c>
      <c r="M42" s="2">
        <v>170</v>
      </c>
      <c r="O42" s="2" t="s">
        <v>674</v>
      </c>
      <c r="P42" s="2">
        <v>170</v>
      </c>
    </row>
    <row r="43" spans="1:16" hidden="1" x14ac:dyDescent="0.3">
      <c r="A43" s="2" t="s">
        <v>1331</v>
      </c>
      <c r="B43" s="2" t="s">
        <v>45</v>
      </c>
      <c r="C43" s="2" t="s">
        <v>1332</v>
      </c>
      <c r="D43" s="2" t="s">
        <v>200</v>
      </c>
      <c r="E43" s="22">
        <v>42758</v>
      </c>
      <c r="F43" s="22">
        <v>42765</v>
      </c>
      <c r="G43" s="26">
        <f>VLOOKUP(Table3[[#This Row],[Job Category]],Table4[],2,0)</f>
        <v>165</v>
      </c>
      <c r="H43" s="26">
        <f>VLOOKUP(Table3[[#This Row],[Job Category]],Table5[],2,0)</f>
        <v>165</v>
      </c>
      <c r="I43" s="26">
        <f>YEAR(Table3[[#This Row],[End Date]])</f>
        <v>2017</v>
      </c>
      <c r="L43" s="2" t="s">
        <v>1320</v>
      </c>
      <c r="M43" s="2">
        <v>32</v>
      </c>
      <c r="O43" s="2" t="s">
        <v>1321</v>
      </c>
      <c r="P43" s="2">
        <v>127</v>
      </c>
    </row>
    <row r="44" spans="1:16" hidden="1" x14ac:dyDescent="0.3">
      <c r="A44" s="2" t="s">
        <v>398</v>
      </c>
      <c r="B44" s="2" t="s">
        <v>45</v>
      </c>
      <c r="C44" s="2" t="s">
        <v>399</v>
      </c>
      <c r="D44" s="2" t="s">
        <v>200</v>
      </c>
      <c r="E44" s="22">
        <v>42758</v>
      </c>
      <c r="F44" s="22">
        <v>42765</v>
      </c>
      <c r="G44" s="26">
        <f>VLOOKUP(Table3[[#This Row],[Job Category]],Table4[],2,0)</f>
        <v>133</v>
      </c>
      <c r="H44" s="26">
        <f>VLOOKUP(Table3[[#This Row],[Job Category]],Table5[],2,0)</f>
        <v>124.5</v>
      </c>
      <c r="I44" s="26">
        <f>YEAR(Table3[[#This Row],[End Date]])</f>
        <v>2017</v>
      </c>
      <c r="L44" s="2" t="s">
        <v>1321</v>
      </c>
      <c r="M44" s="2">
        <v>127</v>
      </c>
      <c r="O44" s="2" t="s">
        <v>1323</v>
      </c>
      <c r="P44" s="2">
        <v>116</v>
      </c>
    </row>
    <row r="45" spans="1:16" hidden="1" x14ac:dyDescent="0.3">
      <c r="A45" s="2" t="s">
        <v>678</v>
      </c>
      <c r="B45" s="2" t="s">
        <v>45</v>
      </c>
      <c r="C45" s="2" t="s">
        <v>679</v>
      </c>
      <c r="D45" s="2" t="s">
        <v>201</v>
      </c>
      <c r="E45" s="22">
        <v>42759</v>
      </c>
      <c r="F45" s="22">
        <v>42765</v>
      </c>
      <c r="G45" s="26">
        <f>VLOOKUP(Table3[[#This Row],[Job Category]],Table4[],2,0)</f>
        <v>144</v>
      </c>
      <c r="H45" s="26">
        <f>VLOOKUP(Table3[[#This Row],[Job Category]],Table5[],2,0)</f>
        <v>142</v>
      </c>
      <c r="I45" s="26">
        <f>YEAR(Table3[[#This Row],[End Date]])</f>
        <v>2017</v>
      </c>
      <c r="L45" s="2" t="s">
        <v>1323</v>
      </c>
      <c r="M45" s="2">
        <v>118</v>
      </c>
      <c r="O45" s="2" t="s">
        <v>1325</v>
      </c>
      <c r="P45" s="2">
        <v>175</v>
      </c>
    </row>
    <row r="46" spans="1:16" hidden="1" x14ac:dyDescent="0.3">
      <c r="A46" s="2" t="s">
        <v>2239</v>
      </c>
      <c r="B46" s="2" t="s">
        <v>45</v>
      </c>
      <c r="C46" s="2" t="s">
        <v>2240</v>
      </c>
      <c r="D46" s="2" t="s">
        <v>202</v>
      </c>
      <c r="E46" s="22">
        <v>42760</v>
      </c>
      <c r="F46" s="22">
        <v>42765</v>
      </c>
      <c r="G46" s="26">
        <f>VLOOKUP(Table3[[#This Row],[Job Category]],Table4[],2,0)</f>
        <v>124</v>
      </c>
      <c r="H46" s="26">
        <f>VLOOKUP(Table3[[#This Row],[Job Category]],Table5[],2,0)</f>
        <v>124</v>
      </c>
      <c r="I46" s="26">
        <f>YEAR(Table3[[#This Row],[End Date]])</f>
        <v>2017</v>
      </c>
      <c r="L46" s="2" t="s">
        <v>1325</v>
      </c>
      <c r="M46" s="2">
        <v>179</v>
      </c>
      <c r="O46" s="2" t="s">
        <v>680</v>
      </c>
      <c r="P46" s="2">
        <v>270</v>
      </c>
    </row>
    <row r="47" spans="1:16" hidden="1" x14ac:dyDescent="0.3">
      <c r="A47" s="2" t="s">
        <v>311</v>
      </c>
      <c r="B47" s="2" t="s">
        <v>45</v>
      </c>
      <c r="C47" s="2" t="s">
        <v>312</v>
      </c>
      <c r="D47" s="2" t="s">
        <v>200</v>
      </c>
      <c r="E47" s="22">
        <v>42761</v>
      </c>
      <c r="F47" s="22">
        <v>42766</v>
      </c>
      <c r="G47" s="26">
        <f>VLOOKUP(Table3[[#This Row],[Job Category]],Table4[],2,0)</f>
        <v>126</v>
      </c>
      <c r="H47" s="26">
        <f>VLOOKUP(Table3[[#This Row],[Job Category]],Table5[],2,0)</f>
        <v>121</v>
      </c>
      <c r="I47" s="26">
        <f>YEAR(Table3[[#This Row],[End Date]])</f>
        <v>2017</v>
      </c>
      <c r="L47" s="2" t="s">
        <v>680</v>
      </c>
      <c r="M47" s="2">
        <v>280</v>
      </c>
      <c r="O47" s="2" t="s">
        <v>1327</v>
      </c>
      <c r="P47" s="2">
        <v>178</v>
      </c>
    </row>
    <row r="48" spans="1:16" hidden="1" x14ac:dyDescent="0.3">
      <c r="A48" s="2" t="s">
        <v>681</v>
      </c>
      <c r="B48" s="2" t="s">
        <v>45</v>
      </c>
      <c r="C48" s="2" t="s">
        <v>682</v>
      </c>
      <c r="D48" s="2" t="s">
        <v>200</v>
      </c>
      <c r="E48" s="22">
        <v>42764</v>
      </c>
      <c r="F48" s="22">
        <v>42769</v>
      </c>
      <c r="G48" s="26">
        <f>VLOOKUP(Table3[[#This Row],[Job Category]],Table4[],2,0)</f>
        <v>111</v>
      </c>
      <c r="H48" s="26">
        <f>VLOOKUP(Table3[[#This Row],[Job Category]],Table5[],2,0)</f>
        <v>111</v>
      </c>
      <c r="I48" s="26">
        <f>YEAR(Table3[[#This Row],[End Date]])</f>
        <v>2017</v>
      </c>
      <c r="L48" s="2" t="s">
        <v>1327</v>
      </c>
      <c r="M48" s="2">
        <v>178</v>
      </c>
      <c r="O48" s="2" t="s">
        <v>676</v>
      </c>
      <c r="P48" s="2">
        <v>150</v>
      </c>
    </row>
    <row r="49" spans="1:16" hidden="1" x14ac:dyDescent="0.3">
      <c r="A49" s="2" t="s">
        <v>538</v>
      </c>
      <c r="B49" s="2" t="s">
        <v>45</v>
      </c>
      <c r="C49" s="2" t="s">
        <v>539</v>
      </c>
      <c r="D49" s="2" t="s">
        <v>204</v>
      </c>
      <c r="E49" s="22">
        <v>42757</v>
      </c>
      <c r="F49" s="22">
        <v>42770</v>
      </c>
      <c r="G49" s="26">
        <f>VLOOKUP(Table3[[#This Row],[Job Category]],Table4[],2,0)</f>
        <v>319</v>
      </c>
      <c r="H49" s="26">
        <f>VLOOKUP(Table3[[#This Row],[Job Category]],Table5[],2,0)</f>
        <v>314</v>
      </c>
      <c r="I49" s="26">
        <f>YEAR(Table3[[#This Row],[End Date]])</f>
        <v>2017</v>
      </c>
      <c r="L49" s="2" t="s">
        <v>676</v>
      </c>
      <c r="M49" s="2">
        <v>150</v>
      </c>
      <c r="O49" s="2" t="s">
        <v>1329</v>
      </c>
      <c r="P49" s="2">
        <v>130.5</v>
      </c>
    </row>
    <row r="50" spans="1:16" hidden="1" x14ac:dyDescent="0.3">
      <c r="A50" s="2" t="s">
        <v>1333</v>
      </c>
      <c r="B50" s="2" t="s">
        <v>45</v>
      </c>
      <c r="C50" s="2" t="s">
        <v>1334</v>
      </c>
      <c r="D50" s="2" t="s">
        <v>200</v>
      </c>
      <c r="E50" s="22">
        <v>42738</v>
      </c>
      <c r="F50" s="22">
        <v>42771</v>
      </c>
      <c r="G50" s="26">
        <f>VLOOKUP(Table3[[#This Row],[Job Category]],Table4[],2,0)</f>
        <v>264.5</v>
      </c>
      <c r="H50" s="26">
        <f>VLOOKUP(Table3[[#This Row],[Job Category]],Table5[],2,0)</f>
        <v>254.5</v>
      </c>
      <c r="I50" s="26">
        <f>YEAR(Table3[[#This Row],[End Date]])</f>
        <v>2017</v>
      </c>
      <c r="L50" s="2" t="s">
        <v>1329</v>
      </c>
      <c r="M50" s="2">
        <v>132.5</v>
      </c>
      <c r="O50" s="2" t="s">
        <v>1330</v>
      </c>
      <c r="P50" s="2">
        <v>179</v>
      </c>
    </row>
    <row r="51" spans="1:16" hidden="1" x14ac:dyDescent="0.3">
      <c r="A51" s="2" t="s">
        <v>1335</v>
      </c>
      <c r="B51" s="2" t="s">
        <v>45</v>
      </c>
      <c r="C51" s="2" t="s">
        <v>1336</v>
      </c>
      <c r="D51" s="2" t="s">
        <v>200</v>
      </c>
      <c r="E51" s="22">
        <v>42758</v>
      </c>
      <c r="F51" s="22">
        <v>42771</v>
      </c>
      <c r="G51" s="26">
        <f>VLOOKUP(Table3[[#This Row],[Job Category]],Table4[],2,0)</f>
        <v>325</v>
      </c>
      <c r="H51" s="26">
        <f>VLOOKUP(Table3[[#This Row],[Job Category]],Table5[],2,0)</f>
        <v>325</v>
      </c>
      <c r="I51" s="26">
        <f>YEAR(Table3[[#This Row],[End Date]])</f>
        <v>2017</v>
      </c>
      <c r="L51" s="2" t="s">
        <v>1330</v>
      </c>
      <c r="M51" s="2">
        <v>179</v>
      </c>
      <c r="O51" s="2" t="s">
        <v>1332</v>
      </c>
      <c r="P51" s="2">
        <v>165</v>
      </c>
    </row>
    <row r="52" spans="1:16" hidden="1" x14ac:dyDescent="0.3">
      <c r="A52" s="2" t="s">
        <v>1337</v>
      </c>
      <c r="B52" s="2" t="s">
        <v>45</v>
      </c>
      <c r="C52" s="2" t="s">
        <v>1338</v>
      </c>
      <c r="D52" s="2" t="s">
        <v>200</v>
      </c>
      <c r="E52" s="22">
        <v>42765</v>
      </c>
      <c r="F52" s="22">
        <v>42771</v>
      </c>
      <c r="G52" s="26">
        <f>VLOOKUP(Table3[[#This Row],[Job Category]],Table4[],2,0)</f>
        <v>152</v>
      </c>
      <c r="H52" s="26">
        <f>VLOOKUP(Table3[[#This Row],[Job Category]],Table5[],2,0)</f>
        <v>152</v>
      </c>
      <c r="I52" s="26">
        <f>YEAR(Table3[[#This Row],[End Date]])</f>
        <v>2017</v>
      </c>
      <c r="L52" s="2" t="s">
        <v>1332</v>
      </c>
      <c r="M52" s="2">
        <v>165</v>
      </c>
      <c r="O52" s="2" t="s">
        <v>399</v>
      </c>
      <c r="P52" s="2">
        <v>124.5</v>
      </c>
    </row>
    <row r="53" spans="1:16" hidden="1" x14ac:dyDescent="0.3">
      <c r="A53" s="2" t="s">
        <v>1339</v>
      </c>
      <c r="B53" s="2" t="s">
        <v>45</v>
      </c>
      <c r="C53" s="2" t="s">
        <v>1340</v>
      </c>
      <c r="D53" s="2" t="s">
        <v>201</v>
      </c>
      <c r="E53" s="22">
        <v>42764</v>
      </c>
      <c r="F53" s="22">
        <v>42772</v>
      </c>
      <c r="G53" s="26">
        <f>VLOOKUP(Table3[[#This Row],[Job Category]],Table4[],2,0)</f>
        <v>177</v>
      </c>
      <c r="H53" s="26">
        <f>VLOOKUP(Table3[[#This Row],[Job Category]],Table5[],2,0)</f>
        <v>158</v>
      </c>
      <c r="I53" s="26">
        <f>YEAR(Table3[[#This Row],[End Date]])</f>
        <v>2017</v>
      </c>
      <c r="L53" s="2" t="s">
        <v>399</v>
      </c>
      <c r="M53" s="2">
        <v>133</v>
      </c>
      <c r="O53" s="2" t="s">
        <v>679</v>
      </c>
      <c r="P53" s="2">
        <v>142</v>
      </c>
    </row>
    <row r="54" spans="1:16" hidden="1" x14ac:dyDescent="0.3">
      <c r="A54" s="2" t="s">
        <v>1341</v>
      </c>
      <c r="B54" s="2" t="s">
        <v>45</v>
      </c>
      <c r="C54" s="2" t="s">
        <v>1342</v>
      </c>
      <c r="D54" s="2" t="s">
        <v>202</v>
      </c>
      <c r="E54" s="22">
        <v>42765</v>
      </c>
      <c r="F54" s="22">
        <v>42777</v>
      </c>
      <c r="G54" s="26">
        <f>VLOOKUP(Table3[[#This Row],[Job Category]],Table4[],2,0)</f>
        <v>304</v>
      </c>
      <c r="H54" s="26">
        <f>VLOOKUP(Table3[[#This Row],[Job Category]],Table5[],2,0)</f>
        <v>304</v>
      </c>
      <c r="I54" s="26">
        <f>YEAR(Table3[[#This Row],[End Date]])</f>
        <v>2017</v>
      </c>
      <c r="L54" s="2" t="s">
        <v>679</v>
      </c>
      <c r="M54" s="2">
        <v>144</v>
      </c>
      <c r="O54" s="2" t="s">
        <v>2240</v>
      </c>
      <c r="P54" s="2">
        <v>124</v>
      </c>
    </row>
    <row r="55" spans="1:16" hidden="1" x14ac:dyDescent="0.3">
      <c r="A55" s="2" t="s">
        <v>1343</v>
      </c>
      <c r="B55" s="2" t="s">
        <v>45</v>
      </c>
      <c r="C55" s="2" t="s">
        <v>1344</v>
      </c>
      <c r="D55" s="2" t="s">
        <v>200</v>
      </c>
      <c r="E55" s="22">
        <v>42762</v>
      </c>
      <c r="F55" s="22">
        <v>42778</v>
      </c>
      <c r="G55" s="26">
        <f>VLOOKUP(Table3[[#This Row],[Job Category]],Table4[],2,0)</f>
        <v>379</v>
      </c>
      <c r="H55" s="26">
        <f>VLOOKUP(Table3[[#This Row],[Job Category]],Table5[],2,0)</f>
        <v>379</v>
      </c>
      <c r="I55" s="26">
        <f>YEAR(Table3[[#This Row],[End Date]])</f>
        <v>2017</v>
      </c>
      <c r="L55" s="2" t="s">
        <v>2240</v>
      </c>
      <c r="M55" s="2">
        <v>124</v>
      </c>
      <c r="O55" s="2" t="s">
        <v>312</v>
      </c>
      <c r="P55" s="2">
        <v>121</v>
      </c>
    </row>
    <row r="56" spans="1:16" hidden="1" x14ac:dyDescent="0.3">
      <c r="A56" s="2" t="s">
        <v>2241</v>
      </c>
      <c r="B56" s="2" t="s">
        <v>45</v>
      </c>
      <c r="C56" s="2" t="s">
        <v>2242</v>
      </c>
      <c r="D56" s="2" t="s">
        <v>200</v>
      </c>
      <c r="E56" s="22">
        <v>42769</v>
      </c>
      <c r="F56" s="22">
        <v>42778</v>
      </c>
      <c r="G56" s="26">
        <f>VLOOKUP(Table3[[#This Row],[Job Category]],Table4[],2,0)</f>
        <v>231</v>
      </c>
      <c r="H56" s="26">
        <f>VLOOKUP(Table3[[#This Row],[Job Category]],Table5[],2,0)</f>
        <v>231</v>
      </c>
      <c r="I56" s="26">
        <f>YEAR(Table3[[#This Row],[End Date]])</f>
        <v>2017</v>
      </c>
      <c r="L56" s="2" t="s">
        <v>312</v>
      </c>
      <c r="M56" s="2">
        <v>126</v>
      </c>
      <c r="O56" s="2" t="s">
        <v>682</v>
      </c>
      <c r="P56" s="2">
        <v>111</v>
      </c>
    </row>
    <row r="57" spans="1:16" hidden="1" x14ac:dyDescent="0.3">
      <c r="A57" s="2" t="s">
        <v>683</v>
      </c>
      <c r="B57" s="2" t="s">
        <v>45</v>
      </c>
      <c r="C57" s="2" t="s">
        <v>684</v>
      </c>
      <c r="D57" s="2" t="s">
        <v>200</v>
      </c>
      <c r="E57" s="22">
        <v>42770</v>
      </c>
      <c r="F57" s="22">
        <v>42778</v>
      </c>
      <c r="G57" s="26">
        <f>VLOOKUP(Table3[[#This Row],[Job Category]],Table4[],2,0)</f>
        <v>184</v>
      </c>
      <c r="H57" s="26">
        <f>VLOOKUP(Table3[[#This Row],[Job Category]],Table5[],2,0)</f>
        <v>184</v>
      </c>
      <c r="I57" s="26">
        <f>YEAR(Table3[[#This Row],[End Date]])</f>
        <v>2017</v>
      </c>
      <c r="L57" s="2" t="s">
        <v>682</v>
      </c>
      <c r="M57" s="2">
        <v>111</v>
      </c>
      <c r="O57" s="2" t="s">
        <v>539</v>
      </c>
      <c r="P57" s="2">
        <v>314</v>
      </c>
    </row>
    <row r="58" spans="1:16" hidden="1" x14ac:dyDescent="0.3">
      <c r="A58" s="2" t="s">
        <v>516</v>
      </c>
      <c r="B58" s="2" t="s">
        <v>45</v>
      </c>
      <c r="C58" s="2" t="s">
        <v>1345</v>
      </c>
      <c r="D58" s="2" t="s">
        <v>200</v>
      </c>
      <c r="E58" s="22">
        <v>42761</v>
      </c>
      <c r="F58" s="22">
        <v>42779</v>
      </c>
      <c r="G58" s="26">
        <f>VLOOKUP(Table3[[#This Row],[Job Category]],Table4[],2,0)</f>
        <v>444</v>
      </c>
      <c r="H58" s="26">
        <f>VLOOKUP(Table3[[#This Row],[Job Category]],Table5[],2,0)</f>
        <v>444</v>
      </c>
      <c r="I58" s="26">
        <f>YEAR(Table3[[#This Row],[End Date]])</f>
        <v>2017</v>
      </c>
      <c r="L58" s="2" t="s">
        <v>539</v>
      </c>
      <c r="M58" s="2">
        <v>319</v>
      </c>
      <c r="O58" s="2" t="s">
        <v>1334</v>
      </c>
      <c r="P58" s="2">
        <v>254.5</v>
      </c>
    </row>
    <row r="59" spans="1:16" hidden="1" x14ac:dyDescent="0.3">
      <c r="A59" s="2" t="s">
        <v>685</v>
      </c>
      <c r="B59" s="2" t="s">
        <v>45</v>
      </c>
      <c r="C59" s="2" t="s">
        <v>686</v>
      </c>
      <c r="D59" s="2" t="s">
        <v>205</v>
      </c>
      <c r="E59" s="22">
        <v>42765</v>
      </c>
      <c r="F59" s="22">
        <v>42779</v>
      </c>
      <c r="G59" s="26">
        <f>VLOOKUP(Table3[[#This Row],[Job Category]],Table4[],2,0)</f>
        <v>325</v>
      </c>
      <c r="H59" s="26">
        <f>VLOOKUP(Table3[[#This Row],[Job Category]],Table5[],2,0)</f>
        <v>325</v>
      </c>
      <c r="I59" s="26">
        <f>YEAR(Table3[[#This Row],[End Date]])</f>
        <v>2017</v>
      </c>
      <c r="L59" s="2" t="s">
        <v>1334</v>
      </c>
      <c r="M59" s="2">
        <v>264.5</v>
      </c>
      <c r="O59" s="2" t="s">
        <v>1336</v>
      </c>
      <c r="P59" s="2">
        <v>325</v>
      </c>
    </row>
    <row r="60" spans="1:16" hidden="1" x14ac:dyDescent="0.3">
      <c r="A60" s="2" t="s">
        <v>2243</v>
      </c>
      <c r="B60" s="2" t="s">
        <v>45</v>
      </c>
      <c r="C60" s="2" t="s">
        <v>2244</v>
      </c>
      <c r="D60" s="2" t="s">
        <v>200</v>
      </c>
      <c r="E60" s="22">
        <v>42771</v>
      </c>
      <c r="F60" s="22">
        <v>42779</v>
      </c>
      <c r="G60" s="26">
        <f>VLOOKUP(Table3[[#This Row],[Job Category]],Table4[],2,0)</f>
        <v>193</v>
      </c>
      <c r="H60" s="26">
        <f>VLOOKUP(Table3[[#This Row],[Job Category]],Table5[],2,0)</f>
        <v>193</v>
      </c>
      <c r="I60" s="26">
        <f>YEAR(Table3[[#This Row],[End Date]])</f>
        <v>2017</v>
      </c>
      <c r="L60" s="2" t="s">
        <v>1336</v>
      </c>
      <c r="M60" s="2">
        <v>325</v>
      </c>
      <c r="O60" s="2" t="s">
        <v>1338</v>
      </c>
      <c r="P60" s="2">
        <v>152</v>
      </c>
    </row>
    <row r="61" spans="1:16" hidden="1" x14ac:dyDescent="0.3">
      <c r="A61" s="2" t="s">
        <v>2245</v>
      </c>
      <c r="B61" s="2" t="s">
        <v>45</v>
      </c>
      <c r="C61" s="2" t="s">
        <v>2246</v>
      </c>
      <c r="D61" s="2" t="s">
        <v>202</v>
      </c>
      <c r="E61" s="22">
        <v>42716</v>
      </c>
      <c r="F61" s="22">
        <v>42780</v>
      </c>
      <c r="G61" s="26">
        <f>VLOOKUP(Table3[[#This Row],[Job Category]],Table4[],2,0)</f>
        <v>848</v>
      </c>
      <c r="H61" s="26">
        <f>VLOOKUP(Table3[[#This Row],[Job Category]],Table5[],2,0)</f>
        <v>813.5</v>
      </c>
      <c r="I61" s="26">
        <f>YEAR(Table3[[#This Row],[End Date]])</f>
        <v>2017</v>
      </c>
      <c r="L61" s="2" t="s">
        <v>1338</v>
      </c>
      <c r="M61" s="2">
        <v>152</v>
      </c>
      <c r="O61" s="2" t="s">
        <v>1340</v>
      </c>
      <c r="P61" s="2">
        <v>158</v>
      </c>
    </row>
    <row r="62" spans="1:16" hidden="1" x14ac:dyDescent="0.3">
      <c r="A62" s="2" t="s">
        <v>1346</v>
      </c>
      <c r="B62" s="2" t="s">
        <v>45</v>
      </c>
      <c r="C62" s="2" t="s">
        <v>1347</v>
      </c>
      <c r="D62" s="2" t="s">
        <v>202</v>
      </c>
      <c r="E62" s="22">
        <v>42764</v>
      </c>
      <c r="F62" s="22">
        <v>42780</v>
      </c>
      <c r="G62" s="26">
        <f>VLOOKUP(Table3[[#This Row],[Job Category]],Table4[],2,0)</f>
        <v>386</v>
      </c>
      <c r="H62" s="26">
        <f>VLOOKUP(Table3[[#This Row],[Job Category]],Table5[],2,0)</f>
        <v>386</v>
      </c>
      <c r="I62" s="26">
        <f>YEAR(Table3[[#This Row],[End Date]])</f>
        <v>2017</v>
      </c>
      <c r="L62" s="2" t="s">
        <v>1340</v>
      </c>
      <c r="M62" s="2">
        <v>177</v>
      </c>
      <c r="O62" s="2" t="s">
        <v>687</v>
      </c>
      <c r="P62" s="2">
        <v>302.5</v>
      </c>
    </row>
    <row r="63" spans="1:16" hidden="1" x14ac:dyDescent="0.3">
      <c r="A63" s="2" t="s">
        <v>1348</v>
      </c>
      <c r="B63" s="2" t="s">
        <v>45</v>
      </c>
      <c r="C63" s="2" t="s">
        <v>1349</v>
      </c>
      <c r="D63" s="2" t="s">
        <v>202</v>
      </c>
      <c r="E63" s="22">
        <v>42765</v>
      </c>
      <c r="F63" s="22">
        <v>42781</v>
      </c>
      <c r="G63" s="26">
        <f>VLOOKUP(Table3[[#This Row],[Job Category]],Table4[],2,0)</f>
        <v>368</v>
      </c>
      <c r="H63" s="26">
        <f>VLOOKUP(Table3[[#This Row],[Job Category]],Table5[],2,0)</f>
        <v>366</v>
      </c>
      <c r="I63" s="26">
        <f>YEAR(Table3[[#This Row],[End Date]])</f>
        <v>2017</v>
      </c>
      <c r="L63" s="2" t="s">
        <v>687</v>
      </c>
      <c r="M63" s="2">
        <v>321</v>
      </c>
      <c r="O63" s="2" t="s">
        <v>2247</v>
      </c>
      <c r="P63" s="2">
        <v>270</v>
      </c>
    </row>
    <row r="64" spans="1:16" hidden="1" x14ac:dyDescent="0.3">
      <c r="A64" s="2" t="s">
        <v>1350</v>
      </c>
      <c r="B64" s="2" t="s">
        <v>45</v>
      </c>
      <c r="C64" s="2" t="s">
        <v>1351</v>
      </c>
      <c r="D64" s="2" t="s">
        <v>200</v>
      </c>
      <c r="E64" s="22">
        <v>42771</v>
      </c>
      <c r="F64" s="22">
        <v>42781</v>
      </c>
      <c r="G64" s="26">
        <f>VLOOKUP(Table3[[#This Row],[Job Category]],Table4[],2,0)</f>
        <v>247</v>
      </c>
      <c r="H64" s="26">
        <f>VLOOKUP(Table3[[#This Row],[Job Category]],Table5[],2,0)</f>
        <v>247</v>
      </c>
      <c r="I64" s="26">
        <f>YEAR(Table3[[#This Row],[End Date]])</f>
        <v>2017</v>
      </c>
      <c r="L64" s="2" t="s">
        <v>2247</v>
      </c>
      <c r="M64" s="2">
        <v>270</v>
      </c>
      <c r="O64" s="2" t="s">
        <v>1342</v>
      </c>
      <c r="P64" s="2">
        <v>304</v>
      </c>
    </row>
    <row r="65" spans="1:16" hidden="1" x14ac:dyDescent="0.3">
      <c r="A65" s="2" t="s">
        <v>1352</v>
      </c>
      <c r="B65" s="2" t="s">
        <v>45</v>
      </c>
      <c r="C65" s="2" t="s">
        <v>1353</v>
      </c>
      <c r="D65" s="2" t="s">
        <v>200</v>
      </c>
      <c r="E65" s="22">
        <v>42776</v>
      </c>
      <c r="F65" s="22">
        <v>42783</v>
      </c>
      <c r="G65" s="26">
        <f>VLOOKUP(Table3[[#This Row],[Job Category]],Table4[],2,0)</f>
        <v>169</v>
      </c>
      <c r="H65" s="26">
        <f>VLOOKUP(Table3[[#This Row],[Job Category]],Table5[],2,0)</f>
        <v>169</v>
      </c>
      <c r="I65" s="26">
        <f>YEAR(Table3[[#This Row],[End Date]])</f>
        <v>2017</v>
      </c>
      <c r="L65" s="2" t="s">
        <v>1342</v>
      </c>
      <c r="M65" s="2">
        <v>304</v>
      </c>
      <c r="O65" s="2" t="s">
        <v>1344</v>
      </c>
      <c r="P65" s="2">
        <v>379</v>
      </c>
    </row>
    <row r="66" spans="1:16" hidden="1" x14ac:dyDescent="0.3">
      <c r="A66" s="2" t="s">
        <v>626</v>
      </c>
      <c r="B66" s="2" t="s">
        <v>45</v>
      </c>
      <c r="C66" s="2" t="s">
        <v>688</v>
      </c>
      <c r="D66" s="2" t="s">
        <v>200</v>
      </c>
      <c r="E66" s="22">
        <v>42771</v>
      </c>
      <c r="F66" s="22">
        <v>42785</v>
      </c>
      <c r="G66" s="26">
        <f>VLOOKUP(Table3[[#This Row],[Job Category]],Table4[],2,0)</f>
        <v>319</v>
      </c>
      <c r="H66" s="26">
        <f>VLOOKUP(Table3[[#This Row],[Job Category]],Table5[],2,0)</f>
        <v>304.5</v>
      </c>
      <c r="I66" s="26">
        <f>YEAR(Table3[[#This Row],[End Date]])</f>
        <v>2017</v>
      </c>
      <c r="L66" s="2" t="s">
        <v>1344</v>
      </c>
      <c r="M66" s="2">
        <v>379</v>
      </c>
      <c r="O66" s="2" t="s">
        <v>2242</v>
      </c>
      <c r="P66" s="2">
        <v>231</v>
      </c>
    </row>
    <row r="67" spans="1:16" hidden="1" x14ac:dyDescent="0.3">
      <c r="A67" s="2" t="s">
        <v>689</v>
      </c>
      <c r="B67" s="2" t="s">
        <v>45</v>
      </c>
      <c r="C67" s="2" t="s">
        <v>690</v>
      </c>
      <c r="D67" s="2" t="s">
        <v>201</v>
      </c>
      <c r="E67" s="22">
        <v>42778</v>
      </c>
      <c r="F67" s="22">
        <v>42785</v>
      </c>
      <c r="G67" s="26">
        <f>VLOOKUP(Table3[[#This Row],[Job Category]],Table4[],2,0)</f>
        <v>173</v>
      </c>
      <c r="H67" s="26">
        <f>VLOOKUP(Table3[[#This Row],[Job Category]],Table5[],2,0)</f>
        <v>173</v>
      </c>
      <c r="I67" s="26">
        <f>YEAR(Table3[[#This Row],[End Date]])</f>
        <v>2017</v>
      </c>
      <c r="L67" s="2" t="s">
        <v>2242</v>
      </c>
      <c r="M67" s="2">
        <v>231</v>
      </c>
      <c r="O67" s="2" t="s">
        <v>684</v>
      </c>
      <c r="P67" s="2">
        <v>184</v>
      </c>
    </row>
    <row r="68" spans="1:16" hidden="1" x14ac:dyDescent="0.3">
      <c r="A68" s="2" t="s">
        <v>1354</v>
      </c>
      <c r="B68" s="2" t="s">
        <v>45</v>
      </c>
      <c r="C68" s="2" t="s">
        <v>1355</v>
      </c>
      <c r="D68" s="2" t="s">
        <v>200</v>
      </c>
      <c r="E68" s="22">
        <v>42780</v>
      </c>
      <c r="F68" s="22">
        <v>42785</v>
      </c>
      <c r="G68" s="26">
        <f>VLOOKUP(Table3[[#This Row],[Job Category]],Table4[],2,0)</f>
        <v>128</v>
      </c>
      <c r="H68" s="26">
        <f>VLOOKUP(Table3[[#This Row],[Job Category]],Table5[],2,0)</f>
        <v>128</v>
      </c>
      <c r="I68" s="26">
        <f>YEAR(Table3[[#This Row],[End Date]])</f>
        <v>2017</v>
      </c>
      <c r="L68" s="2" t="s">
        <v>684</v>
      </c>
      <c r="M68" s="2">
        <v>184</v>
      </c>
      <c r="O68" s="2" t="s">
        <v>1345</v>
      </c>
      <c r="P68" s="2">
        <v>444</v>
      </c>
    </row>
    <row r="69" spans="1:16" hidden="1" x14ac:dyDescent="0.3">
      <c r="A69" s="2" t="s">
        <v>1356</v>
      </c>
      <c r="B69" s="2" t="s">
        <v>45</v>
      </c>
      <c r="C69" s="2" t="s">
        <v>1357</v>
      </c>
      <c r="D69" s="2" t="s">
        <v>200</v>
      </c>
      <c r="E69" s="22">
        <v>42781</v>
      </c>
      <c r="F69" s="22">
        <v>42785</v>
      </c>
      <c r="G69" s="26">
        <f>VLOOKUP(Table3[[#This Row],[Job Category]],Table4[],2,0)</f>
        <v>115</v>
      </c>
      <c r="H69" s="26">
        <f>VLOOKUP(Table3[[#This Row],[Job Category]],Table5[],2,0)</f>
        <v>115</v>
      </c>
      <c r="I69" s="26">
        <f>YEAR(Table3[[#This Row],[End Date]])</f>
        <v>2017</v>
      </c>
      <c r="L69" s="2" t="s">
        <v>1345</v>
      </c>
      <c r="M69" s="2">
        <v>444</v>
      </c>
      <c r="O69" s="2" t="s">
        <v>686</v>
      </c>
      <c r="P69" s="2">
        <v>325</v>
      </c>
    </row>
    <row r="70" spans="1:16" hidden="1" x14ac:dyDescent="0.3">
      <c r="A70" s="2" t="s">
        <v>1358</v>
      </c>
      <c r="B70" s="2" t="s">
        <v>45</v>
      </c>
      <c r="C70" s="2" t="s">
        <v>1359</v>
      </c>
      <c r="D70" s="2" t="s">
        <v>200</v>
      </c>
      <c r="E70" s="22">
        <v>42779</v>
      </c>
      <c r="F70" s="22">
        <v>42788</v>
      </c>
      <c r="G70" s="26">
        <f>VLOOKUP(Table3[[#This Row],[Job Category]],Table4[],2,0)</f>
        <v>224</v>
      </c>
      <c r="H70" s="26">
        <f>VLOOKUP(Table3[[#This Row],[Job Category]],Table5[],2,0)</f>
        <v>224</v>
      </c>
      <c r="I70" s="26">
        <f>YEAR(Table3[[#This Row],[End Date]])</f>
        <v>2017</v>
      </c>
      <c r="L70" s="2" t="s">
        <v>686</v>
      </c>
      <c r="M70" s="2">
        <v>325</v>
      </c>
      <c r="O70" s="2" t="s">
        <v>2244</v>
      </c>
      <c r="P70" s="2">
        <v>193</v>
      </c>
    </row>
    <row r="71" spans="1:16" hidden="1" x14ac:dyDescent="0.3">
      <c r="A71" s="2" t="s">
        <v>433</v>
      </c>
      <c r="B71" s="2" t="s">
        <v>45</v>
      </c>
      <c r="C71" s="2" t="s">
        <v>1360</v>
      </c>
      <c r="D71" s="2" t="s">
        <v>200</v>
      </c>
      <c r="E71" s="22">
        <v>42785</v>
      </c>
      <c r="F71" s="22">
        <v>42790</v>
      </c>
      <c r="G71" s="26">
        <f>VLOOKUP(Table3[[#This Row],[Job Category]],Table4[],2,0)</f>
        <v>120</v>
      </c>
      <c r="H71" s="26">
        <f>VLOOKUP(Table3[[#This Row],[Job Category]],Table5[],2,0)</f>
        <v>120</v>
      </c>
      <c r="I71" s="26">
        <f>YEAR(Table3[[#This Row],[End Date]])</f>
        <v>2017</v>
      </c>
      <c r="L71" s="2" t="s">
        <v>2244</v>
      </c>
      <c r="M71" s="2">
        <v>193</v>
      </c>
      <c r="O71" s="2" t="s">
        <v>2246</v>
      </c>
      <c r="P71" s="2">
        <v>813.5</v>
      </c>
    </row>
    <row r="72" spans="1:16" hidden="1" x14ac:dyDescent="0.3">
      <c r="A72" s="2" t="s">
        <v>2239</v>
      </c>
      <c r="B72" s="2" t="s">
        <v>45</v>
      </c>
      <c r="C72" s="2" t="s">
        <v>2248</v>
      </c>
      <c r="D72" s="2" t="s">
        <v>200</v>
      </c>
      <c r="E72" s="22">
        <v>42782</v>
      </c>
      <c r="F72" s="22">
        <v>42791</v>
      </c>
      <c r="G72" s="26">
        <f>VLOOKUP(Table3[[#This Row],[Job Category]],Table4[],2,0)</f>
        <v>198</v>
      </c>
      <c r="H72" s="26">
        <f>VLOOKUP(Table3[[#This Row],[Job Category]],Table5[],2,0)</f>
        <v>198</v>
      </c>
      <c r="I72" s="26">
        <f>YEAR(Table3[[#This Row],[End Date]])</f>
        <v>2017</v>
      </c>
      <c r="L72" s="2" t="s">
        <v>2246</v>
      </c>
      <c r="M72" s="2">
        <v>848</v>
      </c>
      <c r="O72" s="2" t="s">
        <v>691</v>
      </c>
      <c r="P72" s="2">
        <v>379</v>
      </c>
    </row>
    <row r="73" spans="1:16" hidden="1" x14ac:dyDescent="0.3">
      <c r="A73" s="2" t="s">
        <v>1361</v>
      </c>
      <c r="B73" s="2" t="s">
        <v>45</v>
      </c>
      <c r="C73" s="2" t="s">
        <v>1362</v>
      </c>
      <c r="D73" s="2" t="s">
        <v>202</v>
      </c>
      <c r="E73" s="22">
        <v>42785</v>
      </c>
      <c r="F73" s="22">
        <v>42791</v>
      </c>
      <c r="G73" s="26">
        <f>VLOOKUP(Table3[[#This Row],[Job Category]],Table4[],2,0)</f>
        <v>128</v>
      </c>
      <c r="H73" s="26">
        <f>VLOOKUP(Table3[[#This Row],[Job Category]],Table5[],2,0)</f>
        <v>128</v>
      </c>
      <c r="I73" s="26">
        <f>YEAR(Table3[[#This Row],[End Date]])</f>
        <v>2017</v>
      </c>
      <c r="L73" s="2" t="s">
        <v>691</v>
      </c>
      <c r="M73" s="2">
        <v>379</v>
      </c>
      <c r="O73" s="2" t="s">
        <v>1347</v>
      </c>
      <c r="P73" s="2">
        <v>386</v>
      </c>
    </row>
    <row r="74" spans="1:16" hidden="1" x14ac:dyDescent="0.3">
      <c r="A74" s="2" t="s">
        <v>2249</v>
      </c>
      <c r="B74" s="2" t="s">
        <v>45</v>
      </c>
      <c r="C74" s="2" t="s">
        <v>2250</v>
      </c>
      <c r="D74" s="2" t="s">
        <v>200</v>
      </c>
      <c r="E74" s="22">
        <v>42778</v>
      </c>
      <c r="F74" s="22">
        <v>42792</v>
      </c>
      <c r="G74" s="26">
        <f>VLOOKUP(Table3[[#This Row],[Job Category]],Table4[],2,0)</f>
        <v>335</v>
      </c>
      <c r="H74" s="26">
        <f>VLOOKUP(Table3[[#This Row],[Job Category]],Table5[],2,0)</f>
        <v>335</v>
      </c>
      <c r="I74" s="26">
        <f>YEAR(Table3[[#This Row],[End Date]])</f>
        <v>2017</v>
      </c>
      <c r="L74" s="2" t="s">
        <v>1347</v>
      </c>
      <c r="M74" s="2">
        <v>386</v>
      </c>
      <c r="O74" s="2" t="s">
        <v>1349</v>
      </c>
      <c r="P74" s="2">
        <v>366</v>
      </c>
    </row>
    <row r="75" spans="1:16" hidden="1" x14ac:dyDescent="0.3">
      <c r="A75" s="2" t="s">
        <v>1363</v>
      </c>
      <c r="B75" s="2" t="s">
        <v>45</v>
      </c>
      <c r="C75" s="2" t="s">
        <v>1364</v>
      </c>
      <c r="D75" s="2" t="s">
        <v>200</v>
      </c>
      <c r="E75" s="22">
        <v>42780</v>
      </c>
      <c r="F75" s="22">
        <v>42792</v>
      </c>
      <c r="G75" s="26">
        <f>VLOOKUP(Table3[[#This Row],[Job Category]],Table4[],2,0)</f>
        <v>274</v>
      </c>
      <c r="H75" s="26">
        <f>VLOOKUP(Table3[[#This Row],[Job Category]],Table5[],2,0)</f>
        <v>273</v>
      </c>
      <c r="I75" s="26">
        <f>YEAR(Table3[[#This Row],[End Date]])</f>
        <v>2017</v>
      </c>
      <c r="L75" s="2" t="s">
        <v>1349</v>
      </c>
      <c r="M75" s="2">
        <v>368</v>
      </c>
      <c r="O75" s="2" t="s">
        <v>1351</v>
      </c>
      <c r="P75" s="2">
        <v>247</v>
      </c>
    </row>
    <row r="76" spans="1:16" hidden="1" x14ac:dyDescent="0.3">
      <c r="A76" s="2" t="s">
        <v>685</v>
      </c>
      <c r="B76" s="2" t="s">
        <v>206</v>
      </c>
      <c r="C76" s="2" t="s">
        <v>692</v>
      </c>
      <c r="D76" s="2" t="s">
        <v>207</v>
      </c>
      <c r="E76" s="22">
        <v>42791</v>
      </c>
      <c r="F76" s="22">
        <v>42792</v>
      </c>
      <c r="G76" s="26">
        <f>VLOOKUP(Table3[[#This Row],[Job Category]],Table4[],2,0)</f>
        <v>10</v>
      </c>
      <c r="H76" s="26">
        <f>VLOOKUP(Table3[[#This Row],[Job Category]],Table5[],2,0)</f>
        <v>10</v>
      </c>
      <c r="I76" s="26">
        <f>YEAR(Table3[[#This Row],[End Date]])</f>
        <v>2017</v>
      </c>
      <c r="L76" s="2" t="s">
        <v>1351</v>
      </c>
      <c r="M76" s="2">
        <v>247</v>
      </c>
      <c r="O76" s="2" t="s">
        <v>541</v>
      </c>
      <c r="P76" s="2">
        <v>199.5</v>
      </c>
    </row>
    <row r="77" spans="1:16" hidden="1" x14ac:dyDescent="0.3">
      <c r="A77" s="2" t="s">
        <v>2251</v>
      </c>
      <c r="B77" s="2" t="s">
        <v>45</v>
      </c>
      <c r="C77" s="2" t="s">
        <v>2252</v>
      </c>
      <c r="D77" s="2" t="s">
        <v>200</v>
      </c>
      <c r="E77" s="22">
        <v>42779</v>
      </c>
      <c r="F77" s="22">
        <v>42793</v>
      </c>
      <c r="G77" s="26">
        <f>VLOOKUP(Table3[[#This Row],[Job Category]],Table4[],2,0)</f>
        <v>334</v>
      </c>
      <c r="H77" s="26">
        <f>VLOOKUP(Table3[[#This Row],[Job Category]],Table5[],2,0)</f>
        <v>334</v>
      </c>
      <c r="I77" s="26">
        <f>YEAR(Table3[[#This Row],[End Date]])</f>
        <v>2017</v>
      </c>
      <c r="L77" s="2" t="s">
        <v>541</v>
      </c>
      <c r="M77" s="2">
        <v>201.5</v>
      </c>
      <c r="O77" s="2" t="s">
        <v>1353</v>
      </c>
      <c r="P77" s="2">
        <v>169</v>
      </c>
    </row>
    <row r="78" spans="1:16" hidden="1" x14ac:dyDescent="0.3">
      <c r="A78" s="2" t="s">
        <v>1346</v>
      </c>
      <c r="B78" s="2" t="s">
        <v>45</v>
      </c>
      <c r="C78" s="2" t="s">
        <v>1365</v>
      </c>
      <c r="D78" s="2" t="s">
        <v>200</v>
      </c>
      <c r="E78" s="22">
        <v>42788</v>
      </c>
      <c r="F78" s="22">
        <v>42793</v>
      </c>
      <c r="G78" s="26">
        <f>VLOOKUP(Table3[[#This Row],[Job Category]],Table4[],2,0)</f>
        <v>99</v>
      </c>
      <c r="H78" s="26">
        <f>VLOOKUP(Table3[[#This Row],[Job Category]],Table5[],2,0)</f>
        <v>99</v>
      </c>
      <c r="I78" s="26">
        <f>YEAR(Table3[[#This Row],[End Date]])</f>
        <v>2017</v>
      </c>
      <c r="L78" s="2" t="s">
        <v>1353</v>
      </c>
      <c r="M78" s="2">
        <v>169</v>
      </c>
      <c r="O78" s="2" t="s">
        <v>688</v>
      </c>
      <c r="P78" s="2">
        <v>304.5</v>
      </c>
    </row>
    <row r="79" spans="1:16" hidden="1" x14ac:dyDescent="0.3">
      <c r="A79" s="2" t="s">
        <v>463</v>
      </c>
      <c r="B79" s="2" t="s">
        <v>45</v>
      </c>
      <c r="C79" s="2" t="s">
        <v>1366</v>
      </c>
      <c r="D79" s="2" t="s">
        <v>200</v>
      </c>
      <c r="E79" s="22">
        <v>42791</v>
      </c>
      <c r="F79" s="22">
        <v>42795</v>
      </c>
      <c r="G79" s="26">
        <f>VLOOKUP(Table3[[#This Row],[Job Category]],Table4[],2,0)</f>
        <v>111</v>
      </c>
      <c r="H79" s="26">
        <f>VLOOKUP(Table3[[#This Row],[Job Category]],Table5[],2,0)</f>
        <v>111</v>
      </c>
      <c r="I79" s="26">
        <f>YEAR(Table3[[#This Row],[End Date]])</f>
        <v>2017</v>
      </c>
      <c r="L79" s="2" t="s">
        <v>688</v>
      </c>
      <c r="M79" s="2">
        <v>319</v>
      </c>
      <c r="O79" s="2" t="s">
        <v>690</v>
      </c>
      <c r="P79" s="2">
        <v>173</v>
      </c>
    </row>
    <row r="80" spans="1:16" hidden="1" x14ac:dyDescent="0.3">
      <c r="A80" s="2" t="s">
        <v>693</v>
      </c>
      <c r="B80" s="2" t="s">
        <v>45</v>
      </c>
      <c r="C80" s="2" t="s">
        <v>694</v>
      </c>
      <c r="D80" s="2" t="s">
        <v>200</v>
      </c>
      <c r="E80" s="22">
        <v>42777</v>
      </c>
      <c r="F80" s="22">
        <v>42796</v>
      </c>
      <c r="G80" s="26">
        <f>VLOOKUP(Table3[[#This Row],[Job Category]],Table4[],2,0)</f>
        <v>455</v>
      </c>
      <c r="H80" s="26">
        <f>VLOOKUP(Table3[[#This Row],[Job Category]],Table5[],2,0)</f>
        <v>452.5</v>
      </c>
      <c r="I80" s="26">
        <f>YEAR(Table3[[#This Row],[End Date]])</f>
        <v>2017</v>
      </c>
      <c r="L80" s="2" t="s">
        <v>690</v>
      </c>
      <c r="M80" s="2">
        <v>173</v>
      </c>
      <c r="O80" s="2" t="s">
        <v>1355</v>
      </c>
      <c r="P80" s="2">
        <v>128</v>
      </c>
    </row>
    <row r="81" spans="1:16" hidden="1" x14ac:dyDescent="0.3">
      <c r="A81" s="2" t="s">
        <v>1367</v>
      </c>
      <c r="B81" s="2" t="s">
        <v>45</v>
      </c>
      <c r="C81" s="2" t="s">
        <v>1368</v>
      </c>
      <c r="D81" s="2" t="s">
        <v>200</v>
      </c>
      <c r="E81" s="22">
        <v>42790</v>
      </c>
      <c r="F81" s="22">
        <v>42796</v>
      </c>
      <c r="G81" s="26">
        <f>VLOOKUP(Table3[[#This Row],[Job Category]],Table4[],2,0)</f>
        <v>128</v>
      </c>
      <c r="H81" s="26">
        <f>VLOOKUP(Table3[[#This Row],[Job Category]],Table5[],2,0)</f>
        <v>128</v>
      </c>
      <c r="I81" s="26">
        <f>YEAR(Table3[[#This Row],[End Date]])</f>
        <v>2017</v>
      </c>
      <c r="L81" s="2" t="s">
        <v>1355</v>
      </c>
      <c r="M81" s="2">
        <v>128</v>
      </c>
      <c r="O81" s="2" t="s">
        <v>1357</v>
      </c>
      <c r="P81" s="2">
        <v>115</v>
      </c>
    </row>
    <row r="82" spans="1:16" hidden="1" x14ac:dyDescent="0.3">
      <c r="A82" s="2" t="s">
        <v>315</v>
      </c>
      <c r="B82" s="2" t="s">
        <v>45</v>
      </c>
      <c r="C82" s="2" t="s">
        <v>316</v>
      </c>
      <c r="D82" s="2" t="s">
        <v>200</v>
      </c>
      <c r="E82" s="22">
        <v>42792</v>
      </c>
      <c r="F82" s="22">
        <v>42797</v>
      </c>
      <c r="G82" s="26">
        <f>VLOOKUP(Table3[[#This Row],[Job Category]],Table4[],2,0)</f>
        <v>125</v>
      </c>
      <c r="H82" s="26">
        <f>VLOOKUP(Table3[[#This Row],[Job Category]],Table5[],2,0)</f>
        <v>125</v>
      </c>
      <c r="I82" s="26">
        <f>YEAR(Table3[[#This Row],[End Date]])</f>
        <v>2017</v>
      </c>
      <c r="L82" s="2" t="s">
        <v>1357</v>
      </c>
      <c r="M82" s="2">
        <v>115</v>
      </c>
      <c r="O82" s="2" t="s">
        <v>1359</v>
      </c>
      <c r="P82" s="2">
        <v>224</v>
      </c>
    </row>
    <row r="83" spans="1:16" hidden="1" x14ac:dyDescent="0.3">
      <c r="A83" s="2" t="s">
        <v>1369</v>
      </c>
      <c r="B83" s="2" t="s">
        <v>45</v>
      </c>
      <c r="C83" s="2" t="s">
        <v>1370</v>
      </c>
      <c r="D83" s="2" t="s">
        <v>201</v>
      </c>
      <c r="E83" s="22">
        <v>42778</v>
      </c>
      <c r="F83" s="22">
        <v>42798</v>
      </c>
      <c r="G83" s="26">
        <f>VLOOKUP(Table3[[#This Row],[Job Category]],Table4[],2,0)</f>
        <v>258</v>
      </c>
      <c r="H83" s="26">
        <f>VLOOKUP(Table3[[#This Row],[Job Category]],Table5[],2,0)</f>
        <v>242</v>
      </c>
      <c r="I83" s="26">
        <f>YEAR(Table3[[#This Row],[End Date]])</f>
        <v>2017</v>
      </c>
      <c r="L83" s="2" t="s">
        <v>1359</v>
      </c>
      <c r="M83" s="2">
        <v>224</v>
      </c>
      <c r="O83" s="2" t="s">
        <v>314</v>
      </c>
      <c r="P83" s="2">
        <v>244</v>
      </c>
    </row>
    <row r="84" spans="1:16" hidden="1" x14ac:dyDescent="0.3">
      <c r="A84" s="2" t="s">
        <v>336</v>
      </c>
      <c r="B84" s="2" t="s">
        <v>45</v>
      </c>
      <c r="C84" s="2" t="s">
        <v>2253</v>
      </c>
      <c r="D84" s="2" t="s">
        <v>208</v>
      </c>
      <c r="E84" s="22">
        <v>42785</v>
      </c>
      <c r="F84" s="22">
        <v>42799</v>
      </c>
      <c r="G84" s="26">
        <f>VLOOKUP(Table3[[#This Row],[Job Category]],Table4[],2,0)</f>
        <v>343</v>
      </c>
      <c r="H84" s="26">
        <f>VLOOKUP(Table3[[#This Row],[Job Category]],Table5[],2,0)</f>
        <v>343</v>
      </c>
      <c r="I84" s="26">
        <f>YEAR(Table3[[#This Row],[End Date]])</f>
        <v>2017</v>
      </c>
      <c r="L84" s="2" t="s">
        <v>314</v>
      </c>
      <c r="M84" s="2">
        <v>314</v>
      </c>
      <c r="O84" s="2" t="s">
        <v>1360</v>
      </c>
      <c r="P84" s="2">
        <v>120</v>
      </c>
    </row>
    <row r="85" spans="1:16" hidden="1" x14ac:dyDescent="0.3">
      <c r="A85" s="2" t="s">
        <v>1371</v>
      </c>
      <c r="B85" s="2" t="s">
        <v>45</v>
      </c>
      <c r="C85" s="2" t="s">
        <v>1372</v>
      </c>
      <c r="D85" s="2" t="s">
        <v>200</v>
      </c>
      <c r="E85" s="22">
        <v>42791</v>
      </c>
      <c r="F85" s="22">
        <v>42799</v>
      </c>
      <c r="G85" s="26">
        <f>VLOOKUP(Table3[[#This Row],[Job Category]],Table4[],2,0)</f>
        <v>197.5</v>
      </c>
      <c r="H85" s="26">
        <f>VLOOKUP(Table3[[#This Row],[Job Category]],Table5[],2,0)</f>
        <v>197.5</v>
      </c>
      <c r="I85" s="26">
        <f>YEAR(Table3[[#This Row],[End Date]])</f>
        <v>2017</v>
      </c>
      <c r="L85" s="2" t="s">
        <v>1360</v>
      </c>
      <c r="M85" s="2">
        <v>120</v>
      </c>
      <c r="O85" s="2" t="s">
        <v>543</v>
      </c>
      <c r="P85" s="2">
        <v>296</v>
      </c>
    </row>
    <row r="86" spans="1:16" hidden="1" x14ac:dyDescent="0.3">
      <c r="A86" s="2" t="s">
        <v>695</v>
      </c>
      <c r="B86" s="2" t="s">
        <v>45</v>
      </c>
      <c r="C86" s="2" t="s">
        <v>696</v>
      </c>
      <c r="D86" s="2" t="s">
        <v>200</v>
      </c>
      <c r="E86" s="22">
        <v>42792</v>
      </c>
      <c r="F86" s="22">
        <v>42799</v>
      </c>
      <c r="G86" s="26">
        <f>VLOOKUP(Table3[[#This Row],[Job Category]],Table4[],2,0)</f>
        <v>170</v>
      </c>
      <c r="H86" s="26">
        <f>VLOOKUP(Table3[[#This Row],[Job Category]],Table5[],2,0)</f>
        <v>170</v>
      </c>
      <c r="I86" s="26">
        <f>YEAR(Table3[[#This Row],[End Date]])</f>
        <v>2017</v>
      </c>
      <c r="L86" s="2" t="s">
        <v>543</v>
      </c>
      <c r="M86" s="2">
        <v>300</v>
      </c>
      <c r="O86" s="2" t="s">
        <v>2248</v>
      </c>
      <c r="P86" s="2">
        <v>198</v>
      </c>
    </row>
    <row r="87" spans="1:16" hidden="1" x14ac:dyDescent="0.3">
      <c r="A87" s="2" t="s">
        <v>346</v>
      </c>
      <c r="B87" s="2" t="s">
        <v>45</v>
      </c>
      <c r="C87" s="2" t="s">
        <v>2254</v>
      </c>
      <c r="D87" s="2" t="s">
        <v>209</v>
      </c>
      <c r="E87" s="22">
        <v>42740</v>
      </c>
      <c r="F87" s="22">
        <v>42800</v>
      </c>
      <c r="G87" s="26">
        <f>VLOOKUP(Table3[[#This Row],[Job Category]],Table4[],2,0)</f>
        <v>578.5</v>
      </c>
      <c r="H87" s="26">
        <f>VLOOKUP(Table3[[#This Row],[Job Category]],Table5[],2,0)</f>
        <v>578.5</v>
      </c>
      <c r="I87" s="26">
        <f>YEAR(Table3[[#This Row],[End Date]])</f>
        <v>2017</v>
      </c>
      <c r="L87" s="2" t="s">
        <v>2248</v>
      </c>
      <c r="M87" s="2">
        <v>198</v>
      </c>
      <c r="O87" s="2" t="s">
        <v>1362</v>
      </c>
      <c r="P87" s="2">
        <v>128</v>
      </c>
    </row>
    <row r="88" spans="1:16" hidden="1" x14ac:dyDescent="0.3">
      <c r="A88" s="2" t="s">
        <v>439</v>
      </c>
      <c r="B88" s="2" t="s">
        <v>45</v>
      </c>
      <c r="C88" s="2" t="s">
        <v>1373</v>
      </c>
      <c r="D88" s="2" t="s">
        <v>200</v>
      </c>
      <c r="E88" s="22">
        <v>42795</v>
      </c>
      <c r="F88" s="22">
        <v>42800</v>
      </c>
      <c r="G88" s="26">
        <f>VLOOKUP(Table3[[#This Row],[Job Category]],Table4[],2,0)</f>
        <v>122</v>
      </c>
      <c r="H88" s="26">
        <f>VLOOKUP(Table3[[#This Row],[Job Category]],Table5[],2,0)</f>
        <v>122</v>
      </c>
      <c r="I88" s="26">
        <f>YEAR(Table3[[#This Row],[End Date]])</f>
        <v>2017</v>
      </c>
      <c r="L88" s="2" t="s">
        <v>1362</v>
      </c>
      <c r="M88" s="2">
        <v>128</v>
      </c>
      <c r="O88" s="2" t="s">
        <v>2250</v>
      </c>
      <c r="P88" s="2">
        <v>335</v>
      </c>
    </row>
    <row r="89" spans="1:16" hidden="1" x14ac:dyDescent="0.3">
      <c r="A89" s="2" t="s">
        <v>545</v>
      </c>
      <c r="B89" s="2" t="s">
        <v>45</v>
      </c>
      <c r="C89" s="2" t="s">
        <v>546</v>
      </c>
      <c r="D89" s="2" t="s">
        <v>201</v>
      </c>
      <c r="E89" s="22">
        <v>42796</v>
      </c>
      <c r="F89" s="22">
        <v>42802</v>
      </c>
      <c r="G89" s="26">
        <f>VLOOKUP(Table3[[#This Row],[Job Category]],Table4[],2,0)</f>
        <v>131</v>
      </c>
      <c r="H89" s="26">
        <f>VLOOKUP(Table3[[#This Row],[Job Category]],Table5[],2,0)</f>
        <v>124</v>
      </c>
      <c r="I89" s="26">
        <f>YEAR(Table3[[#This Row],[End Date]])</f>
        <v>2017</v>
      </c>
      <c r="L89" s="2" t="s">
        <v>2250</v>
      </c>
      <c r="M89" s="2">
        <v>335</v>
      </c>
      <c r="O89" s="2" t="s">
        <v>1364</v>
      </c>
      <c r="P89" s="2">
        <v>273</v>
      </c>
    </row>
    <row r="90" spans="1:16" hidden="1" x14ac:dyDescent="0.3">
      <c r="A90" s="2" t="s">
        <v>1374</v>
      </c>
      <c r="B90" s="2" t="s">
        <v>45</v>
      </c>
      <c r="C90" s="2" t="s">
        <v>1375</v>
      </c>
      <c r="D90" s="2" t="s">
        <v>200</v>
      </c>
      <c r="E90" s="22">
        <v>42798</v>
      </c>
      <c r="F90" s="22">
        <v>42803</v>
      </c>
      <c r="G90" s="26">
        <f>VLOOKUP(Table3[[#This Row],[Job Category]],Table4[],2,0)</f>
        <v>112</v>
      </c>
      <c r="H90" s="26">
        <f>VLOOKUP(Table3[[#This Row],[Job Category]],Table5[],2,0)</f>
        <v>112</v>
      </c>
      <c r="I90" s="26">
        <f>YEAR(Table3[[#This Row],[End Date]])</f>
        <v>2017</v>
      </c>
      <c r="L90" s="2" t="s">
        <v>1364</v>
      </c>
      <c r="M90" s="2">
        <v>274</v>
      </c>
      <c r="O90" s="2" t="s">
        <v>692</v>
      </c>
      <c r="P90" s="2">
        <v>10</v>
      </c>
    </row>
    <row r="91" spans="1:16" hidden="1" x14ac:dyDescent="0.3">
      <c r="A91" s="2" t="s">
        <v>2255</v>
      </c>
      <c r="B91" s="2" t="s">
        <v>45</v>
      </c>
      <c r="C91" s="2" t="s">
        <v>2256</v>
      </c>
      <c r="D91" s="2" t="s">
        <v>200</v>
      </c>
      <c r="E91" s="22">
        <v>42800</v>
      </c>
      <c r="F91" s="22">
        <v>42804</v>
      </c>
      <c r="G91" s="26">
        <f>VLOOKUP(Table3[[#This Row],[Job Category]],Table4[],2,0)</f>
        <v>109</v>
      </c>
      <c r="H91" s="26">
        <f>VLOOKUP(Table3[[#This Row],[Job Category]],Table5[],2,0)</f>
        <v>109</v>
      </c>
      <c r="I91" s="26">
        <f>YEAR(Table3[[#This Row],[End Date]])</f>
        <v>2017</v>
      </c>
      <c r="L91" s="2" t="s">
        <v>692</v>
      </c>
      <c r="M91" s="2">
        <v>10</v>
      </c>
      <c r="O91" s="2" t="s">
        <v>2252</v>
      </c>
      <c r="P91" s="2">
        <v>334</v>
      </c>
    </row>
    <row r="92" spans="1:16" hidden="1" x14ac:dyDescent="0.3">
      <c r="A92" s="2" t="s">
        <v>401</v>
      </c>
      <c r="B92" s="2" t="s">
        <v>45</v>
      </c>
      <c r="C92" s="2" t="s">
        <v>402</v>
      </c>
      <c r="D92" s="2" t="s">
        <v>202</v>
      </c>
      <c r="E92" s="22">
        <v>42795</v>
      </c>
      <c r="F92" s="22">
        <v>42805</v>
      </c>
      <c r="G92" s="26">
        <f>VLOOKUP(Table3[[#This Row],[Job Category]],Table4[],2,0)</f>
        <v>230</v>
      </c>
      <c r="H92" s="26">
        <f>VLOOKUP(Table3[[#This Row],[Job Category]],Table5[],2,0)</f>
        <v>138.5</v>
      </c>
      <c r="I92" s="26">
        <f>YEAR(Table3[[#This Row],[End Date]])</f>
        <v>2017</v>
      </c>
      <c r="L92" s="2" t="s">
        <v>2252</v>
      </c>
      <c r="M92" s="2">
        <v>334</v>
      </c>
      <c r="O92" s="2" t="s">
        <v>1365</v>
      </c>
      <c r="P92" s="2">
        <v>99</v>
      </c>
    </row>
    <row r="93" spans="1:16" hidden="1" x14ac:dyDescent="0.3">
      <c r="A93" s="2" t="s">
        <v>697</v>
      </c>
      <c r="B93" s="2" t="s">
        <v>45</v>
      </c>
      <c r="C93" s="2" t="s">
        <v>698</v>
      </c>
      <c r="D93" s="2" t="s">
        <v>200</v>
      </c>
      <c r="E93" s="22">
        <v>42799</v>
      </c>
      <c r="F93" s="22">
        <v>42807</v>
      </c>
      <c r="G93" s="26">
        <f>VLOOKUP(Table3[[#This Row],[Job Category]],Table4[],2,0)</f>
        <v>204</v>
      </c>
      <c r="H93" s="26">
        <f>VLOOKUP(Table3[[#This Row],[Job Category]],Table5[],2,0)</f>
        <v>204</v>
      </c>
      <c r="I93" s="26">
        <f>YEAR(Table3[[#This Row],[End Date]])</f>
        <v>2017</v>
      </c>
      <c r="L93" s="2" t="s">
        <v>1365</v>
      </c>
      <c r="M93" s="2">
        <v>99</v>
      </c>
      <c r="O93" s="2" t="s">
        <v>699</v>
      </c>
      <c r="P93" s="2">
        <v>332</v>
      </c>
    </row>
    <row r="94" spans="1:16" hidden="1" x14ac:dyDescent="0.3">
      <c r="A94" s="2" t="s">
        <v>1376</v>
      </c>
      <c r="B94" s="2" t="s">
        <v>45</v>
      </c>
      <c r="C94" s="2" t="s">
        <v>1377</v>
      </c>
      <c r="D94" s="2" t="s">
        <v>200</v>
      </c>
      <c r="E94" s="22">
        <v>42802</v>
      </c>
      <c r="F94" s="22">
        <v>42807</v>
      </c>
      <c r="G94" s="26">
        <f>VLOOKUP(Table3[[#This Row],[Job Category]],Table4[],2,0)</f>
        <v>101</v>
      </c>
      <c r="H94" s="26">
        <f>VLOOKUP(Table3[[#This Row],[Job Category]],Table5[],2,0)</f>
        <v>101</v>
      </c>
      <c r="I94" s="26">
        <f>YEAR(Table3[[#This Row],[End Date]])</f>
        <v>2017</v>
      </c>
      <c r="L94" s="2" t="s">
        <v>699</v>
      </c>
      <c r="M94" s="2">
        <v>332</v>
      </c>
      <c r="O94" s="2" t="s">
        <v>1366</v>
      </c>
      <c r="P94" s="2">
        <v>111</v>
      </c>
    </row>
    <row r="95" spans="1:16" hidden="1" x14ac:dyDescent="0.3">
      <c r="A95" s="2" t="s">
        <v>1350</v>
      </c>
      <c r="B95" s="2" t="s">
        <v>203</v>
      </c>
      <c r="C95" s="2" t="s">
        <v>1378</v>
      </c>
      <c r="D95" s="2" t="s">
        <v>210</v>
      </c>
      <c r="E95" s="22">
        <v>42807</v>
      </c>
      <c r="F95" s="22">
        <v>42808</v>
      </c>
      <c r="G95" s="26">
        <f>VLOOKUP(Table3[[#This Row],[Job Category]],Table4[],2,0)</f>
        <v>26</v>
      </c>
      <c r="H95" s="26">
        <f>VLOOKUP(Table3[[#This Row],[Job Category]],Table5[],2,0)</f>
        <v>26</v>
      </c>
      <c r="I95" s="26">
        <f>YEAR(Table3[[#This Row],[End Date]])</f>
        <v>2017</v>
      </c>
      <c r="L95" s="2" t="s">
        <v>1366</v>
      </c>
      <c r="M95" s="2">
        <v>111</v>
      </c>
      <c r="O95" s="2" t="s">
        <v>694</v>
      </c>
      <c r="P95" s="2">
        <v>452.5</v>
      </c>
    </row>
    <row r="96" spans="1:16" hidden="1" x14ac:dyDescent="0.3">
      <c r="A96" s="2" t="s">
        <v>2257</v>
      </c>
      <c r="B96" s="2" t="s">
        <v>45</v>
      </c>
      <c r="C96" s="2" t="s">
        <v>2258</v>
      </c>
      <c r="D96" s="2" t="s">
        <v>204</v>
      </c>
      <c r="E96" s="22">
        <v>42793</v>
      </c>
      <c r="F96" s="22">
        <v>42809</v>
      </c>
      <c r="G96" s="26">
        <f>VLOOKUP(Table3[[#This Row],[Job Category]],Table4[],2,0)</f>
        <v>378</v>
      </c>
      <c r="H96" s="26">
        <f>VLOOKUP(Table3[[#This Row],[Job Category]],Table5[],2,0)</f>
        <v>373</v>
      </c>
      <c r="I96" s="26">
        <f>YEAR(Table3[[#This Row],[End Date]])</f>
        <v>2017</v>
      </c>
      <c r="L96" s="2" t="s">
        <v>694</v>
      </c>
      <c r="M96" s="2">
        <v>455</v>
      </c>
      <c r="O96" s="2" t="s">
        <v>1368</v>
      </c>
      <c r="P96" s="2">
        <v>128</v>
      </c>
    </row>
    <row r="97" spans="1:16" hidden="1" x14ac:dyDescent="0.3">
      <c r="A97" s="2" t="s">
        <v>499</v>
      </c>
      <c r="B97" s="2" t="s">
        <v>45</v>
      </c>
      <c r="C97" s="2" t="s">
        <v>1379</v>
      </c>
      <c r="D97" s="2" t="s">
        <v>202</v>
      </c>
      <c r="E97" s="22">
        <v>42800</v>
      </c>
      <c r="F97" s="22">
        <v>42809</v>
      </c>
      <c r="G97" s="26">
        <f>VLOOKUP(Table3[[#This Row],[Job Category]],Table4[],2,0)</f>
        <v>237</v>
      </c>
      <c r="H97" s="26">
        <f>VLOOKUP(Table3[[#This Row],[Job Category]],Table5[],2,0)</f>
        <v>237</v>
      </c>
      <c r="I97" s="26">
        <f>YEAR(Table3[[#This Row],[End Date]])</f>
        <v>2017</v>
      </c>
      <c r="L97" s="2" t="s">
        <v>1368</v>
      </c>
      <c r="M97" s="2">
        <v>128</v>
      </c>
      <c r="O97" s="2" t="s">
        <v>316</v>
      </c>
      <c r="P97" s="2">
        <v>125</v>
      </c>
    </row>
    <row r="98" spans="1:16" hidden="1" x14ac:dyDescent="0.3">
      <c r="A98" s="2" t="s">
        <v>1315</v>
      </c>
      <c r="B98" s="2" t="s">
        <v>45</v>
      </c>
      <c r="C98" s="2" t="s">
        <v>1380</v>
      </c>
      <c r="D98" s="2" t="s">
        <v>202</v>
      </c>
      <c r="E98" s="22">
        <v>42805</v>
      </c>
      <c r="F98" s="22">
        <v>42809</v>
      </c>
      <c r="G98" s="26">
        <f>VLOOKUP(Table3[[#This Row],[Job Category]],Table4[],2,0)</f>
        <v>114</v>
      </c>
      <c r="H98" s="26">
        <f>VLOOKUP(Table3[[#This Row],[Job Category]],Table5[],2,0)</f>
        <v>114</v>
      </c>
      <c r="I98" s="26">
        <f>YEAR(Table3[[#This Row],[End Date]])</f>
        <v>2017</v>
      </c>
      <c r="L98" s="2" t="s">
        <v>316</v>
      </c>
      <c r="M98" s="2">
        <v>125</v>
      </c>
      <c r="O98" s="2" t="s">
        <v>1370</v>
      </c>
      <c r="P98" s="2">
        <v>242</v>
      </c>
    </row>
    <row r="99" spans="1:16" hidden="1" x14ac:dyDescent="0.3">
      <c r="A99" s="2" t="s">
        <v>1381</v>
      </c>
      <c r="B99" s="2" t="s">
        <v>203</v>
      </c>
      <c r="C99" s="2" t="s">
        <v>1382</v>
      </c>
      <c r="D99" s="2" t="s">
        <v>210</v>
      </c>
      <c r="E99" s="22">
        <v>42808</v>
      </c>
      <c r="F99" s="22">
        <v>42809</v>
      </c>
      <c r="G99" s="26">
        <f>VLOOKUP(Table3[[#This Row],[Job Category]],Table4[],2,0)</f>
        <v>27</v>
      </c>
      <c r="H99" s="26">
        <f>VLOOKUP(Table3[[#This Row],[Job Category]],Table5[],2,0)</f>
        <v>27</v>
      </c>
      <c r="I99" s="26">
        <f>YEAR(Table3[[#This Row],[End Date]])</f>
        <v>2017</v>
      </c>
      <c r="L99" s="2" t="s">
        <v>1370</v>
      </c>
      <c r="M99" s="2">
        <v>258</v>
      </c>
      <c r="O99" s="2" t="s">
        <v>2253</v>
      </c>
      <c r="P99" s="2">
        <v>343</v>
      </c>
    </row>
    <row r="100" spans="1:16" hidden="1" x14ac:dyDescent="0.3">
      <c r="A100" s="2" t="s">
        <v>1383</v>
      </c>
      <c r="B100" s="2" t="s">
        <v>45</v>
      </c>
      <c r="C100" s="2" t="s">
        <v>1384</v>
      </c>
      <c r="D100" s="2" t="s">
        <v>200</v>
      </c>
      <c r="E100" s="22">
        <v>42799</v>
      </c>
      <c r="F100" s="22">
        <v>42810</v>
      </c>
      <c r="G100" s="26">
        <f>VLOOKUP(Table3[[#This Row],[Job Category]],Table4[],2,0)</f>
        <v>271</v>
      </c>
      <c r="H100" s="26">
        <f>VLOOKUP(Table3[[#This Row],[Job Category]],Table5[],2,0)</f>
        <v>271</v>
      </c>
      <c r="I100" s="26">
        <f>YEAR(Table3[[#This Row],[End Date]])</f>
        <v>2017</v>
      </c>
      <c r="L100" s="2" t="s">
        <v>2253</v>
      </c>
      <c r="M100" s="2">
        <v>343</v>
      </c>
      <c r="O100" s="2" t="s">
        <v>1385</v>
      </c>
      <c r="P100" s="2">
        <v>225</v>
      </c>
    </row>
    <row r="101" spans="1:16" hidden="1" x14ac:dyDescent="0.3">
      <c r="A101" s="2" t="s">
        <v>2259</v>
      </c>
      <c r="B101" s="2" t="s">
        <v>45</v>
      </c>
      <c r="C101" s="2" t="s">
        <v>2260</v>
      </c>
      <c r="D101" s="2" t="s">
        <v>200</v>
      </c>
      <c r="E101" s="22">
        <v>42807</v>
      </c>
      <c r="F101" s="22">
        <v>42811</v>
      </c>
      <c r="G101" s="26">
        <f>VLOOKUP(Table3[[#This Row],[Job Category]],Table4[],2,0)</f>
        <v>85</v>
      </c>
      <c r="H101" s="26">
        <f>VLOOKUP(Table3[[#This Row],[Job Category]],Table5[],2,0)</f>
        <v>85</v>
      </c>
      <c r="I101" s="26">
        <f>YEAR(Table3[[#This Row],[End Date]])</f>
        <v>2017</v>
      </c>
      <c r="L101" s="2" t="s">
        <v>1385</v>
      </c>
      <c r="M101" s="2">
        <v>225</v>
      </c>
      <c r="O101" s="2" t="s">
        <v>1372</v>
      </c>
      <c r="P101" s="2">
        <v>197.5</v>
      </c>
    </row>
    <row r="102" spans="1:16" hidden="1" x14ac:dyDescent="0.3">
      <c r="A102" s="2" t="s">
        <v>2261</v>
      </c>
      <c r="B102" s="2" t="s">
        <v>45</v>
      </c>
      <c r="C102" s="2" t="s">
        <v>2262</v>
      </c>
      <c r="D102" s="2" t="s">
        <v>211</v>
      </c>
      <c r="E102" s="22">
        <v>42804</v>
      </c>
      <c r="F102" s="22">
        <v>42815</v>
      </c>
      <c r="G102" s="26">
        <f>VLOOKUP(Table3[[#This Row],[Job Category]],Table4[],2,0)</f>
        <v>271</v>
      </c>
      <c r="H102" s="26">
        <f>VLOOKUP(Table3[[#This Row],[Job Category]],Table5[],2,0)</f>
        <v>250.5</v>
      </c>
      <c r="I102" s="26">
        <f>YEAR(Table3[[#This Row],[End Date]])</f>
        <v>2017</v>
      </c>
      <c r="L102" s="2" t="s">
        <v>1372</v>
      </c>
      <c r="M102" s="2">
        <v>197.5</v>
      </c>
      <c r="O102" s="2" t="s">
        <v>696</v>
      </c>
      <c r="P102" s="2">
        <v>170</v>
      </c>
    </row>
    <row r="103" spans="1:16" hidden="1" x14ac:dyDescent="0.3">
      <c r="A103" s="2" t="s">
        <v>403</v>
      </c>
      <c r="B103" s="2" t="s">
        <v>45</v>
      </c>
      <c r="C103" s="2" t="s">
        <v>404</v>
      </c>
      <c r="D103" s="2" t="s">
        <v>202</v>
      </c>
      <c r="E103" s="22">
        <v>42804</v>
      </c>
      <c r="F103" s="22">
        <v>42816</v>
      </c>
      <c r="G103" s="26">
        <f>VLOOKUP(Table3[[#This Row],[Job Category]],Table4[],2,0)</f>
        <v>292</v>
      </c>
      <c r="H103" s="26">
        <f>VLOOKUP(Table3[[#This Row],[Job Category]],Table5[],2,0)</f>
        <v>284.5</v>
      </c>
      <c r="I103" s="26">
        <f>YEAR(Table3[[#This Row],[End Date]])</f>
        <v>2017</v>
      </c>
      <c r="L103" s="2" t="s">
        <v>696</v>
      </c>
      <c r="M103" s="2">
        <v>170</v>
      </c>
      <c r="O103" s="2" t="s">
        <v>2254</v>
      </c>
      <c r="P103" s="2">
        <v>578.5</v>
      </c>
    </row>
    <row r="104" spans="1:16" hidden="1" x14ac:dyDescent="0.3">
      <c r="A104" s="2" t="s">
        <v>2263</v>
      </c>
      <c r="B104" s="2" t="s">
        <v>45</v>
      </c>
      <c r="C104" s="2" t="s">
        <v>2264</v>
      </c>
      <c r="D104" s="2" t="s">
        <v>200</v>
      </c>
      <c r="E104" s="22">
        <v>42811</v>
      </c>
      <c r="F104" s="22">
        <v>42816</v>
      </c>
      <c r="G104" s="26">
        <f>VLOOKUP(Table3[[#This Row],[Job Category]],Table4[],2,0)</f>
        <v>130.5</v>
      </c>
      <c r="H104" s="26">
        <f>VLOOKUP(Table3[[#This Row],[Job Category]],Table5[],2,0)</f>
        <v>130.5</v>
      </c>
      <c r="I104" s="26">
        <f>YEAR(Table3[[#This Row],[End Date]])</f>
        <v>2017</v>
      </c>
      <c r="L104" s="2" t="s">
        <v>2254</v>
      </c>
      <c r="M104" s="2">
        <v>578.5</v>
      </c>
      <c r="O104" s="2" t="s">
        <v>1373</v>
      </c>
      <c r="P104" s="2">
        <v>122</v>
      </c>
    </row>
    <row r="105" spans="1:16" hidden="1" x14ac:dyDescent="0.3">
      <c r="A105" s="2" t="s">
        <v>405</v>
      </c>
      <c r="B105" s="2" t="s">
        <v>45</v>
      </c>
      <c r="C105" s="2" t="s">
        <v>406</v>
      </c>
      <c r="D105" s="2" t="s">
        <v>202</v>
      </c>
      <c r="E105" s="22">
        <v>42807</v>
      </c>
      <c r="F105" s="22">
        <v>42817</v>
      </c>
      <c r="G105" s="26">
        <f>VLOOKUP(Table3[[#This Row],[Job Category]],Table4[],2,0)</f>
        <v>245</v>
      </c>
      <c r="H105" s="26">
        <f>VLOOKUP(Table3[[#This Row],[Job Category]],Table5[],2,0)</f>
        <v>242</v>
      </c>
      <c r="I105" s="26">
        <f>YEAR(Table3[[#This Row],[End Date]])</f>
        <v>2017</v>
      </c>
      <c r="L105" s="2" t="s">
        <v>1373</v>
      </c>
      <c r="M105" s="2">
        <v>122</v>
      </c>
      <c r="O105" s="2" t="s">
        <v>2265</v>
      </c>
      <c r="P105" s="2">
        <v>324.5</v>
      </c>
    </row>
    <row r="106" spans="1:16" hidden="1" x14ac:dyDescent="0.3">
      <c r="A106" s="2" t="s">
        <v>1386</v>
      </c>
      <c r="B106" s="2" t="s">
        <v>45</v>
      </c>
      <c r="C106" s="2" t="s">
        <v>1387</v>
      </c>
      <c r="D106" s="2" t="s">
        <v>200</v>
      </c>
      <c r="E106" s="22">
        <v>42809</v>
      </c>
      <c r="F106" s="22">
        <v>42818</v>
      </c>
      <c r="G106" s="26">
        <f>VLOOKUP(Table3[[#This Row],[Job Category]],Table4[],2,0)</f>
        <v>208</v>
      </c>
      <c r="H106" s="26">
        <f>VLOOKUP(Table3[[#This Row],[Job Category]],Table5[],2,0)</f>
        <v>208</v>
      </c>
      <c r="I106" s="26">
        <f>YEAR(Table3[[#This Row],[End Date]])</f>
        <v>2017</v>
      </c>
      <c r="L106" s="2" t="s">
        <v>2265</v>
      </c>
      <c r="M106" s="2">
        <v>327</v>
      </c>
      <c r="O106" s="2" t="s">
        <v>700</v>
      </c>
      <c r="P106" s="2">
        <v>232.5</v>
      </c>
    </row>
    <row r="107" spans="1:16" hidden="1" x14ac:dyDescent="0.3">
      <c r="A107" s="2" t="s">
        <v>1388</v>
      </c>
      <c r="B107" s="2" t="s">
        <v>45</v>
      </c>
      <c r="C107" s="2" t="s">
        <v>1389</v>
      </c>
      <c r="D107" s="2" t="s">
        <v>200</v>
      </c>
      <c r="E107" s="22">
        <v>42656</v>
      </c>
      <c r="F107" s="22">
        <v>42820</v>
      </c>
      <c r="G107" s="26">
        <f>VLOOKUP(Table3[[#This Row],[Job Category]],Table4[],2,0)</f>
        <v>411.5</v>
      </c>
      <c r="H107" s="26">
        <f>VLOOKUP(Table3[[#This Row],[Job Category]],Table5[],2,0)</f>
        <v>411.5</v>
      </c>
      <c r="I107" s="26">
        <f>YEAR(Table3[[#This Row],[End Date]])</f>
        <v>2017</v>
      </c>
      <c r="L107" s="2" t="s">
        <v>700</v>
      </c>
      <c r="M107" s="2">
        <v>232.5</v>
      </c>
      <c r="O107" s="2" t="s">
        <v>546</v>
      </c>
      <c r="P107" s="2">
        <v>124</v>
      </c>
    </row>
    <row r="108" spans="1:16" hidden="1" x14ac:dyDescent="0.3">
      <c r="A108" s="2" t="s">
        <v>1322</v>
      </c>
      <c r="B108" s="2" t="s">
        <v>45</v>
      </c>
      <c r="C108" s="2" t="s">
        <v>1390</v>
      </c>
      <c r="D108" s="2" t="s">
        <v>200</v>
      </c>
      <c r="E108" s="22">
        <v>42814</v>
      </c>
      <c r="F108" s="22">
        <v>42820</v>
      </c>
      <c r="G108" s="26">
        <f>VLOOKUP(Table3[[#This Row],[Job Category]],Table4[],2,0)</f>
        <v>104</v>
      </c>
      <c r="H108" s="26">
        <f>VLOOKUP(Table3[[#This Row],[Job Category]],Table5[],2,0)</f>
        <v>104</v>
      </c>
      <c r="I108" s="26">
        <f>YEAR(Table3[[#This Row],[End Date]])</f>
        <v>2017</v>
      </c>
      <c r="L108" s="2" t="s">
        <v>546</v>
      </c>
      <c r="M108" s="2">
        <v>131</v>
      </c>
      <c r="O108" s="2" t="s">
        <v>1375</v>
      </c>
      <c r="P108" s="2">
        <v>112</v>
      </c>
    </row>
    <row r="109" spans="1:16" hidden="1" x14ac:dyDescent="0.3">
      <c r="A109" s="2" t="s">
        <v>1391</v>
      </c>
      <c r="B109" s="2" t="s">
        <v>45</v>
      </c>
      <c r="C109" s="2" t="s">
        <v>1392</v>
      </c>
      <c r="D109" s="2" t="s">
        <v>200</v>
      </c>
      <c r="E109" s="17">
        <v>42809.895833333336</v>
      </c>
      <c r="F109" s="17">
        <v>42820.125</v>
      </c>
      <c r="G109" s="26">
        <f>VLOOKUP(Table3[[#This Row],[Job Category]],Table4[],2,0)</f>
        <v>245.5</v>
      </c>
      <c r="H109" s="26">
        <f>VLOOKUP(Table3[[#This Row],[Job Category]],Table5[],2,0)</f>
        <v>245.5</v>
      </c>
      <c r="I109" s="26">
        <f>YEAR(Table3[[#This Row],[End Date]])</f>
        <v>2017</v>
      </c>
      <c r="L109" s="2" t="s">
        <v>1375</v>
      </c>
      <c r="M109" s="2">
        <v>112</v>
      </c>
      <c r="O109" s="2" t="s">
        <v>701</v>
      </c>
      <c r="P109" s="2">
        <v>244</v>
      </c>
    </row>
    <row r="110" spans="1:16" hidden="1" x14ac:dyDescent="0.3">
      <c r="A110" s="2" t="s">
        <v>2266</v>
      </c>
      <c r="B110" s="2" t="s">
        <v>45</v>
      </c>
      <c r="C110" s="2" t="s">
        <v>2267</v>
      </c>
      <c r="D110" s="2" t="s">
        <v>201</v>
      </c>
      <c r="E110" s="22">
        <v>42816</v>
      </c>
      <c r="F110" s="22">
        <v>42821</v>
      </c>
      <c r="G110" s="26">
        <f>VLOOKUP(Table3[[#This Row],[Job Category]],Table4[],2,0)</f>
        <v>123.5</v>
      </c>
      <c r="H110" s="26">
        <f>VLOOKUP(Table3[[#This Row],[Job Category]],Table5[],2,0)</f>
        <v>123.5</v>
      </c>
      <c r="I110" s="26">
        <f>YEAR(Table3[[#This Row],[End Date]])</f>
        <v>2017</v>
      </c>
      <c r="L110" s="2" t="s">
        <v>701</v>
      </c>
      <c r="M110" s="2">
        <v>250</v>
      </c>
      <c r="O110" s="2" t="s">
        <v>2256</v>
      </c>
      <c r="P110" s="2">
        <v>109</v>
      </c>
    </row>
    <row r="111" spans="1:16" hidden="1" x14ac:dyDescent="0.3">
      <c r="A111" s="2" t="s">
        <v>1393</v>
      </c>
      <c r="B111" s="2" t="s">
        <v>45</v>
      </c>
      <c r="C111" s="2" t="s">
        <v>1394</v>
      </c>
      <c r="D111" s="2" t="s">
        <v>202</v>
      </c>
      <c r="E111" s="22">
        <v>42809</v>
      </c>
      <c r="F111" s="22">
        <v>42822</v>
      </c>
      <c r="G111" s="26">
        <f>VLOOKUP(Table3[[#This Row],[Job Category]],Table4[],2,0)</f>
        <v>312</v>
      </c>
      <c r="H111" s="26">
        <f>VLOOKUP(Table3[[#This Row],[Job Category]],Table5[],2,0)</f>
        <v>312</v>
      </c>
      <c r="I111" s="26">
        <f>YEAR(Table3[[#This Row],[End Date]])</f>
        <v>2017</v>
      </c>
      <c r="L111" s="2" t="s">
        <v>2256</v>
      </c>
      <c r="M111" s="2">
        <v>109</v>
      </c>
      <c r="O111" s="2" t="s">
        <v>702</v>
      </c>
      <c r="P111" s="2">
        <v>277</v>
      </c>
    </row>
    <row r="112" spans="1:16" hidden="1" x14ac:dyDescent="0.3">
      <c r="A112" s="2" t="s">
        <v>1395</v>
      </c>
      <c r="B112" s="2" t="s">
        <v>45</v>
      </c>
      <c r="C112" s="2" t="s">
        <v>1396</v>
      </c>
      <c r="D112" s="2" t="s">
        <v>200</v>
      </c>
      <c r="E112" s="22">
        <v>42815</v>
      </c>
      <c r="F112" s="22">
        <v>42822</v>
      </c>
      <c r="G112" s="26">
        <f>VLOOKUP(Table3[[#This Row],[Job Category]],Table4[],2,0)</f>
        <v>166</v>
      </c>
      <c r="H112" s="26">
        <f>VLOOKUP(Table3[[#This Row],[Job Category]],Table5[],2,0)</f>
        <v>166</v>
      </c>
      <c r="I112" s="26">
        <f>YEAR(Table3[[#This Row],[End Date]])</f>
        <v>2017</v>
      </c>
      <c r="L112" s="2" t="s">
        <v>702</v>
      </c>
      <c r="M112" s="2">
        <v>277</v>
      </c>
      <c r="O112" s="2" t="s">
        <v>402</v>
      </c>
      <c r="P112" s="2">
        <v>138.5</v>
      </c>
    </row>
    <row r="113" spans="1:16" hidden="1" x14ac:dyDescent="0.3">
      <c r="A113" s="2" t="s">
        <v>317</v>
      </c>
      <c r="B113" s="2" t="s">
        <v>45</v>
      </c>
      <c r="C113" s="2" t="s">
        <v>318</v>
      </c>
      <c r="D113" s="2" t="s">
        <v>201</v>
      </c>
      <c r="E113" s="22">
        <v>42817</v>
      </c>
      <c r="F113" s="22">
        <v>42822</v>
      </c>
      <c r="G113" s="26">
        <f>VLOOKUP(Table3[[#This Row],[Job Category]],Table4[],2,0)</f>
        <v>135</v>
      </c>
      <c r="H113" s="26">
        <f>VLOOKUP(Table3[[#This Row],[Job Category]],Table5[],2,0)</f>
        <v>115</v>
      </c>
      <c r="I113" s="26">
        <f>YEAR(Table3[[#This Row],[End Date]])</f>
        <v>2017</v>
      </c>
      <c r="L113" s="2" t="s">
        <v>402</v>
      </c>
      <c r="M113" s="2">
        <v>230</v>
      </c>
      <c r="O113" s="2" t="s">
        <v>703</v>
      </c>
      <c r="P113" s="2">
        <v>80.5</v>
      </c>
    </row>
    <row r="114" spans="1:16" hidden="1" x14ac:dyDescent="0.3">
      <c r="A114" s="2" t="s">
        <v>704</v>
      </c>
      <c r="B114" s="2" t="s">
        <v>45</v>
      </c>
      <c r="C114" s="2" t="s">
        <v>705</v>
      </c>
      <c r="D114" s="2" t="s">
        <v>204</v>
      </c>
      <c r="E114" s="22">
        <v>42810</v>
      </c>
      <c r="F114" s="22">
        <v>42823</v>
      </c>
      <c r="G114" s="26">
        <f>VLOOKUP(Table3[[#This Row],[Job Category]],Table4[],2,0)</f>
        <v>311</v>
      </c>
      <c r="H114" s="26">
        <f>VLOOKUP(Table3[[#This Row],[Job Category]],Table5[],2,0)</f>
        <v>311</v>
      </c>
      <c r="I114" s="26">
        <f>YEAR(Table3[[#This Row],[End Date]])</f>
        <v>2017</v>
      </c>
      <c r="L114" s="2" t="s">
        <v>703</v>
      </c>
      <c r="M114" s="2">
        <v>80.5</v>
      </c>
      <c r="O114" s="2" t="s">
        <v>698</v>
      </c>
      <c r="P114" s="2">
        <v>204</v>
      </c>
    </row>
    <row r="115" spans="1:16" hidden="1" x14ac:dyDescent="0.3">
      <c r="A115" s="2" t="s">
        <v>2268</v>
      </c>
      <c r="B115" s="2" t="s">
        <v>206</v>
      </c>
      <c r="C115" s="2" t="s">
        <v>2269</v>
      </c>
      <c r="D115" s="2" t="s">
        <v>212</v>
      </c>
      <c r="E115" s="22">
        <v>42821</v>
      </c>
      <c r="F115" s="22">
        <v>42823</v>
      </c>
      <c r="G115" s="26">
        <f>VLOOKUP(Table3[[#This Row],[Job Category]],Table4[],2,0)</f>
        <v>52</v>
      </c>
      <c r="H115" s="26">
        <f>VLOOKUP(Table3[[#This Row],[Job Category]],Table5[],2,0)</f>
        <v>52</v>
      </c>
      <c r="I115" s="26">
        <f>YEAR(Table3[[#This Row],[End Date]])</f>
        <v>2017</v>
      </c>
      <c r="L115" s="2" t="s">
        <v>698</v>
      </c>
      <c r="M115" s="2">
        <v>204</v>
      </c>
      <c r="O115" s="2" t="s">
        <v>1377</v>
      </c>
      <c r="P115" s="2">
        <v>101</v>
      </c>
    </row>
    <row r="116" spans="1:16" hidden="1" x14ac:dyDescent="0.3">
      <c r="A116" s="2" t="s">
        <v>706</v>
      </c>
      <c r="B116" s="2" t="s">
        <v>45</v>
      </c>
      <c r="C116" s="2" t="s">
        <v>707</v>
      </c>
      <c r="D116" s="2" t="s">
        <v>213</v>
      </c>
      <c r="E116" s="22">
        <v>42803</v>
      </c>
      <c r="F116" s="22">
        <v>42824</v>
      </c>
      <c r="G116" s="26">
        <f>VLOOKUP(Table3[[#This Row],[Job Category]],Table4[],2,0)</f>
        <v>503</v>
      </c>
      <c r="H116" s="26">
        <f>VLOOKUP(Table3[[#This Row],[Job Category]],Table5[],2,0)</f>
        <v>503</v>
      </c>
      <c r="I116" s="26">
        <f>YEAR(Table3[[#This Row],[End Date]])</f>
        <v>2017</v>
      </c>
      <c r="L116" s="2" t="s">
        <v>1377</v>
      </c>
      <c r="M116" s="2">
        <v>101</v>
      </c>
      <c r="O116" s="2" t="s">
        <v>2270</v>
      </c>
      <c r="P116" s="2">
        <v>221.5</v>
      </c>
    </row>
    <row r="117" spans="1:16" hidden="1" x14ac:dyDescent="0.3">
      <c r="A117" s="2" t="s">
        <v>708</v>
      </c>
      <c r="B117" s="2" t="s">
        <v>45</v>
      </c>
      <c r="C117" s="2" t="s">
        <v>709</v>
      </c>
      <c r="D117" s="2" t="s">
        <v>209</v>
      </c>
      <c r="E117" s="22">
        <v>42809</v>
      </c>
      <c r="F117" s="22">
        <v>42824</v>
      </c>
      <c r="G117" s="26">
        <f>VLOOKUP(Table3[[#This Row],[Job Category]],Table4[],2,0)</f>
        <v>346</v>
      </c>
      <c r="H117" s="26">
        <f>VLOOKUP(Table3[[#This Row],[Job Category]],Table5[],2,0)</f>
        <v>346</v>
      </c>
      <c r="I117" s="26">
        <f>YEAR(Table3[[#This Row],[End Date]])</f>
        <v>2017</v>
      </c>
      <c r="L117" s="2" t="s">
        <v>2270</v>
      </c>
      <c r="M117" s="2">
        <v>221.5</v>
      </c>
      <c r="O117" s="2" t="s">
        <v>1378</v>
      </c>
      <c r="P117" s="2">
        <v>26</v>
      </c>
    </row>
    <row r="118" spans="1:16" hidden="1" x14ac:dyDescent="0.3">
      <c r="A118" s="2" t="s">
        <v>1397</v>
      </c>
      <c r="B118" s="2" t="s">
        <v>45</v>
      </c>
      <c r="C118" s="2" t="s">
        <v>1398</v>
      </c>
      <c r="D118" s="2" t="s">
        <v>200</v>
      </c>
      <c r="E118" s="22">
        <v>42817</v>
      </c>
      <c r="F118" s="22">
        <v>42824</v>
      </c>
      <c r="G118" s="26">
        <f>VLOOKUP(Table3[[#This Row],[Job Category]],Table4[],2,0)</f>
        <v>155.5</v>
      </c>
      <c r="H118" s="26">
        <f>VLOOKUP(Table3[[#This Row],[Job Category]],Table5[],2,0)</f>
        <v>155.5</v>
      </c>
      <c r="I118" s="26">
        <f>YEAR(Table3[[#This Row],[End Date]])</f>
        <v>2017</v>
      </c>
      <c r="L118" s="2" t="s">
        <v>1378</v>
      </c>
      <c r="M118" s="2">
        <v>26</v>
      </c>
      <c r="O118" s="2" t="s">
        <v>2258</v>
      </c>
      <c r="P118" s="2">
        <v>373</v>
      </c>
    </row>
    <row r="119" spans="1:16" hidden="1" x14ac:dyDescent="0.3">
      <c r="A119" s="2" t="s">
        <v>1399</v>
      </c>
      <c r="B119" s="2" t="s">
        <v>45</v>
      </c>
      <c r="C119" s="2" t="s">
        <v>1400</v>
      </c>
      <c r="D119" s="2" t="s">
        <v>202</v>
      </c>
      <c r="E119" s="22">
        <v>42819</v>
      </c>
      <c r="F119" s="22">
        <v>42825</v>
      </c>
      <c r="G119" s="26">
        <f>VLOOKUP(Table3[[#This Row],[Job Category]],Table4[],2,0)</f>
        <v>139</v>
      </c>
      <c r="H119" s="26">
        <f>VLOOKUP(Table3[[#This Row],[Job Category]],Table5[],2,0)</f>
        <v>139</v>
      </c>
      <c r="I119" s="26">
        <f>YEAR(Table3[[#This Row],[End Date]])</f>
        <v>2017</v>
      </c>
      <c r="L119" s="2" t="s">
        <v>2258</v>
      </c>
      <c r="M119" s="2">
        <v>378</v>
      </c>
      <c r="O119" s="2" t="s">
        <v>1379</v>
      </c>
      <c r="P119" s="2">
        <v>237</v>
      </c>
    </row>
    <row r="120" spans="1:16" hidden="1" x14ac:dyDescent="0.3">
      <c r="A120" s="2" t="s">
        <v>1401</v>
      </c>
      <c r="B120" s="2" t="s">
        <v>45</v>
      </c>
      <c r="C120" s="2" t="s">
        <v>1402</v>
      </c>
      <c r="D120" s="2" t="s">
        <v>200</v>
      </c>
      <c r="E120" s="22">
        <v>42820</v>
      </c>
      <c r="F120" s="22">
        <v>42826</v>
      </c>
      <c r="G120" s="26">
        <f>VLOOKUP(Table3[[#This Row],[Job Category]],Table4[],2,0)</f>
        <v>141</v>
      </c>
      <c r="H120" s="26">
        <f>VLOOKUP(Table3[[#This Row],[Job Category]],Table5[],2,0)</f>
        <v>141</v>
      </c>
      <c r="I120" s="26">
        <f>YEAR(Table3[[#This Row],[End Date]])</f>
        <v>2017</v>
      </c>
      <c r="L120" s="2" t="s">
        <v>1379</v>
      </c>
      <c r="M120" s="2">
        <v>237</v>
      </c>
      <c r="O120" s="2" t="s">
        <v>1380</v>
      </c>
      <c r="P120" s="2">
        <v>114</v>
      </c>
    </row>
    <row r="121" spans="1:16" hidden="1" x14ac:dyDescent="0.3">
      <c r="A121" s="2" t="s">
        <v>1403</v>
      </c>
      <c r="B121" s="2" t="s">
        <v>45</v>
      </c>
      <c r="C121" s="2" t="s">
        <v>1404</v>
      </c>
      <c r="D121" s="2" t="s">
        <v>202</v>
      </c>
      <c r="E121" s="22">
        <v>42802</v>
      </c>
      <c r="F121" s="22">
        <v>42827</v>
      </c>
      <c r="G121" s="26">
        <f>VLOOKUP(Table3[[#This Row],[Job Category]],Table4[],2,0)</f>
        <v>430</v>
      </c>
      <c r="H121" s="26">
        <f>VLOOKUP(Table3[[#This Row],[Job Category]],Table5[],2,0)</f>
        <v>430</v>
      </c>
      <c r="I121" s="26">
        <f>YEAR(Table3[[#This Row],[End Date]])</f>
        <v>2017</v>
      </c>
      <c r="L121" s="2" t="s">
        <v>1380</v>
      </c>
      <c r="M121" s="2">
        <v>114</v>
      </c>
      <c r="O121" s="2" t="s">
        <v>1382</v>
      </c>
      <c r="P121" s="2">
        <v>27</v>
      </c>
    </row>
    <row r="122" spans="1:16" hidden="1" x14ac:dyDescent="0.3">
      <c r="A122" s="2" t="s">
        <v>409</v>
      </c>
      <c r="B122" s="2" t="s">
        <v>45</v>
      </c>
      <c r="C122" s="2" t="s">
        <v>410</v>
      </c>
      <c r="D122" s="2" t="s">
        <v>202</v>
      </c>
      <c r="E122" s="22">
        <v>42822</v>
      </c>
      <c r="F122" s="22">
        <v>42827</v>
      </c>
      <c r="G122" s="26">
        <f>VLOOKUP(Table3[[#This Row],[Job Category]],Table4[],2,0)</f>
        <v>108</v>
      </c>
      <c r="H122" s="26">
        <f>VLOOKUP(Table3[[#This Row],[Job Category]],Table5[],2,0)</f>
        <v>107.5</v>
      </c>
      <c r="I122" s="26">
        <f>YEAR(Table3[[#This Row],[End Date]])</f>
        <v>2017</v>
      </c>
      <c r="L122" s="2" t="s">
        <v>1382</v>
      </c>
      <c r="M122" s="2">
        <v>27</v>
      </c>
      <c r="O122" s="2" t="s">
        <v>1384</v>
      </c>
      <c r="P122" s="2">
        <v>271</v>
      </c>
    </row>
    <row r="123" spans="1:16" hidden="1" x14ac:dyDescent="0.3">
      <c r="A123" s="2" t="s">
        <v>1405</v>
      </c>
      <c r="B123" s="2" t="s">
        <v>203</v>
      </c>
      <c r="C123" s="2" t="s">
        <v>1406</v>
      </c>
      <c r="D123" s="2" t="s">
        <v>214</v>
      </c>
      <c r="E123" s="22">
        <v>42825</v>
      </c>
      <c r="F123" s="22">
        <v>42827</v>
      </c>
      <c r="G123" s="26">
        <f>VLOOKUP(Table3[[#This Row],[Job Category]],Table4[],2,0)</f>
        <v>36.5</v>
      </c>
      <c r="H123" s="26">
        <f>VLOOKUP(Table3[[#This Row],[Job Category]],Table5[],2,0)</f>
        <v>36.5</v>
      </c>
      <c r="I123" s="26">
        <f>YEAR(Table3[[#This Row],[End Date]])</f>
        <v>2017</v>
      </c>
      <c r="L123" s="2" t="s">
        <v>1384</v>
      </c>
      <c r="M123" s="2">
        <v>271</v>
      </c>
      <c r="O123" s="2" t="s">
        <v>710</v>
      </c>
      <c r="P123" s="2">
        <v>114</v>
      </c>
    </row>
    <row r="124" spans="1:16" hidden="1" x14ac:dyDescent="0.3">
      <c r="A124" s="2" t="s">
        <v>2268</v>
      </c>
      <c r="B124" s="2" t="s">
        <v>45</v>
      </c>
      <c r="C124" s="2" t="s">
        <v>2271</v>
      </c>
      <c r="D124" s="2" t="s">
        <v>200</v>
      </c>
      <c r="E124" s="22">
        <v>42823</v>
      </c>
      <c r="F124" s="22">
        <v>42828</v>
      </c>
      <c r="G124" s="26">
        <f>VLOOKUP(Table3[[#This Row],[Job Category]],Table4[],2,0)</f>
        <v>104</v>
      </c>
      <c r="H124" s="26">
        <f>VLOOKUP(Table3[[#This Row],[Job Category]],Table5[],2,0)</f>
        <v>104</v>
      </c>
      <c r="I124" s="26">
        <f>YEAR(Table3[[#This Row],[End Date]])</f>
        <v>2017</v>
      </c>
      <c r="L124" s="2" t="s">
        <v>710</v>
      </c>
      <c r="M124" s="2">
        <v>114</v>
      </c>
      <c r="O124" s="2" t="s">
        <v>711</v>
      </c>
      <c r="P124" s="2">
        <v>153</v>
      </c>
    </row>
    <row r="125" spans="1:16" hidden="1" x14ac:dyDescent="0.3">
      <c r="A125" s="2" t="s">
        <v>407</v>
      </c>
      <c r="B125" s="2" t="s">
        <v>45</v>
      </c>
      <c r="C125" s="2" t="s">
        <v>408</v>
      </c>
      <c r="D125" s="2" t="s">
        <v>202</v>
      </c>
      <c r="E125" s="22">
        <v>42811</v>
      </c>
      <c r="F125" s="22">
        <v>42830</v>
      </c>
      <c r="G125" s="26">
        <f>VLOOKUP(Table3[[#This Row],[Job Category]],Table4[],2,0)</f>
        <v>461</v>
      </c>
      <c r="H125" s="26">
        <f>VLOOKUP(Table3[[#This Row],[Job Category]],Table5[],2,0)</f>
        <v>349.5</v>
      </c>
      <c r="I125" s="26">
        <f>YEAR(Table3[[#This Row],[End Date]])</f>
        <v>2017</v>
      </c>
      <c r="L125" s="2" t="s">
        <v>711</v>
      </c>
      <c r="M125" s="2">
        <v>153</v>
      </c>
      <c r="O125" s="2" t="s">
        <v>2260</v>
      </c>
      <c r="P125" s="2">
        <v>85</v>
      </c>
    </row>
    <row r="126" spans="1:16" hidden="1" x14ac:dyDescent="0.3">
      <c r="A126" s="2" t="s">
        <v>1407</v>
      </c>
      <c r="B126" s="2" t="s">
        <v>45</v>
      </c>
      <c r="C126" s="2" t="s">
        <v>1408</v>
      </c>
      <c r="D126" s="2" t="s">
        <v>202</v>
      </c>
      <c r="E126" s="22">
        <v>42820</v>
      </c>
      <c r="F126" s="22">
        <v>42830</v>
      </c>
      <c r="G126" s="26">
        <f>VLOOKUP(Table3[[#This Row],[Job Category]],Table4[],2,0)</f>
        <v>243</v>
      </c>
      <c r="H126" s="26">
        <f>VLOOKUP(Table3[[#This Row],[Job Category]],Table5[],2,0)</f>
        <v>243</v>
      </c>
      <c r="I126" s="26">
        <f>YEAR(Table3[[#This Row],[End Date]])</f>
        <v>2017</v>
      </c>
      <c r="L126" s="2" t="s">
        <v>2260</v>
      </c>
      <c r="M126" s="2">
        <v>85</v>
      </c>
      <c r="O126" s="2" t="s">
        <v>2262</v>
      </c>
      <c r="P126" s="2">
        <v>250.5</v>
      </c>
    </row>
    <row r="127" spans="1:16" hidden="1" x14ac:dyDescent="0.3">
      <c r="A127" s="2" t="s">
        <v>1409</v>
      </c>
      <c r="B127" s="2" t="s">
        <v>45</v>
      </c>
      <c r="C127" s="2" t="s">
        <v>1410</v>
      </c>
      <c r="D127" s="2" t="s">
        <v>200</v>
      </c>
      <c r="E127" s="22">
        <v>42824</v>
      </c>
      <c r="F127" s="22">
        <v>42830</v>
      </c>
      <c r="G127" s="26">
        <f>VLOOKUP(Table3[[#This Row],[Job Category]],Table4[],2,0)</f>
        <v>137.5</v>
      </c>
      <c r="H127" s="26">
        <f>VLOOKUP(Table3[[#This Row],[Job Category]],Table5[],2,0)</f>
        <v>137.5</v>
      </c>
      <c r="I127" s="26">
        <f>YEAR(Table3[[#This Row],[End Date]])</f>
        <v>2017</v>
      </c>
      <c r="L127" s="2" t="s">
        <v>2262</v>
      </c>
      <c r="M127" s="2">
        <v>271</v>
      </c>
      <c r="O127" s="2" t="s">
        <v>404</v>
      </c>
      <c r="P127" s="2">
        <v>284.5</v>
      </c>
    </row>
    <row r="128" spans="1:16" hidden="1" x14ac:dyDescent="0.3">
      <c r="A128" s="2" t="s">
        <v>1411</v>
      </c>
      <c r="B128" s="2" t="s">
        <v>45</v>
      </c>
      <c r="C128" s="2" t="s">
        <v>1412</v>
      </c>
      <c r="D128" s="2" t="s">
        <v>200</v>
      </c>
      <c r="E128" s="22">
        <v>42826</v>
      </c>
      <c r="F128" s="22">
        <v>42830</v>
      </c>
      <c r="G128" s="26">
        <f>VLOOKUP(Table3[[#This Row],[Job Category]],Table4[],2,0)</f>
        <v>104</v>
      </c>
      <c r="H128" s="26">
        <f>VLOOKUP(Table3[[#This Row],[Job Category]],Table5[],2,0)</f>
        <v>100</v>
      </c>
      <c r="I128" s="26">
        <f>YEAR(Table3[[#This Row],[End Date]])</f>
        <v>2017</v>
      </c>
      <c r="L128" s="2" t="s">
        <v>404</v>
      </c>
      <c r="M128" s="2">
        <v>292</v>
      </c>
      <c r="O128" s="2" t="s">
        <v>2264</v>
      </c>
      <c r="P128" s="2">
        <v>130.5</v>
      </c>
    </row>
    <row r="129" spans="1:16" hidden="1" x14ac:dyDescent="0.3">
      <c r="A129" s="2" t="s">
        <v>1285</v>
      </c>
      <c r="B129" s="2" t="s">
        <v>45</v>
      </c>
      <c r="C129" s="2" t="s">
        <v>1413</v>
      </c>
      <c r="D129" s="2" t="s">
        <v>200</v>
      </c>
      <c r="E129" s="22">
        <v>42827</v>
      </c>
      <c r="F129" s="22">
        <v>42830</v>
      </c>
      <c r="G129" s="26">
        <f>VLOOKUP(Table3[[#This Row],[Job Category]],Table4[],2,0)</f>
        <v>94</v>
      </c>
      <c r="H129" s="26">
        <f>VLOOKUP(Table3[[#This Row],[Job Category]],Table5[],2,0)</f>
        <v>94</v>
      </c>
      <c r="I129" s="26">
        <f>YEAR(Table3[[#This Row],[End Date]])</f>
        <v>2017</v>
      </c>
      <c r="L129" s="2" t="s">
        <v>2264</v>
      </c>
      <c r="M129" s="2">
        <v>130.5</v>
      </c>
      <c r="O129" s="2" t="s">
        <v>406</v>
      </c>
      <c r="P129" s="2">
        <v>242</v>
      </c>
    </row>
    <row r="130" spans="1:16" hidden="1" x14ac:dyDescent="0.3">
      <c r="A130" s="2" t="s">
        <v>712</v>
      </c>
      <c r="B130" s="2" t="s">
        <v>45</v>
      </c>
      <c r="C130" s="2" t="s">
        <v>713</v>
      </c>
      <c r="D130" s="2" t="s">
        <v>200</v>
      </c>
      <c r="E130" s="22">
        <v>42826</v>
      </c>
      <c r="F130" s="22">
        <v>42832</v>
      </c>
      <c r="G130" s="26">
        <f>VLOOKUP(Table3[[#This Row],[Job Category]],Table4[],2,0)</f>
        <v>125</v>
      </c>
      <c r="H130" s="26">
        <f>VLOOKUP(Table3[[#This Row],[Job Category]],Table5[],2,0)</f>
        <v>125</v>
      </c>
      <c r="I130" s="26">
        <f>YEAR(Table3[[#This Row],[End Date]])</f>
        <v>2017</v>
      </c>
      <c r="L130" s="2" t="s">
        <v>406</v>
      </c>
      <c r="M130" s="2">
        <v>245</v>
      </c>
      <c r="O130" s="2" t="s">
        <v>1387</v>
      </c>
      <c r="P130" s="2">
        <v>208</v>
      </c>
    </row>
    <row r="131" spans="1:16" hidden="1" x14ac:dyDescent="0.3">
      <c r="A131" s="2" t="s">
        <v>2272</v>
      </c>
      <c r="B131" s="2" t="s">
        <v>45</v>
      </c>
      <c r="C131" s="2" t="s">
        <v>2273</v>
      </c>
      <c r="D131" s="2" t="s">
        <v>200</v>
      </c>
      <c r="E131" s="22">
        <v>42822</v>
      </c>
      <c r="F131" s="22">
        <v>42833</v>
      </c>
      <c r="G131" s="26">
        <f>VLOOKUP(Table3[[#This Row],[Job Category]],Table4[],2,0)</f>
        <v>265</v>
      </c>
      <c r="H131" s="26">
        <f>VLOOKUP(Table3[[#This Row],[Job Category]],Table5[],2,0)</f>
        <v>265</v>
      </c>
      <c r="I131" s="26">
        <f>YEAR(Table3[[#This Row],[End Date]])</f>
        <v>2017</v>
      </c>
      <c r="L131" s="2" t="s">
        <v>1387</v>
      </c>
      <c r="M131" s="2">
        <v>208</v>
      </c>
      <c r="O131" s="2" t="s">
        <v>1389</v>
      </c>
      <c r="P131" s="2">
        <v>411.5</v>
      </c>
    </row>
    <row r="132" spans="1:16" hidden="1" x14ac:dyDescent="0.3">
      <c r="A132" s="2" t="s">
        <v>1414</v>
      </c>
      <c r="B132" s="2" t="s">
        <v>45</v>
      </c>
      <c r="C132" s="2" t="s">
        <v>1415</v>
      </c>
      <c r="D132" s="2" t="s">
        <v>200</v>
      </c>
      <c r="E132" s="22">
        <v>42824</v>
      </c>
      <c r="F132" s="22">
        <v>42833</v>
      </c>
      <c r="G132" s="26">
        <f>VLOOKUP(Table3[[#This Row],[Job Category]],Table4[],2,0)</f>
        <v>215</v>
      </c>
      <c r="H132" s="26">
        <f>VLOOKUP(Table3[[#This Row],[Job Category]],Table5[],2,0)</f>
        <v>215</v>
      </c>
      <c r="I132" s="26">
        <f>YEAR(Table3[[#This Row],[End Date]])</f>
        <v>2017</v>
      </c>
      <c r="L132" s="2" t="s">
        <v>1389</v>
      </c>
      <c r="M132" s="2">
        <v>411.5</v>
      </c>
      <c r="O132" s="2" t="s">
        <v>714</v>
      </c>
      <c r="P132" s="2">
        <v>388.5</v>
      </c>
    </row>
    <row r="133" spans="1:16" hidden="1" x14ac:dyDescent="0.3">
      <c r="A133" s="2" t="s">
        <v>1416</v>
      </c>
      <c r="B133" s="2" t="s">
        <v>45</v>
      </c>
      <c r="C133" s="2" t="s">
        <v>1417</v>
      </c>
      <c r="D133" s="2" t="s">
        <v>200</v>
      </c>
      <c r="E133" s="22">
        <v>42823</v>
      </c>
      <c r="F133" s="22">
        <v>42834</v>
      </c>
      <c r="G133" s="26">
        <f>VLOOKUP(Table3[[#This Row],[Job Category]],Table4[],2,0)</f>
        <v>262</v>
      </c>
      <c r="H133" s="26">
        <f>VLOOKUP(Table3[[#This Row],[Job Category]],Table5[],2,0)</f>
        <v>262</v>
      </c>
      <c r="I133" s="26">
        <f>YEAR(Table3[[#This Row],[End Date]])</f>
        <v>2017</v>
      </c>
      <c r="L133" s="2" t="s">
        <v>714</v>
      </c>
      <c r="M133" s="2">
        <v>389</v>
      </c>
      <c r="O133" s="2" t="s">
        <v>1390</v>
      </c>
      <c r="P133" s="2">
        <v>104</v>
      </c>
    </row>
    <row r="134" spans="1:16" hidden="1" x14ac:dyDescent="0.3">
      <c r="A134" s="2" t="s">
        <v>1418</v>
      </c>
      <c r="B134" s="2" t="s">
        <v>45</v>
      </c>
      <c r="C134" s="2" t="s">
        <v>1419</v>
      </c>
      <c r="D134" s="2" t="s">
        <v>200</v>
      </c>
      <c r="E134" s="22">
        <v>42829</v>
      </c>
      <c r="F134" s="22">
        <v>42834</v>
      </c>
      <c r="G134" s="26">
        <f>VLOOKUP(Table3[[#This Row],[Job Category]],Table4[],2,0)</f>
        <v>87</v>
      </c>
      <c r="H134" s="26">
        <f>VLOOKUP(Table3[[#This Row],[Job Category]],Table5[],2,0)</f>
        <v>87</v>
      </c>
      <c r="I134" s="26">
        <f>YEAR(Table3[[#This Row],[End Date]])</f>
        <v>2017</v>
      </c>
      <c r="L134" s="2" t="s">
        <v>1390</v>
      </c>
      <c r="M134" s="2">
        <v>104</v>
      </c>
      <c r="O134" s="2" t="s">
        <v>1392</v>
      </c>
      <c r="P134" s="2">
        <v>245.5</v>
      </c>
    </row>
    <row r="135" spans="1:16" hidden="1" x14ac:dyDescent="0.3">
      <c r="A135" s="2" t="s">
        <v>413</v>
      </c>
      <c r="B135" s="2" t="s">
        <v>45</v>
      </c>
      <c r="C135" s="2" t="s">
        <v>414</v>
      </c>
      <c r="D135" s="2" t="s">
        <v>202</v>
      </c>
      <c r="E135" s="22">
        <v>42824</v>
      </c>
      <c r="F135" s="22">
        <v>42835</v>
      </c>
      <c r="G135" s="26">
        <f>VLOOKUP(Table3[[#This Row],[Job Category]],Table4[],2,0)</f>
        <v>277</v>
      </c>
      <c r="H135" s="26">
        <f>VLOOKUP(Table3[[#This Row],[Job Category]],Table5[],2,0)</f>
        <v>266.5</v>
      </c>
      <c r="I135" s="26">
        <f>YEAR(Table3[[#This Row],[End Date]])</f>
        <v>2017</v>
      </c>
      <c r="L135" s="2" t="s">
        <v>1392</v>
      </c>
      <c r="M135" s="2">
        <v>245.5</v>
      </c>
      <c r="O135" s="2" t="s">
        <v>2267</v>
      </c>
      <c r="P135" s="2">
        <v>123.5</v>
      </c>
    </row>
    <row r="136" spans="1:16" hidden="1" x14ac:dyDescent="0.3">
      <c r="A136" s="2" t="s">
        <v>1420</v>
      </c>
      <c r="B136" s="2" t="s">
        <v>45</v>
      </c>
      <c r="C136" s="2" t="s">
        <v>1421</v>
      </c>
      <c r="D136" s="2" t="s">
        <v>202</v>
      </c>
      <c r="E136" s="22">
        <v>42829</v>
      </c>
      <c r="F136" s="22">
        <v>42835</v>
      </c>
      <c r="G136" s="26">
        <f>VLOOKUP(Table3[[#This Row],[Job Category]],Table4[],2,0)</f>
        <v>120</v>
      </c>
      <c r="H136" s="26">
        <f>VLOOKUP(Table3[[#This Row],[Job Category]],Table5[],2,0)</f>
        <v>117</v>
      </c>
      <c r="I136" s="26">
        <f>YEAR(Table3[[#This Row],[End Date]])</f>
        <v>2017</v>
      </c>
      <c r="L136" s="2" t="s">
        <v>2267</v>
      </c>
      <c r="M136" s="2">
        <v>123.5</v>
      </c>
      <c r="O136" s="2" t="s">
        <v>1394</v>
      </c>
      <c r="P136" s="2">
        <v>312</v>
      </c>
    </row>
    <row r="137" spans="1:16" hidden="1" x14ac:dyDescent="0.3">
      <c r="A137" s="2" t="s">
        <v>313</v>
      </c>
      <c r="B137" s="2" t="s">
        <v>45</v>
      </c>
      <c r="C137" s="2" t="s">
        <v>2274</v>
      </c>
      <c r="D137" s="2" t="s">
        <v>205</v>
      </c>
      <c r="E137" s="22">
        <v>42828</v>
      </c>
      <c r="F137" s="22">
        <v>42837</v>
      </c>
      <c r="G137" s="26">
        <f>VLOOKUP(Table3[[#This Row],[Job Category]],Table4[],2,0)</f>
        <v>168</v>
      </c>
      <c r="H137" s="26">
        <f>VLOOKUP(Table3[[#This Row],[Job Category]],Table5[],2,0)</f>
        <v>168</v>
      </c>
      <c r="I137" s="26">
        <f>YEAR(Table3[[#This Row],[End Date]])</f>
        <v>2017</v>
      </c>
      <c r="L137" s="2" t="s">
        <v>1394</v>
      </c>
      <c r="M137" s="2">
        <v>312</v>
      </c>
      <c r="O137" s="2" t="s">
        <v>1396</v>
      </c>
      <c r="P137" s="2">
        <v>166</v>
      </c>
    </row>
    <row r="138" spans="1:16" hidden="1" x14ac:dyDescent="0.3">
      <c r="A138" s="2" t="s">
        <v>1422</v>
      </c>
      <c r="B138" s="2" t="s">
        <v>45</v>
      </c>
      <c r="C138" s="2" t="s">
        <v>1423</v>
      </c>
      <c r="D138" s="2" t="s">
        <v>201</v>
      </c>
      <c r="E138" s="22">
        <v>42834</v>
      </c>
      <c r="F138" s="22">
        <v>42838</v>
      </c>
      <c r="G138" s="26">
        <f>VLOOKUP(Table3[[#This Row],[Job Category]],Table4[],2,0)</f>
        <v>105</v>
      </c>
      <c r="H138" s="26">
        <f>VLOOKUP(Table3[[#This Row],[Job Category]],Table5[],2,0)</f>
        <v>105</v>
      </c>
      <c r="I138" s="26">
        <f>YEAR(Table3[[#This Row],[End Date]])</f>
        <v>2017</v>
      </c>
      <c r="L138" s="2" t="s">
        <v>1396</v>
      </c>
      <c r="M138" s="2">
        <v>166</v>
      </c>
      <c r="O138" s="2" t="s">
        <v>318</v>
      </c>
      <c r="P138" s="2">
        <v>115</v>
      </c>
    </row>
    <row r="139" spans="1:16" hidden="1" x14ac:dyDescent="0.3">
      <c r="A139" s="2" t="s">
        <v>715</v>
      </c>
      <c r="B139" s="2" t="s">
        <v>45</v>
      </c>
      <c r="C139" s="2" t="s">
        <v>716</v>
      </c>
      <c r="D139" s="2" t="s">
        <v>204</v>
      </c>
      <c r="E139" s="22">
        <v>42825</v>
      </c>
      <c r="F139" s="22">
        <v>42839</v>
      </c>
      <c r="G139" s="26">
        <f>VLOOKUP(Table3[[#This Row],[Job Category]],Table4[],2,0)</f>
        <v>340</v>
      </c>
      <c r="H139" s="26">
        <f>VLOOKUP(Table3[[#This Row],[Job Category]],Table5[],2,0)</f>
        <v>340</v>
      </c>
      <c r="I139" s="26">
        <f>YEAR(Table3[[#This Row],[End Date]])</f>
        <v>2017</v>
      </c>
      <c r="L139" s="2" t="s">
        <v>318</v>
      </c>
      <c r="M139" s="2">
        <v>135</v>
      </c>
      <c r="O139" s="2" t="s">
        <v>705</v>
      </c>
      <c r="P139" s="2">
        <v>311</v>
      </c>
    </row>
    <row r="140" spans="1:16" hidden="1" x14ac:dyDescent="0.3">
      <c r="A140" s="2" t="s">
        <v>1424</v>
      </c>
      <c r="B140" s="2" t="s">
        <v>45</v>
      </c>
      <c r="C140" s="2" t="s">
        <v>1425</v>
      </c>
      <c r="D140" s="2" t="s">
        <v>200</v>
      </c>
      <c r="E140" s="22">
        <v>42831</v>
      </c>
      <c r="F140" s="22">
        <v>42839</v>
      </c>
      <c r="G140" s="26">
        <f>VLOOKUP(Table3[[#This Row],[Job Category]],Table4[],2,0)</f>
        <v>186</v>
      </c>
      <c r="H140" s="26">
        <f>VLOOKUP(Table3[[#This Row],[Job Category]],Table5[],2,0)</f>
        <v>186</v>
      </c>
      <c r="I140" s="26">
        <f>YEAR(Table3[[#This Row],[End Date]])</f>
        <v>2017</v>
      </c>
      <c r="L140" s="2" t="s">
        <v>705</v>
      </c>
      <c r="M140" s="2">
        <v>311</v>
      </c>
      <c r="O140" s="2" t="s">
        <v>2269</v>
      </c>
      <c r="P140" s="2">
        <v>52</v>
      </c>
    </row>
    <row r="141" spans="1:16" hidden="1" x14ac:dyDescent="0.3">
      <c r="A141" s="2" t="s">
        <v>1418</v>
      </c>
      <c r="B141" s="2" t="s">
        <v>45</v>
      </c>
      <c r="C141" s="2" t="s">
        <v>1426</v>
      </c>
      <c r="D141" s="2" t="s">
        <v>200</v>
      </c>
      <c r="E141" s="22">
        <v>42835</v>
      </c>
      <c r="F141" s="22">
        <v>42839</v>
      </c>
      <c r="G141" s="26">
        <f>VLOOKUP(Table3[[#This Row],[Job Category]],Table4[],2,0)</f>
        <v>100</v>
      </c>
      <c r="H141" s="26">
        <f>VLOOKUP(Table3[[#This Row],[Job Category]],Table5[],2,0)</f>
        <v>100</v>
      </c>
      <c r="I141" s="26">
        <f>YEAR(Table3[[#This Row],[End Date]])</f>
        <v>2017</v>
      </c>
      <c r="L141" s="2" t="s">
        <v>2269</v>
      </c>
      <c r="M141" s="2">
        <v>52</v>
      </c>
      <c r="O141" s="2" t="s">
        <v>707</v>
      </c>
      <c r="P141" s="2">
        <v>503</v>
      </c>
    </row>
    <row r="142" spans="1:16" hidden="1" x14ac:dyDescent="0.3">
      <c r="A142" s="2" t="s">
        <v>1427</v>
      </c>
      <c r="B142" s="2" t="s">
        <v>45</v>
      </c>
      <c r="C142" s="2" t="s">
        <v>1428</v>
      </c>
      <c r="D142" s="2" t="s">
        <v>200</v>
      </c>
      <c r="E142" s="22">
        <v>42833</v>
      </c>
      <c r="F142" s="22">
        <v>42840</v>
      </c>
      <c r="G142" s="26">
        <f>VLOOKUP(Table3[[#This Row],[Job Category]],Table4[],2,0)</f>
        <v>181</v>
      </c>
      <c r="H142" s="26">
        <f>VLOOKUP(Table3[[#This Row],[Job Category]],Table5[],2,0)</f>
        <v>181</v>
      </c>
      <c r="I142" s="26">
        <f>YEAR(Table3[[#This Row],[End Date]])</f>
        <v>2017</v>
      </c>
      <c r="L142" s="2" t="s">
        <v>707</v>
      </c>
      <c r="M142" s="2">
        <v>503</v>
      </c>
      <c r="O142" s="2" t="s">
        <v>709</v>
      </c>
      <c r="P142" s="2">
        <v>346</v>
      </c>
    </row>
    <row r="143" spans="1:16" hidden="1" x14ac:dyDescent="0.3">
      <c r="A143" s="2" t="s">
        <v>2275</v>
      </c>
      <c r="B143" s="2" t="s">
        <v>45</v>
      </c>
      <c r="C143" s="2" t="s">
        <v>2276</v>
      </c>
      <c r="D143" s="2" t="s">
        <v>204</v>
      </c>
      <c r="E143" s="22">
        <v>42821</v>
      </c>
      <c r="F143" s="22">
        <v>42841</v>
      </c>
      <c r="G143" s="26">
        <f>VLOOKUP(Table3[[#This Row],[Job Category]],Table4[],2,0)</f>
        <v>476.5</v>
      </c>
      <c r="H143" s="26">
        <f>VLOOKUP(Table3[[#This Row],[Job Category]],Table5[],2,0)</f>
        <v>476.5</v>
      </c>
      <c r="I143" s="26">
        <f>YEAR(Table3[[#This Row],[End Date]])</f>
        <v>2017</v>
      </c>
      <c r="L143" s="2" t="s">
        <v>709</v>
      </c>
      <c r="M143" s="2">
        <v>346</v>
      </c>
      <c r="O143" s="2" t="s">
        <v>717</v>
      </c>
      <c r="P143" s="2">
        <v>319</v>
      </c>
    </row>
    <row r="144" spans="1:16" hidden="1" x14ac:dyDescent="0.3">
      <c r="A144" s="2" t="s">
        <v>348</v>
      </c>
      <c r="B144" s="2" t="s">
        <v>45</v>
      </c>
      <c r="C144" s="2" t="s">
        <v>2277</v>
      </c>
      <c r="D144" s="2" t="s">
        <v>201</v>
      </c>
      <c r="E144" s="22">
        <v>42834</v>
      </c>
      <c r="F144" s="22">
        <v>42842</v>
      </c>
      <c r="G144" s="26">
        <f>VLOOKUP(Table3[[#This Row],[Job Category]],Table4[],2,0)</f>
        <v>192</v>
      </c>
      <c r="H144" s="26">
        <f>VLOOKUP(Table3[[#This Row],[Job Category]],Table5[],2,0)</f>
        <v>192</v>
      </c>
      <c r="I144" s="26">
        <f>YEAR(Table3[[#This Row],[End Date]])</f>
        <v>2017</v>
      </c>
      <c r="L144" s="2" t="s">
        <v>717</v>
      </c>
      <c r="M144" s="2">
        <v>319</v>
      </c>
      <c r="O144" s="2" t="s">
        <v>1398</v>
      </c>
      <c r="P144" s="2">
        <v>155.5</v>
      </c>
    </row>
    <row r="145" spans="1:16" hidden="1" x14ac:dyDescent="0.3">
      <c r="A145" s="2" t="s">
        <v>1397</v>
      </c>
      <c r="B145" s="2" t="s">
        <v>45</v>
      </c>
      <c r="C145" s="2" t="s">
        <v>1429</v>
      </c>
      <c r="D145" s="2" t="s">
        <v>200</v>
      </c>
      <c r="E145" s="22">
        <v>42837</v>
      </c>
      <c r="F145" s="22">
        <v>42842</v>
      </c>
      <c r="G145" s="26">
        <f>VLOOKUP(Table3[[#This Row],[Job Category]],Table4[],2,0)</f>
        <v>120</v>
      </c>
      <c r="H145" s="26">
        <f>VLOOKUP(Table3[[#This Row],[Job Category]],Table5[],2,0)</f>
        <v>120</v>
      </c>
      <c r="I145" s="26">
        <f>YEAR(Table3[[#This Row],[End Date]])</f>
        <v>2017</v>
      </c>
      <c r="L145" s="2" t="s">
        <v>1398</v>
      </c>
      <c r="M145" s="2">
        <v>155.5</v>
      </c>
      <c r="O145" s="2" t="s">
        <v>718</v>
      </c>
      <c r="P145" s="2">
        <v>329</v>
      </c>
    </row>
    <row r="146" spans="1:16" hidden="1" x14ac:dyDescent="0.3">
      <c r="A146" s="2" t="s">
        <v>411</v>
      </c>
      <c r="B146" s="2" t="s">
        <v>45</v>
      </c>
      <c r="C146" s="2" t="s">
        <v>412</v>
      </c>
      <c r="D146" s="2" t="s">
        <v>202</v>
      </c>
      <c r="E146" s="22">
        <v>42831</v>
      </c>
      <c r="F146" s="22">
        <v>42843</v>
      </c>
      <c r="G146" s="26">
        <f>VLOOKUP(Table3[[#This Row],[Job Category]],Table4[],2,0)</f>
        <v>307</v>
      </c>
      <c r="H146" s="26">
        <f>VLOOKUP(Table3[[#This Row],[Job Category]],Table5[],2,0)</f>
        <v>287.5</v>
      </c>
      <c r="I146" s="26">
        <f>YEAR(Table3[[#This Row],[End Date]])</f>
        <v>2017</v>
      </c>
      <c r="L146" s="2" t="s">
        <v>718</v>
      </c>
      <c r="M146" s="2">
        <v>329</v>
      </c>
      <c r="O146" s="2" t="s">
        <v>1400</v>
      </c>
      <c r="P146" s="2">
        <v>139</v>
      </c>
    </row>
    <row r="147" spans="1:16" hidden="1" x14ac:dyDescent="0.3">
      <c r="A147" s="2" t="s">
        <v>1430</v>
      </c>
      <c r="B147" s="2" t="s">
        <v>45</v>
      </c>
      <c r="C147" s="2" t="s">
        <v>1431</v>
      </c>
      <c r="D147" s="2" t="s">
        <v>200</v>
      </c>
      <c r="E147" s="22">
        <v>42839</v>
      </c>
      <c r="F147" s="22">
        <v>42843</v>
      </c>
      <c r="G147" s="26">
        <f>VLOOKUP(Table3[[#This Row],[Job Category]],Table4[],2,0)</f>
        <v>114</v>
      </c>
      <c r="H147" s="26">
        <f>VLOOKUP(Table3[[#This Row],[Job Category]],Table5[],2,0)</f>
        <v>114</v>
      </c>
      <c r="I147" s="26">
        <f>YEAR(Table3[[#This Row],[End Date]])</f>
        <v>2017</v>
      </c>
      <c r="L147" s="2" t="s">
        <v>1400</v>
      </c>
      <c r="M147" s="2">
        <v>139</v>
      </c>
      <c r="O147" s="2" t="s">
        <v>1402</v>
      </c>
      <c r="P147" s="2">
        <v>141</v>
      </c>
    </row>
    <row r="148" spans="1:16" hidden="1" x14ac:dyDescent="0.3">
      <c r="A148" s="2" t="s">
        <v>719</v>
      </c>
      <c r="B148" s="2" t="s">
        <v>45</v>
      </c>
      <c r="C148" s="2" t="s">
        <v>720</v>
      </c>
      <c r="D148" s="2" t="s">
        <v>200</v>
      </c>
      <c r="E148" s="22">
        <v>42840</v>
      </c>
      <c r="F148" s="22">
        <v>42844</v>
      </c>
      <c r="G148" s="26">
        <f>VLOOKUP(Table3[[#This Row],[Job Category]],Table4[],2,0)</f>
        <v>90</v>
      </c>
      <c r="H148" s="26">
        <f>VLOOKUP(Table3[[#This Row],[Job Category]],Table5[],2,0)</f>
        <v>90</v>
      </c>
      <c r="I148" s="26">
        <f>YEAR(Table3[[#This Row],[End Date]])</f>
        <v>2017</v>
      </c>
      <c r="L148" s="2" t="s">
        <v>1402</v>
      </c>
      <c r="M148" s="2">
        <v>141</v>
      </c>
      <c r="O148" s="2" t="s">
        <v>1404</v>
      </c>
      <c r="P148" s="2">
        <v>430</v>
      </c>
    </row>
    <row r="149" spans="1:16" hidden="1" x14ac:dyDescent="0.3">
      <c r="A149" s="2" t="s">
        <v>415</v>
      </c>
      <c r="B149" s="2" t="s">
        <v>45</v>
      </c>
      <c r="C149" s="2" t="s">
        <v>416</v>
      </c>
      <c r="D149" s="2" t="s">
        <v>200</v>
      </c>
      <c r="E149" s="22">
        <v>42827</v>
      </c>
      <c r="F149" s="22">
        <v>42845</v>
      </c>
      <c r="G149" s="26">
        <f>VLOOKUP(Table3[[#This Row],[Job Category]],Table4[],2,0)</f>
        <v>339.5</v>
      </c>
      <c r="H149" s="26">
        <f>VLOOKUP(Table3[[#This Row],[Job Category]],Table5[],2,0)</f>
        <v>336.5</v>
      </c>
      <c r="I149" s="26">
        <f>YEAR(Table3[[#This Row],[End Date]])</f>
        <v>2017</v>
      </c>
      <c r="L149" s="2" t="s">
        <v>1404</v>
      </c>
      <c r="M149" s="2">
        <v>430</v>
      </c>
      <c r="O149" s="2" t="s">
        <v>410</v>
      </c>
      <c r="P149" s="2">
        <v>107.5</v>
      </c>
    </row>
    <row r="150" spans="1:16" hidden="1" x14ac:dyDescent="0.3">
      <c r="A150" s="2" t="s">
        <v>721</v>
      </c>
      <c r="B150" s="2" t="s">
        <v>45</v>
      </c>
      <c r="C150" s="2" t="s">
        <v>722</v>
      </c>
      <c r="D150" s="2" t="s">
        <v>201</v>
      </c>
      <c r="E150" s="22">
        <v>42839</v>
      </c>
      <c r="F150" s="22">
        <v>42845</v>
      </c>
      <c r="G150" s="26">
        <f>VLOOKUP(Table3[[#This Row],[Job Category]],Table4[],2,0)</f>
        <v>141</v>
      </c>
      <c r="H150" s="26">
        <f>VLOOKUP(Table3[[#This Row],[Job Category]],Table5[],2,0)</f>
        <v>139</v>
      </c>
      <c r="I150" s="26">
        <f>YEAR(Table3[[#This Row],[End Date]])</f>
        <v>2017</v>
      </c>
      <c r="L150" s="2" t="s">
        <v>410</v>
      </c>
      <c r="M150" s="2">
        <v>108</v>
      </c>
      <c r="O150" s="2" t="s">
        <v>1406</v>
      </c>
      <c r="P150" s="2">
        <v>36.5</v>
      </c>
    </row>
    <row r="151" spans="1:16" hidden="1" x14ac:dyDescent="0.3">
      <c r="A151" s="2" t="s">
        <v>542</v>
      </c>
      <c r="B151" s="2" t="s">
        <v>206</v>
      </c>
      <c r="C151" s="2" t="s">
        <v>723</v>
      </c>
      <c r="D151" s="2" t="s">
        <v>207</v>
      </c>
      <c r="E151" s="22">
        <v>42844</v>
      </c>
      <c r="F151" s="22">
        <v>42845</v>
      </c>
      <c r="G151" s="26">
        <f>VLOOKUP(Table3[[#This Row],[Job Category]],Table4[],2,0)</f>
        <v>19</v>
      </c>
      <c r="H151" s="26">
        <f>VLOOKUP(Table3[[#This Row],[Job Category]],Table5[],2,0)</f>
        <v>19</v>
      </c>
      <c r="I151" s="26">
        <f>YEAR(Table3[[#This Row],[End Date]])</f>
        <v>2017</v>
      </c>
      <c r="L151" s="2" t="s">
        <v>1406</v>
      </c>
      <c r="M151" s="2">
        <v>36.5</v>
      </c>
      <c r="O151" s="2" t="s">
        <v>2271</v>
      </c>
      <c r="P151" s="2">
        <v>104</v>
      </c>
    </row>
    <row r="152" spans="1:16" hidden="1" x14ac:dyDescent="0.3">
      <c r="A152" s="2" t="s">
        <v>1432</v>
      </c>
      <c r="B152" s="2" t="s">
        <v>45</v>
      </c>
      <c r="C152" s="2" t="s">
        <v>1433</v>
      </c>
      <c r="D152" s="2" t="s">
        <v>201</v>
      </c>
      <c r="E152" s="22">
        <v>42838</v>
      </c>
      <c r="F152" s="22">
        <v>42846</v>
      </c>
      <c r="G152" s="26">
        <f>VLOOKUP(Table3[[#This Row],[Job Category]],Table4[],2,0)</f>
        <v>162</v>
      </c>
      <c r="H152" s="26">
        <f>VLOOKUP(Table3[[#This Row],[Job Category]],Table5[],2,0)</f>
        <v>162</v>
      </c>
      <c r="I152" s="26">
        <f>YEAR(Table3[[#This Row],[End Date]])</f>
        <v>2017</v>
      </c>
      <c r="L152" s="2" t="s">
        <v>2271</v>
      </c>
      <c r="M152" s="2">
        <v>104</v>
      </c>
      <c r="O152" s="2" t="s">
        <v>408</v>
      </c>
      <c r="P152" s="2">
        <v>349.5</v>
      </c>
    </row>
    <row r="153" spans="1:16" hidden="1" x14ac:dyDescent="0.3">
      <c r="A153" s="2" t="s">
        <v>2278</v>
      </c>
      <c r="B153" s="2" t="s">
        <v>45</v>
      </c>
      <c r="C153" s="2" t="s">
        <v>2279</v>
      </c>
      <c r="D153" s="2" t="s">
        <v>202</v>
      </c>
      <c r="E153" s="22">
        <v>42828</v>
      </c>
      <c r="F153" s="22">
        <v>42848</v>
      </c>
      <c r="G153" s="26">
        <f>VLOOKUP(Table3[[#This Row],[Job Category]],Table4[],2,0)</f>
        <v>480</v>
      </c>
      <c r="H153" s="26">
        <f>VLOOKUP(Table3[[#This Row],[Job Category]],Table5[],2,0)</f>
        <v>480</v>
      </c>
      <c r="I153" s="26">
        <f>YEAR(Table3[[#This Row],[End Date]])</f>
        <v>2017</v>
      </c>
      <c r="L153" s="2" t="s">
        <v>408</v>
      </c>
      <c r="M153" s="2">
        <v>461</v>
      </c>
      <c r="O153" s="2" t="s">
        <v>1408</v>
      </c>
      <c r="P153" s="2">
        <v>243</v>
      </c>
    </row>
    <row r="154" spans="1:16" hidden="1" x14ac:dyDescent="0.3">
      <c r="A154" s="2" t="s">
        <v>724</v>
      </c>
      <c r="B154" s="2" t="s">
        <v>45</v>
      </c>
      <c r="C154" s="2" t="s">
        <v>725</v>
      </c>
      <c r="D154" s="2" t="s">
        <v>201</v>
      </c>
      <c r="E154" s="22">
        <v>42841</v>
      </c>
      <c r="F154" s="22">
        <v>42848</v>
      </c>
      <c r="G154" s="26">
        <f>VLOOKUP(Table3[[#This Row],[Job Category]],Table4[],2,0)</f>
        <v>146.5</v>
      </c>
      <c r="H154" s="26">
        <f>VLOOKUP(Table3[[#This Row],[Job Category]],Table5[],2,0)</f>
        <v>146.5</v>
      </c>
      <c r="I154" s="26">
        <f>YEAR(Table3[[#This Row],[End Date]])</f>
        <v>2017</v>
      </c>
      <c r="L154" s="2" t="s">
        <v>1408</v>
      </c>
      <c r="M154" s="2">
        <v>243</v>
      </c>
      <c r="O154" s="2" t="s">
        <v>1410</v>
      </c>
      <c r="P154" s="2">
        <v>137.5</v>
      </c>
    </row>
    <row r="155" spans="1:16" hidden="1" x14ac:dyDescent="0.3">
      <c r="A155" s="2" t="s">
        <v>1434</v>
      </c>
      <c r="B155" s="2" t="s">
        <v>45</v>
      </c>
      <c r="C155" s="2" t="s">
        <v>1435</v>
      </c>
      <c r="D155" s="2" t="s">
        <v>202</v>
      </c>
      <c r="E155" s="22">
        <v>42838</v>
      </c>
      <c r="F155" s="22">
        <v>42849</v>
      </c>
      <c r="G155" s="26">
        <f>VLOOKUP(Table3[[#This Row],[Job Category]],Table4[],2,0)</f>
        <v>273.5</v>
      </c>
      <c r="H155" s="26">
        <f>VLOOKUP(Table3[[#This Row],[Job Category]],Table5[],2,0)</f>
        <v>273.5</v>
      </c>
      <c r="I155" s="26">
        <f>YEAR(Table3[[#This Row],[End Date]])</f>
        <v>2017</v>
      </c>
      <c r="L155" s="2" t="s">
        <v>1410</v>
      </c>
      <c r="M155" s="2">
        <v>137.5</v>
      </c>
      <c r="O155" s="2" t="s">
        <v>1412</v>
      </c>
      <c r="P155" s="2">
        <v>100</v>
      </c>
    </row>
    <row r="156" spans="1:16" hidden="1" x14ac:dyDescent="0.3">
      <c r="A156" s="2" t="s">
        <v>1436</v>
      </c>
      <c r="B156" s="2" t="s">
        <v>45</v>
      </c>
      <c r="C156" s="2" t="s">
        <v>1437</v>
      </c>
      <c r="D156" s="2" t="s">
        <v>200</v>
      </c>
      <c r="E156" s="22">
        <v>42846</v>
      </c>
      <c r="F156" s="22">
        <v>42851</v>
      </c>
      <c r="G156" s="26">
        <f>VLOOKUP(Table3[[#This Row],[Job Category]],Table4[],2,0)</f>
        <v>109</v>
      </c>
      <c r="H156" s="26">
        <f>VLOOKUP(Table3[[#This Row],[Job Category]],Table5[],2,0)</f>
        <v>109</v>
      </c>
      <c r="I156" s="26">
        <f>YEAR(Table3[[#This Row],[End Date]])</f>
        <v>2017</v>
      </c>
      <c r="L156" s="2" t="s">
        <v>1412</v>
      </c>
      <c r="M156" s="2">
        <v>104</v>
      </c>
      <c r="O156" s="2" t="s">
        <v>1413</v>
      </c>
      <c r="P156" s="2">
        <v>94</v>
      </c>
    </row>
    <row r="157" spans="1:16" hidden="1" x14ac:dyDescent="0.3">
      <c r="A157" s="2" t="s">
        <v>1438</v>
      </c>
      <c r="B157" s="2" t="s">
        <v>45</v>
      </c>
      <c r="C157" s="2" t="s">
        <v>1439</v>
      </c>
      <c r="D157" s="2" t="s">
        <v>215</v>
      </c>
      <c r="E157" s="22">
        <v>42799</v>
      </c>
      <c r="F157" s="22">
        <v>42852</v>
      </c>
      <c r="G157" s="26">
        <f>VLOOKUP(Table3[[#This Row],[Job Category]],Table4[],2,0)</f>
        <v>438</v>
      </c>
      <c r="H157" s="26">
        <f>VLOOKUP(Table3[[#This Row],[Job Category]],Table5[],2,0)</f>
        <v>438</v>
      </c>
      <c r="I157" s="26">
        <f>YEAR(Table3[[#This Row],[End Date]])</f>
        <v>2017</v>
      </c>
      <c r="L157" s="2" t="s">
        <v>1413</v>
      </c>
      <c r="M157" s="2">
        <v>94</v>
      </c>
      <c r="O157" s="2" t="s">
        <v>713</v>
      </c>
      <c r="P157" s="2">
        <v>125</v>
      </c>
    </row>
    <row r="158" spans="1:16" hidden="1" x14ac:dyDescent="0.3">
      <c r="A158" s="2" t="s">
        <v>2280</v>
      </c>
      <c r="B158" s="2" t="s">
        <v>45</v>
      </c>
      <c r="C158" s="2" t="s">
        <v>2281</v>
      </c>
      <c r="D158" s="2" t="s">
        <v>201</v>
      </c>
      <c r="E158" s="22">
        <v>42848</v>
      </c>
      <c r="F158" s="22">
        <v>42852</v>
      </c>
      <c r="G158" s="26">
        <f>VLOOKUP(Table3[[#This Row],[Job Category]],Table4[],2,0)</f>
        <v>96</v>
      </c>
      <c r="H158" s="26">
        <f>VLOOKUP(Table3[[#This Row],[Job Category]],Table5[],2,0)</f>
        <v>96</v>
      </c>
      <c r="I158" s="26">
        <f>YEAR(Table3[[#This Row],[End Date]])</f>
        <v>2017</v>
      </c>
      <c r="L158" s="2" t="s">
        <v>713</v>
      </c>
      <c r="M158" s="2">
        <v>125</v>
      </c>
      <c r="O158" s="2" t="s">
        <v>2273</v>
      </c>
      <c r="P158" s="2">
        <v>265</v>
      </c>
    </row>
    <row r="159" spans="1:16" hidden="1" x14ac:dyDescent="0.3">
      <c r="A159" s="2" t="s">
        <v>2282</v>
      </c>
      <c r="B159" s="2" t="s">
        <v>45</v>
      </c>
      <c r="C159" s="2" t="s">
        <v>2283</v>
      </c>
      <c r="D159" s="2" t="s">
        <v>201</v>
      </c>
      <c r="E159" s="22">
        <v>42833</v>
      </c>
      <c r="F159" s="22">
        <v>42853</v>
      </c>
      <c r="G159" s="26">
        <f>VLOOKUP(Table3[[#This Row],[Job Category]],Table4[],2,0)</f>
        <v>462</v>
      </c>
      <c r="H159" s="26">
        <f>VLOOKUP(Table3[[#This Row],[Job Category]],Table5[],2,0)</f>
        <v>462</v>
      </c>
      <c r="I159" s="26">
        <f>YEAR(Table3[[#This Row],[End Date]])</f>
        <v>2017</v>
      </c>
      <c r="L159" s="2" t="s">
        <v>2273</v>
      </c>
      <c r="M159" s="2">
        <v>265</v>
      </c>
      <c r="O159" s="2" t="s">
        <v>1415</v>
      </c>
      <c r="P159" s="2">
        <v>215</v>
      </c>
    </row>
    <row r="160" spans="1:16" hidden="1" x14ac:dyDescent="0.3">
      <c r="A160" s="2" t="s">
        <v>1307</v>
      </c>
      <c r="B160" s="2" t="s">
        <v>45</v>
      </c>
      <c r="C160" s="2" t="s">
        <v>1440</v>
      </c>
      <c r="D160" s="2" t="s">
        <v>200</v>
      </c>
      <c r="E160" s="22">
        <v>42848</v>
      </c>
      <c r="F160" s="22">
        <v>42853</v>
      </c>
      <c r="G160" s="26">
        <f>VLOOKUP(Table3[[#This Row],[Job Category]],Table4[],2,0)</f>
        <v>111.5</v>
      </c>
      <c r="H160" s="26">
        <f>VLOOKUP(Table3[[#This Row],[Job Category]],Table5[],2,0)</f>
        <v>111.5</v>
      </c>
      <c r="I160" s="26">
        <f>YEAR(Table3[[#This Row],[End Date]])</f>
        <v>2017</v>
      </c>
      <c r="L160" s="2" t="s">
        <v>1415</v>
      </c>
      <c r="M160" s="2">
        <v>215</v>
      </c>
      <c r="O160" s="2" t="s">
        <v>1417</v>
      </c>
      <c r="P160" s="2">
        <v>262</v>
      </c>
    </row>
    <row r="161" spans="1:16" hidden="1" x14ac:dyDescent="0.3">
      <c r="A161" s="2" t="s">
        <v>1441</v>
      </c>
      <c r="B161" s="2" t="s">
        <v>45</v>
      </c>
      <c r="C161" s="2" t="s">
        <v>1442</v>
      </c>
      <c r="D161" s="2" t="s">
        <v>200</v>
      </c>
      <c r="E161" s="22">
        <v>42848</v>
      </c>
      <c r="F161" s="22">
        <v>42854</v>
      </c>
      <c r="G161" s="26">
        <f>VLOOKUP(Table3[[#This Row],[Job Category]],Table4[],2,0)</f>
        <v>106.5</v>
      </c>
      <c r="H161" s="26">
        <f>VLOOKUP(Table3[[#This Row],[Job Category]],Table5[],2,0)</f>
        <v>106.5</v>
      </c>
      <c r="I161" s="26">
        <f>YEAR(Table3[[#This Row],[End Date]])</f>
        <v>2017</v>
      </c>
      <c r="L161" s="2" t="s">
        <v>1417</v>
      </c>
      <c r="M161" s="2">
        <v>262</v>
      </c>
      <c r="O161" s="2" t="s">
        <v>1419</v>
      </c>
      <c r="P161" s="2">
        <v>87</v>
      </c>
    </row>
    <row r="162" spans="1:16" hidden="1" x14ac:dyDescent="0.3">
      <c r="A162" s="2" t="s">
        <v>1443</v>
      </c>
      <c r="B162" s="2" t="s">
        <v>45</v>
      </c>
      <c r="C162" s="2" t="s">
        <v>1444</v>
      </c>
      <c r="D162" s="2" t="s">
        <v>200</v>
      </c>
      <c r="E162" s="22">
        <v>42848</v>
      </c>
      <c r="F162" s="22">
        <v>42854</v>
      </c>
      <c r="G162" s="26">
        <f>VLOOKUP(Table3[[#This Row],[Job Category]],Table4[],2,0)</f>
        <v>163</v>
      </c>
      <c r="H162" s="26">
        <f>VLOOKUP(Table3[[#This Row],[Job Category]],Table5[],2,0)</f>
        <v>163</v>
      </c>
      <c r="I162" s="26">
        <f>YEAR(Table3[[#This Row],[End Date]])</f>
        <v>2017</v>
      </c>
      <c r="L162" s="2" t="s">
        <v>1419</v>
      </c>
      <c r="M162" s="2">
        <v>87</v>
      </c>
      <c r="O162" s="2" t="s">
        <v>414</v>
      </c>
      <c r="P162" s="2">
        <v>266.5</v>
      </c>
    </row>
    <row r="163" spans="1:16" hidden="1" x14ac:dyDescent="0.3">
      <c r="A163" s="2" t="s">
        <v>1445</v>
      </c>
      <c r="B163" s="2" t="s">
        <v>45</v>
      </c>
      <c r="C163" s="2" t="s">
        <v>1446</v>
      </c>
      <c r="D163" s="2" t="s">
        <v>200</v>
      </c>
      <c r="E163" s="22">
        <v>42851</v>
      </c>
      <c r="F163" s="22">
        <v>42856</v>
      </c>
      <c r="G163" s="26">
        <f>VLOOKUP(Table3[[#This Row],[Job Category]],Table4[],2,0)</f>
        <v>120</v>
      </c>
      <c r="H163" s="26">
        <f>VLOOKUP(Table3[[#This Row],[Job Category]],Table5[],2,0)</f>
        <v>120</v>
      </c>
      <c r="I163" s="26">
        <f>YEAR(Table3[[#This Row],[End Date]])</f>
        <v>2017</v>
      </c>
      <c r="L163" s="2" t="s">
        <v>414</v>
      </c>
      <c r="M163" s="2">
        <v>277</v>
      </c>
      <c r="O163" s="2" t="s">
        <v>1421</v>
      </c>
      <c r="P163" s="2">
        <v>117</v>
      </c>
    </row>
    <row r="164" spans="1:16" hidden="1" x14ac:dyDescent="0.3">
      <c r="A164" s="2" t="s">
        <v>407</v>
      </c>
      <c r="B164" s="2" t="s">
        <v>45</v>
      </c>
      <c r="C164" s="2" t="s">
        <v>1447</v>
      </c>
      <c r="D164" s="2" t="s">
        <v>200</v>
      </c>
      <c r="E164" s="22">
        <v>42853</v>
      </c>
      <c r="F164" s="22">
        <v>42858</v>
      </c>
      <c r="G164" s="26">
        <f>VLOOKUP(Table3[[#This Row],[Job Category]],Table4[],2,0)</f>
        <v>124</v>
      </c>
      <c r="H164" s="26">
        <f>VLOOKUP(Table3[[#This Row],[Job Category]],Table5[],2,0)</f>
        <v>124</v>
      </c>
      <c r="I164" s="26">
        <f>YEAR(Table3[[#This Row],[End Date]])</f>
        <v>2017</v>
      </c>
      <c r="L164" s="2" t="s">
        <v>1421</v>
      </c>
      <c r="M164" s="2">
        <v>120</v>
      </c>
      <c r="O164" s="2" t="s">
        <v>2274</v>
      </c>
      <c r="P164" s="2">
        <v>168</v>
      </c>
    </row>
    <row r="165" spans="1:16" hidden="1" x14ac:dyDescent="0.3">
      <c r="A165" s="2" t="s">
        <v>1287</v>
      </c>
      <c r="B165" s="2" t="s">
        <v>45</v>
      </c>
      <c r="C165" s="2" t="s">
        <v>1448</v>
      </c>
      <c r="D165" s="2" t="s">
        <v>200</v>
      </c>
      <c r="E165" s="22">
        <v>42849</v>
      </c>
      <c r="F165" s="22">
        <v>42859</v>
      </c>
      <c r="G165" s="26">
        <f>VLOOKUP(Table3[[#This Row],[Job Category]],Table4[],2,0)</f>
        <v>184</v>
      </c>
      <c r="H165" s="26">
        <f>VLOOKUP(Table3[[#This Row],[Job Category]],Table5[],2,0)</f>
        <v>184</v>
      </c>
      <c r="I165" s="26">
        <f>YEAR(Table3[[#This Row],[End Date]])</f>
        <v>2017</v>
      </c>
      <c r="L165" s="2" t="s">
        <v>2274</v>
      </c>
      <c r="M165" s="2">
        <v>168</v>
      </c>
      <c r="O165" s="2" t="s">
        <v>1423</v>
      </c>
      <c r="P165" s="2">
        <v>105</v>
      </c>
    </row>
    <row r="166" spans="1:16" hidden="1" x14ac:dyDescent="0.3">
      <c r="A166" s="2" t="s">
        <v>726</v>
      </c>
      <c r="B166" s="2" t="s">
        <v>45</v>
      </c>
      <c r="C166" s="2" t="s">
        <v>727</v>
      </c>
      <c r="D166" s="2" t="s">
        <v>201</v>
      </c>
      <c r="E166" s="22">
        <v>42851</v>
      </c>
      <c r="F166" s="22">
        <v>42860</v>
      </c>
      <c r="G166" s="26">
        <f>VLOOKUP(Table3[[#This Row],[Job Category]],Table4[],2,0)</f>
        <v>108</v>
      </c>
      <c r="H166" s="26">
        <f>VLOOKUP(Table3[[#This Row],[Job Category]],Table5[],2,0)</f>
        <v>108</v>
      </c>
      <c r="I166" s="26">
        <f>YEAR(Table3[[#This Row],[End Date]])</f>
        <v>2017</v>
      </c>
      <c r="L166" s="2" t="s">
        <v>1423</v>
      </c>
      <c r="M166" s="2">
        <v>105</v>
      </c>
      <c r="O166" s="2" t="s">
        <v>716</v>
      </c>
      <c r="P166" s="2">
        <v>340</v>
      </c>
    </row>
    <row r="167" spans="1:16" hidden="1" x14ac:dyDescent="0.3">
      <c r="A167" s="2" t="s">
        <v>728</v>
      </c>
      <c r="B167" s="2" t="s">
        <v>45</v>
      </c>
      <c r="C167" s="2" t="s">
        <v>729</v>
      </c>
      <c r="D167" s="2" t="s">
        <v>201</v>
      </c>
      <c r="E167" s="22">
        <v>42852</v>
      </c>
      <c r="F167" s="22">
        <v>42860</v>
      </c>
      <c r="G167" s="26">
        <f>VLOOKUP(Table3[[#This Row],[Job Category]],Table4[],2,0)</f>
        <v>111</v>
      </c>
      <c r="H167" s="26">
        <f>VLOOKUP(Table3[[#This Row],[Job Category]],Table5[],2,0)</f>
        <v>111</v>
      </c>
      <c r="I167" s="26">
        <f>YEAR(Table3[[#This Row],[End Date]])</f>
        <v>2017</v>
      </c>
      <c r="L167" s="2" t="s">
        <v>716</v>
      </c>
      <c r="M167" s="2">
        <v>340</v>
      </c>
      <c r="O167" s="2" t="s">
        <v>1425</v>
      </c>
      <c r="P167" s="2">
        <v>186</v>
      </c>
    </row>
    <row r="168" spans="1:16" hidden="1" x14ac:dyDescent="0.3">
      <c r="A168" s="2" t="s">
        <v>1449</v>
      </c>
      <c r="B168" s="2" t="s">
        <v>45</v>
      </c>
      <c r="C168" s="2" t="s">
        <v>1450</v>
      </c>
      <c r="D168" s="2" t="s">
        <v>200</v>
      </c>
      <c r="E168" s="22">
        <v>42832</v>
      </c>
      <c r="F168" s="22">
        <v>42861</v>
      </c>
      <c r="G168" s="26">
        <f>VLOOKUP(Table3[[#This Row],[Job Category]],Table4[],2,0)</f>
        <v>648</v>
      </c>
      <c r="H168" s="26">
        <f>VLOOKUP(Table3[[#This Row],[Job Category]],Table5[],2,0)</f>
        <v>646.5</v>
      </c>
      <c r="I168" s="26">
        <f>YEAR(Table3[[#This Row],[End Date]])</f>
        <v>2017</v>
      </c>
      <c r="L168" s="2" t="s">
        <v>1425</v>
      </c>
      <c r="M168" s="2">
        <v>186</v>
      </c>
      <c r="O168" s="2" t="s">
        <v>1426</v>
      </c>
      <c r="P168" s="2">
        <v>100</v>
      </c>
    </row>
    <row r="169" spans="1:16" hidden="1" x14ac:dyDescent="0.3">
      <c r="A169" s="2" t="s">
        <v>1430</v>
      </c>
      <c r="B169" s="2" t="s">
        <v>45</v>
      </c>
      <c r="C169" s="2" t="s">
        <v>1451</v>
      </c>
      <c r="D169" s="2" t="s">
        <v>200</v>
      </c>
      <c r="E169" s="22">
        <v>42858</v>
      </c>
      <c r="F169" s="22">
        <v>42863</v>
      </c>
      <c r="G169" s="26">
        <f>VLOOKUP(Table3[[#This Row],[Job Category]],Table4[],2,0)</f>
        <v>115</v>
      </c>
      <c r="H169" s="26">
        <f>VLOOKUP(Table3[[#This Row],[Job Category]],Table5[],2,0)</f>
        <v>115</v>
      </c>
      <c r="I169" s="26">
        <f>YEAR(Table3[[#This Row],[End Date]])</f>
        <v>2017</v>
      </c>
      <c r="L169" s="2" t="s">
        <v>1426</v>
      </c>
      <c r="M169" s="2">
        <v>100</v>
      </c>
      <c r="O169" s="2" t="s">
        <v>553</v>
      </c>
      <c r="P169" s="2">
        <v>321</v>
      </c>
    </row>
    <row r="170" spans="1:16" hidden="1" x14ac:dyDescent="0.3">
      <c r="A170" s="2" t="s">
        <v>1452</v>
      </c>
      <c r="B170" s="2" t="s">
        <v>45</v>
      </c>
      <c r="C170" s="2" t="s">
        <v>1453</v>
      </c>
      <c r="D170" s="2" t="s">
        <v>200</v>
      </c>
      <c r="E170" s="22">
        <v>42860</v>
      </c>
      <c r="F170" s="22">
        <v>42864</v>
      </c>
      <c r="G170" s="26">
        <f>VLOOKUP(Table3[[#This Row],[Job Category]],Table4[],2,0)</f>
        <v>104.5</v>
      </c>
      <c r="H170" s="26">
        <f>VLOOKUP(Table3[[#This Row],[Job Category]],Table5[],2,0)</f>
        <v>104.5</v>
      </c>
      <c r="I170" s="26">
        <f>YEAR(Table3[[#This Row],[End Date]])</f>
        <v>2017</v>
      </c>
      <c r="L170" s="2" t="s">
        <v>553</v>
      </c>
      <c r="M170" s="2">
        <v>322.5</v>
      </c>
      <c r="O170" s="2" t="s">
        <v>1428</v>
      </c>
      <c r="P170" s="2">
        <v>181</v>
      </c>
    </row>
    <row r="171" spans="1:16" hidden="1" x14ac:dyDescent="0.3">
      <c r="A171" s="2" t="s">
        <v>419</v>
      </c>
      <c r="B171" s="2" t="s">
        <v>45</v>
      </c>
      <c r="C171" s="2" t="s">
        <v>420</v>
      </c>
      <c r="D171" s="2" t="s">
        <v>215</v>
      </c>
      <c r="E171" s="22">
        <v>42785</v>
      </c>
      <c r="F171" s="22">
        <v>42865</v>
      </c>
      <c r="G171" s="26">
        <f>VLOOKUP(Table3[[#This Row],[Job Category]],Table4[],2,0)</f>
        <v>345</v>
      </c>
      <c r="H171" s="26">
        <f>VLOOKUP(Table3[[#This Row],[Job Category]],Table5[],2,0)</f>
        <v>343.5</v>
      </c>
      <c r="I171" s="26">
        <f>YEAR(Table3[[#This Row],[End Date]])</f>
        <v>2017</v>
      </c>
      <c r="L171" s="2" t="s">
        <v>1428</v>
      </c>
      <c r="M171" s="2">
        <v>181</v>
      </c>
      <c r="O171" s="2" t="s">
        <v>2276</v>
      </c>
      <c r="P171" s="2">
        <v>476.5</v>
      </c>
    </row>
    <row r="172" spans="1:16" hidden="1" x14ac:dyDescent="0.3">
      <c r="A172" s="2" t="s">
        <v>1454</v>
      </c>
      <c r="B172" s="2" t="s">
        <v>45</v>
      </c>
      <c r="C172" s="2" t="s">
        <v>1455</v>
      </c>
      <c r="D172" s="2" t="s">
        <v>200</v>
      </c>
      <c r="E172" s="22">
        <v>42862</v>
      </c>
      <c r="F172" s="22">
        <v>42866</v>
      </c>
      <c r="G172" s="26">
        <f>VLOOKUP(Table3[[#This Row],[Job Category]],Table4[],2,0)</f>
        <v>114</v>
      </c>
      <c r="H172" s="26">
        <f>VLOOKUP(Table3[[#This Row],[Job Category]],Table5[],2,0)</f>
        <v>114</v>
      </c>
      <c r="I172" s="26">
        <f>YEAR(Table3[[#This Row],[End Date]])</f>
        <v>2017</v>
      </c>
      <c r="L172" s="2" t="s">
        <v>2276</v>
      </c>
      <c r="M172" s="2">
        <v>476.5</v>
      </c>
      <c r="O172" s="2" t="s">
        <v>2277</v>
      </c>
      <c r="P172" s="2">
        <v>192</v>
      </c>
    </row>
    <row r="173" spans="1:16" hidden="1" x14ac:dyDescent="0.3">
      <c r="A173" s="2" t="s">
        <v>2284</v>
      </c>
      <c r="B173" s="2" t="s">
        <v>45</v>
      </c>
      <c r="C173" s="2" t="s">
        <v>2285</v>
      </c>
      <c r="D173" s="2" t="s">
        <v>216</v>
      </c>
      <c r="E173" s="22">
        <v>42782</v>
      </c>
      <c r="F173" s="22">
        <v>42867</v>
      </c>
      <c r="G173" s="26">
        <f>VLOOKUP(Table3[[#This Row],[Job Category]],Table4[],2,0)</f>
        <v>435.5</v>
      </c>
      <c r="H173" s="26">
        <f>VLOOKUP(Table3[[#This Row],[Job Category]],Table5[],2,0)</f>
        <v>435.5</v>
      </c>
      <c r="I173" s="26">
        <f>YEAR(Table3[[#This Row],[End Date]])</f>
        <v>2017</v>
      </c>
      <c r="L173" s="2" t="s">
        <v>2277</v>
      </c>
      <c r="M173" s="2">
        <v>192</v>
      </c>
      <c r="O173" s="2" t="s">
        <v>1429</v>
      </c>
      <c r="P173" s="2">
        <v>120</v>
      </c>
    </row>
    <row r="174" spans="1:16" hidden="1" x14ac:dyDescent="0.3">
      <c r="A174" s="2" t="s">
        <v>730</v>
      </c>
      <c r="B174" s="2" t="s">
        <v>45</v>
      </c>
      <c r="C174" s="2" t="s">
        <v>731</v>
      </c>
      <c r="D174" s="2" t="s">
        <v>213</v>
      </c>
      <c r="E174" s="22">
        <v>42851</v>
      </c>
      <c r="F174" s="22">
        <v>42867</v>
      </c>
      <c r="G174" s="26">
        <f>VLOOKUP(Table3[[#This Row],[Job Category]],Table4[],2,0)</f>
        <v>373</v>
      </c>
      <c r="H174" s="26">
        <f>VLOOKUP(Table3[[#This Row],[Job Category]],Table5[],2,0)</f>
        <v>373</v>
      </c>
      <c r="I174" s="26">
        <f>YEAR(Table3[[#This Row],[End Date]])</f>
        <v>2017</v>
      </c>
      <c r="L174" s="2" t="s">
        <v>1429</v>
      </c>
      <c r="M174" s="2">
        <v>120</v>
      </c>
      <c r="O174" s="2" t="s">
        <v>412</v>
      </c>
      <c r="P174" s="2">
        <v>287.5</v>
      </c>
    </row>
    <row r="175" spans="1:16" hidden="1" x14ac:dyDescent="0.3">
      <c r="A175" s="2" t="s">
        <v>1416</v>
      </c>
      <c r="B175" s="2" t="s">
        <v>45</v>
      </c>
      <c r="C175" s="2" t="s">
        <v>1456</v>
      </c>
      <c r="D175" s="2" t="s">
        <v>200</v>
      </c>
      <c r="E175" s="22">
        <v>42857</v>
      </c>
      <c r="F175" s="22">
        <v>42867</v>
      </c>
      <c r="G175" s="26">
        <f>VLOOKUP(Table3[[#This Row],[Job Category]],Table4[],2,0)</f>
        <v>93</v>
      </c>
      <c r="H175" s="26">
        <f>VLOOKUP(Table3[[#This Row],[Job Category]],Table5[],2,0)</f>
        <v>93</v>
      </c>
      <c r="I175" s="26">
        <f>YEAR(Table3[[#This Row],[End Date]])</f>
        <v>2017</v>
      </c>
      <c r="L175" s="2" t="s">
        <v>412</v>
      </c>
      <c r="M175" s="2">
        <v>307</v>
      </c>
      <c r="O175" s="2" t="s">
        <v>732</v>
      </c>
      <c r="P175" s="2">
        <v>187</v>
      </c>
    </row>
    <row r="176" spans="1:16" hidden="1" x14ac:dyDescent="0.3">
      <c r="A176" s="2" t="s">
        <v>479</v>
      </c>
      <c r="B176" s="2" t="s">
        <v>45</v>
      </c>
      <c r="C176" s="2" t="s">
        <v>1457</v>
      </c>
      <c r="D176" s="2" t="s">
        <v>200</v>
      </c>
      <c r="E176" s="22">
        <v>42860</v>
      </c>
      <c r="F176" s="22">
        <v>42867</v>
      </c>
      <c r="G176" s="26">
        <f>VLOOKUP(Table3[[#This Row],[Job Category]],Table4[],2,0)</f>
        <v>174.5</v>
      </c>
      <c r="H176" s="26">
        <f>VLOOKUP(Table3[[#This Row],[Job Category]],Table5[],2,0)</f>
        <v>174.5</v>
      </c>
      <c r="I176" s="26">
        <f>YEAR(Table3[[#This Row],[End Date]])</f>
        <v>2017</v>
      </c>
      <c r="L176" s="2" t="s">
        <v>732</v>
      </c>
      <c r="M176" s="2">
        <v>187</v>
      </c>
      <c r="O176" s="2" t="s">
        <v>1431</v>
      </c>
      <c r="P176" s="2">
        <v>114</v>
      </c>
    </row>
    <row r="177" spans="1:16" hidden="1" x14ac:dyDescent="0.3">
      <c r="A177" s="2" t="s">
        <v>321</v>
      </c>
      <c r="B177" s="2" t="s">
        <v>45</v>
      </c>
      <c r="C177" s="2" t="s">
        <v>322</v>
      </c>
      <c r="D177" s="2" t="s">
        <v>204</v>
      </c>
      <c r="E177" s="22">
        <v>42847</v>
      </c>
      <c r="F177" s="22">
        <v>42869</v>
      </c>
      <c r="G177" s="26">
        <f>VLOOKUP(Table3[[#This Row],[Job Category]],Table4[],2,0)</f>
        <v>403.5</v>
      </c>
      <c r="H177" s="26">
        <f>VLOOKUP(Table3[[#This Row],[Job Category]],Table5[],2,0)</f>
        <v>400.5</v>
      </c>
      <c r="I177" s="26">
        <f>YEAR(Table3[[#This Row],[End Date]])</f>
        <v>2017</v>
      </c>
      <c r="L177" s="2" t="s">
        <v>1431</v>
      </c>
      <c r="M177" s="2">
        <v>114</v>
      </c>
      <c r="O177" s="2" t="s">
        <v>720</v>
      </c>
      <c r="P177" s="2">
        <v>90</v>
      </c>
    </row>
    <row r="178" spans="1:16" hidden="1" x14ac:dyDescent="0.3">
      <c r="A178" s="2" t="s">
        <v>632</v>
      </c>
      <c r="B178" s="2" t="s">
        <v>45</v>
      </c>
      <c r="C178" s="2" t="s">
        <v>733</v>
      </c>
      <c r="D178" s="2" t="s">
        <v>202</v>
      </c>
      <c r="E178" s="22">
        <v>42863</v>
      </c>
      <c r="F178" s="22">
        <v>42869</v>
      </c>
      <c r="G178" s="26">
        <f>VLOOKUP(Table3[[#This Row],[Job Category]],Table4[],2,0)</f>
        <v>139</v>
      </c>
      <c r="H178" s="26">
        <f>VLOOKUP(Table3[[#This Row],[Job Category]],Table5[],2,0)</f>
        <v>139</v>
      </c>
      <c r="I178" s="26">
        <f>YEAR(Table3[[#This Row],[End Date]])</f>
        <v>2017</v>
      </c>
      <c r="L178" s="2" t="s">
        <v>720</v>
      </c>
      <c r="M178" s="2">
        <v>90</v>
      </c>
      <c r="O178" s="2" t="s">
        <v>416</v>
      </c>
      <c r="P178" s="2">
        <v>336.5</v>
      </c>
    </row>
    <row r="179" spans="1:16" hidden="1" x14ac:dyDescent="0.3">
      <c r="A179" s="2" t="s">
        <v>1458</v>
      </c>
      <c r="B179" s="2" t="s">
        <v>45</v>
      </c>
      <c r="C179" s="2" t="s">
        <v>1459</v>
      </c>
      <c r="D179" s="2" t="s">
        <v>200</v>
      </c>
      <c r="E179" s="22">
        <v>42863</v>
      </c>
      <c r="F179" s="22">
        <v>42869</v>
      </c>
      <c r="G179" s="26">
        <f>VLOOKUP(Table3[[#This Row],[Job Category]],Table4[],2,0)</f>
        <v>163</v>
      </c>
      <c r="H179" s="26">
        <f>VLOOKUP(Table3[[#This Row],[Job Category]],Table5[],2,0)</f>
        <v>163</v>
      </c>
      <c r="I179" s="26">
        <f>YEAR(Table3[[#This Row],[End Date]])</f>
        <v>2017</v>
      </c>
      <c r="L179" s="2" t="s">
        <v>416</v>
      </c>
      <c r="M179" s="2">
        <v>339.5</v>
      </c>
      <c r="O179" s="2" t="s">
        <v>1460</v>
      </c>
      <c r="P179" s="2">
        <v>359.5</v>
      </c>
    </row>
    <row r="180" spans="1:16" hidden="1" x14ac:dyDescent="0.3">
      <c r="A180" s="2" t="s">
        <v>2286</v>
      </c>
      <c r="B180" s="2" t="s">
        <v>203</v>
      </c>
      <c r="C180" s="2" t="s">
        <v>2287</v>
      </c>
      <c r="D180" s="2" t="s">
        <v>210</v>
      </c>
      <c r="E180" s="22">
        <v>42857</v>
      </c>
      <c r="F180" s="22">
        <v>42870</v>
      </c>
      <c r="G180" s="26">
        <f>VLOOKUP(Table3[[#This Row],[Job Category]],Table4[],2,0)</f>
        <v>8.5</v>
      </c>
      <c r="H180" s="26">
        <f>VLOOKUP(Table3[[#This Row],[Job Category]],Table5[],2,0)</f>
        <v>8.5</v>
      </c>
      <c r="I180" s="26">
        <f>YEAR(Table3[[#This Row],[End Date]])</f>
        <v>2017</v>
      </c>
      <c r="L180" s="2" t="s">
        <v>1460</v>
      </c>
      <c r="M180" s="2">
        <v>359.5</v>
      </c>
      <c r="O180" s="2" t="s">
        <v>722</v>
      </c>
      <c r="P180" s="2">
        <v>139</v>
      </c>
    </row>
    <row r="181" spans="1:16" hidden="1" x14ac:dyDescent="0.3">
      <c r="A181" s="2" t="s">
        <v>1461</v>
      </c>
      <c r="B181" s="2" t="s">
        <v>45</v>
      </c>
      <c r="C181" s="2" t="s">
        <v>1462</v>
      </c>
      <c r="D181" s="2" t="s">
        <v>200</v>
      </c>
      <c r="E181" s="22">
        <v>42840</v>
      </c>
      <c r="F181" s="22">
        <v>42871</v>
      </c>
      <c r="G181" s="26">
        <f>VLOOKUP(Table3[[#This Row],[Job Category]],Table4[],2,0)</f>
        <v>143</v>
      </c>
      <c r="H181" s="26">
        <f>VLOOKUP(Table3[[#This Row],[Job Category]],Table5[],2,0)</f>
        <v>143</v>
      </c>
      <c r="I181" s="26">
        <f>YEAR(Table3[[#This Row],[End Date]])</f>
        <v>2017</v>
      </c>
      <c r="L181" s="2" t="s">
        <v>722</v>
      </c>
      <c r="M181" s="2">
        <v>141</v>
      </c>
      <c r="O181" s="2" t="s">
        <v>723</v>
      </c>
      <c r="P181" s="2">
        <v>19</v>
      </c>
    </row>
    <row r="182" spans="1:16" hidden="1" x14ac:dyDescent="0.3">
      <c r="A182" s="2" t="s">
        <v>417</v>
      </c>
      <c r="B182" s="2" t="s">
        <v>45</v>
      </c>
      <c r="C182" s="2" t="s">
        <v>418</v>
      </c>
      <c r="D182" s="2" t="s">
        <v>215</v>
      </c>
      <c r="E182" s="22">
        <v>42797</v>
      </c>
      <c r="F182" s="22">
        <v>42872</v>
      </c>
      <c r="G182" s="26">
        <f>VLOOKUP(Table3[[#This Row],[Job Category]],Table4[],2,0)</f>
        <v>764.5</v>
      </c>
      <c r="H182" s="26">
        <f>VLOOKUP(Table3[[#This Row],[Job Category]],Table5[],2,0)</f>
        <v>649</v>
      </c>
      <c r="I182" s="26">
        <f>YEAR(Table3[[#This Row],[End Date]])</f>
        <v>2017</v>
      </c>
      <c r="L182" s="2" t="s">
        <v>723</v>
      </c>
      <c r="M182" s="2">
        <v>19</v>
      </c>
      <c r="O182" s="2" t="s">
        <v>1433</v>
      </c>
      <c r="P182" s="2">
        <v>162</v>
      </c>
    </row>
    <row r="183" spans="1:16" hidden="1" x14ac:dyDescent="0.3">
      <c r="A183" s="2" t="s">
        <v>2288</v>
      </c>
      <c r="B183" s="2" t="s">
        <v>203</v>
      </c>
      <c r="C183" s="2" t="s">
        <v>2289</v>
      </c>
      <c r="D183" s="2" t="s">
        <v>210</v>
      </c>
      <c r="E183" s="22">
        <v>42870</v>
      </c>
      <c r="F183" s="22">
        <v>42872</v>
      </c>
      <c r="G183" s="26">
        <f>VLOOKUP(Table3[[#This Row],[Job Category]],Table4[],2,0)</f>
        <v>55</v>
      </c>
      <c r="H183" s="26">
        <f>VLOOKUP(Table3[[#This Row],[Job Category]],Table5[],2,0)</f>
        <v>55</v>
      </c>
      <c r="I183" s="26">
        <f>YEAR(Table3[[#This Row],[End Date]])</f>
        <v>2017</v>
      </c>
      <c r="L183" s="2" t="s">
        <v>1433</v>
      </c>
      <c r="M183" s="2">
        <v>162</v>
      </c>
      <c r="O183" s="2" t="s">
        <v>2279</v>
      </c>
      <c r="P183" s="2">
        <v>480</v>
      </c>
    </row>
    <row r="184" spans="1:16" hidden="1" x14ac:dyDescent="0.3">
      <c r="A184" s="2" t="s">
        <v>1463</v>
      </c>
      <c r="B184" s="2" t="s">
        <v>45</v>
      </c>
      <c r="C184" s="2" t="s">
        <v>1464</v>
      </c>
      <c r="D184" s="2" t="s">
        <v>200</v>
      </c>
      <c r="E184" s="22">
        <v>42854</v>
      </c>
      <c r="F184" s="22">
        <v>42873</v>
      </c>
      <c r="G184" s="26">
        <f>VLOOKUP(Table3[[#This Row],[Job Category]],Table4[],2,0)</f>
        <v>447</v>
      </c>
      <c r="H184" s="26">
        <f>VLOOKUP(Table3[[#This Row],[Job Category]],Table5[],2,0)</f>
        <v>444</v>
      </c>
      <c r="I184" s="26">
        <f>YEAR(Table3[[#This Row],[End Date]])</f>
        <v>2017</v>
      </c>
      <c r="L184" s="2" t="s">
        <v>2279</v>
      </c>
      <c r="M184" s="2">
        <v>480</v>
      </c>
      <c r="O184" s="2" t="s">
        <v>725</v>
      </c>
      <c r="P184" s="2">
        <v>146.5</v>
      </c>
    </row>
    <row r="185" spans="1:16" hidden="1" x14ac:dyDescent="0.3">
      <c r="A185" s="2" t="s">
        <v>1465</v>
      </c>
      <c r="B185" s="2" t="s">
        <v>45</v>
      </c>
      <c r="C185" s="2" t="s">
        <v>1466</v>
      </c>
      <c r="D185" s="2" t="s">
        <v>201</v>
      </c>
      <c r="E185" s="22">
        <v>42866</v>
      </c>
      <c r="F185" s="22">
        <v>42873</v>
      </c>
      <c r="G185" s="26">
        <f>VLOOKUP(Table3[[#This Row],[Job Category]],Table4[],2,0)</f>
        <v>149</v>
      </c>
      <c r="H185" s="26">
        <f>VLOOKUP(Table3[[#This Row],[Job Category]],Table5[],2,0)</f>
        <v>148</v>
      </c>
      <c r="I185" s="26">
        <f>YEAR(Table3[[#This Row],[End Date]])</f>
        <v>2017</v>
      </c>
      <c r="L185" s="2" t="s">
        <v>725</v>
      </c>
      <c r="M185" s="2">
        <v>146.5</v>
      </c>
      <c r="O185" s="2" t="s">
        <v>1435</v>
      </c>
      <c r="P185" s="2">
        <v>273.5</v>
      </c>
    </row>
    <row r="186" spans="1:16" hidden="1" x14ac:dyDescent="0.3">
      <c r="A186" s="2" t="s">
        <v>1467</v>
      </c>
      <c r="B186" s="2" t="s">
        <v>45</v>
      </c>
      <c r="C186" s="2" t="s">
        <v>1468</v>
      </c>
      <c r="D186" s="2" t="s">
        <v>200</v>
      </c>
      <c r="E186" s="22">
        <v>42869</v>
      </c>
      <c r="F186" s="22">
        <v>42873</v>
      </c>
      <c r="G186" s="26">
        <f>VLOOKUP(Table3[[#This Row],[Job Category]],Table4[],2,0)</f>
        <v>91</v>
      </c>
      <c r="H186" s="26">
        <f>VLOOKUP(Table3[[#This Row],[Job Category]],Table5[],2,0)</f>
        <v>91</v>
      </c>
      <c r="I186" s="26">
        <f>YEAR(Table3[[#This Row],[End Date]])</f>
        <v>2017</v>
      </c>
      <c r="L186" s="2" t="s">
        <v>1435</v>
      </c>
      <c r="M186" s="2">
        <v>273.5</v>
      </c>
      <c r="O186" s="2" t="s">
        <v>1437</v>
      </c>
      <c r="P186" s="2">
        <v>109</v>
      </c>
    </row>
    <row r="187" spans="1:16" hidden="1" x14ac:dyDescent="0.3">
      <c r="A187" s="2" t="s">
        <v>2290</v>
      </c>
      <c r="B187" s="2" t="s">
        <v>45</v>
      </c>
      <c r="C187" s="2" t="s">
        <v>2291</v>
      </c>
      <c r="D187" s="2" t="s">
        <v>205</v>
      </c>
      <c r="E187" s="22">
        <v>42862</v>
      </c>
      <c r="F187" s="22">
        <v>42874</v>
      </c>
      <c r="G187" s="26">
        <f>VLOOKUP(Table3[[#This Row],[Job Category]],Table4[],2,0)</f>
        <v>301</v>
      </c>
      <c r="H187" s="26">
        <f>VLOOKUP(Table3[[#This Row],[Job Category]],Table5[],2,0)</f>
        <v>301</v>
      </c>
      <c r="I187" s="26">
        <f>YEAR(Table3[[#This Row],[End Date]])</f>
        <v>2017</v>
      </c>
      <c r="L187" s="2" t="s">
        <v>1437</v>
      </c>
      <c r="M187" s="2">
        <v>109</v>
      </c>
      <c r="O187" s="2" t="s">
        <v>1439</v>
      </c>
      <c r="P187" s="2">
        <v>438</v>
      </c>
    </row>
    <row r="188" spans="1:16" hidden="1" x14ac:dyDescent="0.3">
      <c r="A188" s="2" t="s">
        <v>530</v>
      </c>
      <c r="B188" s="2" t="s">
        <v>45</v>
      </c>
      <c r="C188" s="2" t="s">
        <v>531</v>
      </c>
      <c r="D188" s="2" t="s">
        <v>202</v>
      </c>
      <c r="E188" s="22">
        <v>42736</v>
      </c>
      <c r="F188" s="22">
        <v>42875</v>
      </c>
      <c r="G188" s="26">
        <f>VLOOKUP(Table3[[#This Row],[Job Category]],Table4[],2,0)</f>
        <v>1605</v>
      </c>
      <c r="H188" s="26">
        <f>VLOOKUP(Table3[[#This Row],[Job Category]],Table5[],2,0)</f>
        <v>1588</v>
      </c>
      <c r="I188" s="26">
        <f>YEAR(Table3[[#This Row],[End Date]])</f>
        <v>2017</v>
      </c>
      <c r="L188" s="2" t="s">
        <v>1439</v>
      </c>
      <c r="M188" s="2">
        <v>438</v>
      </c>
      <c r="O188" s="2" t="s">
        <v>2281</v>
      </c>
      <c r="P188" s="2">
        <v>96</v>
      </c>
    </row>
    <row r="189" spans="1:16" hidden="1" x14ac:dyDescent="0.3">
      <c r="A189" s="2" t="s">
        <v>453</v>
      </c>
      <c r="B189" s="2" t="s">
        <v>45</v>
      </c>
      <c r="C189" s="2" t="s">
        <v>1469</v>
      </c>
      <c r="D189" s="2" t="s">
        <v>217</v>
      </c>
      <c r="E189" s="22">
        <v>42866</v>
      </c>
      <c r="F189" s="22">
        <v>42875</v>
      </c>
      <c r="G189" s="26">
        <f>VLOOKUP(Table3[[#This Row],[Job Category]],Table4[],2,0)</f>
        <v>206</v>
      </c>
      <c r="H189" s="26">
        <f>VLOOKUP(Table3[[#This Row],[Job Category]],Table5[],2,0)</f>
        <v>206</v>
      </c>
      <c r="I189" s="26">
        <f>YEAR(Table3[[#This Row],[End Date]])</f>
        <v>2017</v>
      </c>
      <c r="L189" s="2" t="s">
        <v>2281</v>
      </c>
      <c r="M189" s="2">
        <v>96</v>
      </c>
      <c r="O189" s="2" t="s">
        <v>2283</v>
      </c>
      <c r="P189" s="2">
        <v>462</v>
      </c>
    </row>
    <row r="190" spans="1:16" hidden="1" x14ac:dyDescent="0.3">
      <c r="A190" s="2" t="s">
        <v>648</v>
      </c>
      <c r="B190" s="2" t="s">
        <v>45</v>
      </c>
      <c r="C190" s="2" t="s">
        <v>734</v>
      </c>
      <c r="D190" s="2" t="s">
        <v>201</v>
      </c>
      <c r="E190" s="22">
        <v>42867</v>
      </c>
      <c r="F190" s="22">
        <v>42875</v>
      </c>
      <c r="G190" s="26">
        <f>VLOOKUP(Table3[[#This Row],[Job Category]],Table4[],2,0)</f>
        <v>179</v>
      </c>
      <c r="H190" s="26">
        <f>VLOOKUP(Table3[[#This Row],[Job Category]],Table5[],2,0)</f>
        <v>179</v>
      </c>
      <c r="I190" s="26">
        <f>YEAR(Table3[[#This Row],[End Date]])</f>
        <v>2017</v>
      </c>
      <c r="L190" s="2" t="s">
        <v>2283</v>
      </c>
      <c r="M190" s="2">
        <v>462</v>
      </c>
      <c r="O190" s="2" t="s">
        <v>1470</v>
      </c>
      <c r="P190" s="2">
        <v>133</v>
      </c>
    </row>
    <row r="191" spans="1:16" hidden="1" x14ac:dyDescent="0.3">
      <c r="A191" s="2" t="s">
        <v>1471</v>
      </c>
      <c r="B191" s="2" t="s">
        <v>45</v>
      </c>
      <c r="C191" s="2" t="s">
        <v>1472</v>
      </c>
      <c r="D191" s="2" t="s">
        <v>205</v>
      </c>
      <c r="E191" s="22">
        <v>42864</v>
      </c>
      <c r="F191" s="22">
        <v>42876</v>
      </c>
      <c r="G191" s="26">
        <f>VLOOKUP(Table3[[#This Row],[Job Category]],Table4[],2,0)</f>
        <v>278.5</v>
      </c>
      <c r="H191" s="26">
        <f>VLOOKUP(Table3[[#This Row],[Job Category]],Table5[],2,0)</f>
        <v>278.5</v>
      </c>
      <c r="I191" s="26">
        <f>YEAR(Table3[[#This Row],[End Date]])</f>
        <v>2017</v>
      </c>
      <c r="L191" s="2" t="s">
        <v>1470</v>
      </c>
      <c r="M191" s="2">
        <v>133</v>
      </c>
      <c r="O191" s="2" t="s">
        <v>1440</v>
      </c>
      <c r="P191" s="2">
        <v>111.5</v>
      </c>
    </row>
    <row r="192" spans="1:16" hidden="1" x14ac:dyDescent="0.3">
      <c r="A192" s="2" t="s">
        <v>668</v>
      </c>
      <c r="B192" s="2" t="s">
        <v>45</v>
      </c>
      <c r="C192" s="2" t="s">
        <v>735</v>
      </c>
      <c r="D192" s="2" t="s">
        <v>202</v>
      </c>
      <c r="E192" s="22">
        <v>42873</v>
      </c>
      <c r="F192" s="22">
        <v>42876</v>
      </c>
      <c r="G192" s="26">
        <f>VLOOKUP(Table3[[#This Row],[Job Category]],Table4[],2,0)</f>
        <v>75</v>
      </c>
      <c r="H192" s="26">
        <f>VLOOKUP(Table3[[#This Row],[Job Category]],Table5[],2,0)</f>
        <v>75</v>
      </c>
      <c r="I192" s="26">
        <f>YEAR(Table3[[#This Row],[End Date]])</f>
        <v>2017</v>
      </c>
      <c r="L192" s="2" t="s">
        <v>1440</v>
      </c>
      <c r="M192" s="2">
        <v>111.5</v>
      </c>
      <c r="O192" s="2" t="s">
        <v>1442</v>
      </c>
      <c r="P192" s="2">
        <v>106.5</v>
      </c>
    </row>
    <row r="193" spans="1:16" hidden="1" x14ac:dyDescent="0.3">
      <c r="A193" s="2" t="s">
        <v>2292</v>
      </c>
      <c r="B193" s="2" t="s">
        <v>45</v>
      </c>
      <c r="C193" s="2" t="s">
        <v>2293</v>
      </c>
      <c r="D193" s="2" t="s">
        <v>204</v>
      </c>
      <c r="E193" s="22">
        <v>42863</v>
      </c>
      <c r="F193" s="22">
        <v>42877</v>
      </c>
      <c r="G193" s="26">
        <f>VLOOKUP(Table3[[#This Row],[Job Category]],Table4[],2,0)</f>
        <v>336</v>
      </c>
      <c r="H193" s="26">
        <f>VLOOKUP(Table3[[#This Row],[Job Category]],Table5[],2,0)</f>
        <v>336</v>
      </c>
      <c r="I193" s="26">
        <f>YEAR(Table3[[#This Row],[End Date]])</f>
        <v>2017</v>
      </c>
      <c r="L193" s="2" t="s">
        <v>1442</v>
      </c>
      <c r="M193" s="2">
        <v>106.5</v>
      </c>
      <c r="O193" s="2" t="s">
        <v>1444</v>
      </c>
      <c r="P193" s="2">
        <v>163</v>
      </c>
    </row>
    <row r="194" spans="1:16" hidden="1" x14ac:dyDescent="0.3">
      <c r="A194" s="2" t="s">
        <v>488</v>
      </c>
      <c r="B194" s="2" t="s">
        <v>45</v>
      </c>
      <c r="C194" s="2" t="s">
        <v>1473</v>
      </c>
      <c r="D194" s="2" t="s">
        <v>200</v>
      </c>
      <c r="E194" s="22">
        <v>42872</v>
      </c>
      <c r="F194" s="22">
        <v>42877</v>
      </c>
      <c r="G194" s="26">
        <f>VLOOKUP(Table3[[#This Row],[Job Category]],Table4[],2,0)</f>
        <v>102</v>
      </c>
      <c r="H194" s="26">
        <f>VLOOKUP(Table3[[#This Row],[Job Category]],Table5[],2,0)</f>
        <v>102</v>
      </c>
      <c r="I194" s="26">
        <f>YEAR(Table3[[#This Row],[End Date]])</f>
        <v>2017</v>
      </c>
      <c r="L194" s="2" t="s">
        <v>1444</v>
      </c>
      <c r="M194" s="2">
        <v>163</v>
      </c>
      <c r="O194" s="2" t="s">
        <v>1446</v>
      </c>
      <c r="P194" s="2">
        <v>120</v>
      </c>
    </row>
    <row r="195" spans="1:16" hidden="1" x14ac:dyDescent="0.3">
      <c r="A195" s="2" t="s">
        <v>1474</v>
      </c>
      <c r="B195" s="2" t="s">
        <v>45</v>
      </c>
      <c r="C195" s="2" t="s">
        <v>1475</v>
      </c>
      <c r="D195" s="2" t="s">
        <v>200</v>
      </c>
      <c r="E195" s="22">
        <v>42872</v>
      </c>
      <c r="F195" s="22">
        <v>42880</v>
      </c>
      <c r="G195" s="26">
        <f>VLOOKUP(Table3[[#This Row],[Job Category]],Table4[],2,0)</f>
        <v>186</v>
      </c>
      <c r="H195" s="26">
        <f>VLOOKUP(Table3[[#This Row],[Job Category]],Table5[],2,0)</f>
        <v>186</v>
      </c>
      <c r="I195" s="26">
        <f>YEAR(Table3[[#This Row],[End Date]])</f>
        <v>2017</v>
      </c>
      <c r="L195" s="2" t="s">
        <v>1446</v>
      </c>
      <c r="M195" s="2">
        <v>120</v>
      </c>
      <c r="O195" s="2" t="s">
        <v>1447</v>
      </c>
      <c r="P195" s="2">
        <v>124</v>
      </c>
    </row>
    <row r="196" spans="1:16" hidden="1" x14ac:dyDescent="0.3">
      <c r="A196" s="2" t="s">
        <v>2294</v>
      </c>
      <c r="B196" s="2" t="s">
        <v>45</v>
      </c>
      <c r="C196" s="2" t="s">
        <v>2295</v>
      </c>
      <c r="D196" s="2" t="s">
        <v>200</v>
      </c>
      <c r="E196" s="22">
        <v>42876</v>
      </c>
      <c r="F196" s="22">
        <v>42881</v>
      </c>
      <c r="G196" s="26">
        <f>VLOOKUP(Table3[[#This Row],[Job Category]],Table4[],2,0)</f>
        <v>135.5</v>
      </c>
      <c r="H196" s="26">
        <f>VLOOKUP(Table3[[#This Row],[Job Category]],Table5[],2,0)</f>
        <v>135.5</v>
      </c>
      <c r="I196" s="26">
        <f>YEAR(Table3[[#This Row],[End Date]])</f>
        <v>2017</v>
      </c>
      <c r="L196" s="2" t="s">
        <v>1447</v>
      </c>
      <c r="M196" s="2">
        <v>124</v>
      </c>
      <c r="O196" s="2" t="s">
        <v>1448</v>
      </c>
      <c r="P196" s="2">
        <v>184</v>
      </c>
    </row>
    <row r="197" spans="1:16" hidden="1" x14ac:dyDescent="0.3">
      <c r="A197" s="2" t="s">
        <v>736</v>
      </c>
      <c r="B197" s="2" t="s">
        <v>45</v>
      </c>
      <c r="C197" s="2" t="s">
        <v>737</v>
      </c>
      <c r="D197" s="2" t="s">
        <v>200</v>
      </c>
      <c r="E197" s="22">
        <v>42876</v>
      </c>
      <c r="F197" s="22">
        <v>42882</v>
      </c>
      <c r="G197" s="26">
        <f>VLOOKUP(Table3[[#This Row],[Job Category]],Table4[],2,0)</f>
        <v>139</v>
      </c>
      <c r="H197" s="26">
        <f>VLOOKUP(Table3[[#This Row],[Job Category]],Table5[],2,0)</f>
        <v>139</v>
      </c>
      <c r="I197" s="26">
        <f>YEAR(Table3[[#This Row],[End Date]])</f>
        <v>2017</v>
      </c>
      <c r="L197" s="2" t="s">
        <v>1448</v>
      </c>
      <c r="M197" s="2">
        <v>184</v>
      </c>
      <c r="O197" s="2" t="s">
        <v>727</v>
      </c>
      <c r="P197" s="2">
        <v>108</v>
      </c>
    </row>
    <row r="198" spans="1:16" hidden="1" x14ac:dyDescent="0.3">
      <c r="A198" s="2" t="s">
        <v>1476</v>
      </c>
      <c r="B198" s="2" t="s">
        <v>45</v>
      </c>
      <c r="C198" s="2" t="s">
        <v>1477</v>
      </c>
      <c r="D198" s="2" t="s">
        <v>201</v>
      </c>
      <c r="E198" s="22">
        <v>42877</v>
      </c>
      <c r="F198" s="22">
        <v>42882</v>
      </c>
      <c r="G198" s="26">
        <f>VLOOKUP(Table3[[#This Row],[Job Category]],Table4[],2,0)</f>
        <v>138</v>
      </c>
      <c r="H198" s="26">
        <f>VLOOKUP(Table3[[#This Row],[Job Category]],Table5[],2,0)</f>
        <v>138</v>
      </c>
      <c r="I198" s="26">
        <f>YEAR(Table3[[#This Row],[End Date]])</f>
        <v>2017</v>
      </c>
      <c r="L198" s="2" t="s">
        <v>727</v>
      </c>
      <c r="M198" s="2">
        <v>108</v>
      </c>
      <c r="O198" s="2" t="s">
        <v>729</v>
      </c>
      <c r="P198" s="2">
        <v>111</v>
      </c>
    </row>
    <row r="199" spans="1:16" hidden="1" x14ac:dyDescent="0.3">
      <c r="A199" s="2" t="s">
        <v>1478</v>
      </c>
      <c r="B199" s="2" t="s">
        <v>45</v>
      </c>
      <c r="C199" s="2" t="s">
        <v>1479</v>
      </c>
      <c r="D199" s="2" t="s">
        <v>215</v>
      </c>
      <c r="E199" s="22">
        <v>42852</v>
      </c>
      <c r="F199" s="22">
        <v>42883</v>
      </c>
      <c r="G199" s="26">
        <f>VLOOKUP(Table3[[#This Row],[Job Category]],Table4[],2,0)</f>
        <v>378</v>
      </c>
      <c r="H199" s="26">
        <f>VLOOKUP(Table3[[#This Row],[Job Category]],Table5[],2,0)</f>
        <v>378</v>
      </c>
      <c r="I199" s="26">
        <f>YEAR(Table3[[#This Row],[End Date]])</f>
        <v>2017</v>
      </c>
      <c r="L199" s="2" t="s">
        <v>729</v>
      </c>
      <c r="M199" s="2">
        <v>111</v>
      </c>
      <c r="O199" s="2" t="s">
        <v>1450</v>
      </c>
      <c r="P199" s="2">
        <v>646.5</v>
      </c>
    </row>
    <row r="200" spans="1:16" hidden="1" x14ac:dyDescent="0.3">
      <c r="A200" s="2" t="s">
        <v>1480</v>
      </c>
      <c r="B200" s="2" t="s">
        <v>45</v>
      </c>
      <c r="C200" s="2" t="s">
        <v>1481</v>
      </c>
      <c r="D200" s="2" t="s">
        <v>200</v>
      </c>
      <c r="E200" s="22">
        <v>42874</v>
      </c>
      <c r="F200" s="22">
        <v>42883</v>
      </c>
      <c r="G200" s="26">
        <f>VLOOKUP(Table3[[#This Row],[Job Category]],Table4[],2,0)</f>
        <v>207</v>
      </c>
      <c r="H200" s="26">
        <f>VLOOKUP(Table3[[#This Row],[Job Category]],Table5[],2,0)</f>
        <v>207</v>
      </c>
      <c r="I200" s="26">
        <f>YEAR(Table3[[#This Row],[End Date]])</f>
        <v>2017</v>
      </c>
      <c r="L200" s="2" t="s">
        <v>1450</v>
      </c>
      <c r="M200" s="2">
        <v>648</v>
      </c>
      <c r="O200" s="2" t="s">
        <v>1451</v>
      </c>
      <c r="P200" s="2">
        <v>115</v>
      </c>
    </row>
    <row r="201" spans="1:16" hidden="1" x14ac:dyDescent="0.3">
      <c r="A201" s="2" t="s">
        <v>1482</v>
      </c>
      <c r="B201" s="2" t="s">
        <v>45</v>
      </c>
      <c r="C201" s="2" t="s">
        <v>1483</v>
      </c>
      <c r="D201" s="2" t="s">
        <v>200</v>
      </c>
      <c r="E201" s="22">
        <v>42877</v>
      </c>
      <c r="F201" s="22">
        <v>42885</v>
      </c>
      <c r="G201" s="26">
        <f>VLOOKUP(Table3[[#This Row],[Job Category]],Table4[],2,0)</f>
        <v>204</v>
      </c>
      <c r="H201" s="26">
        <f>VLOOKUP(Table3[[#This Row],[Job Category]],Table5[],2,0)</f>
        <v>204</v>
      </c>
      <c r="I201" s="26">
        <f>YEAR(Table3[[#This Row],[End Date]])</f>
        <v>2017</v>
      </c>
      <c r="L201" s="2" t="s">
        <v>1451</v>
      </c>
      <c r="M201" s="2">
        <v>115</v>
      </c>
      <c r="O201" s="2" t="s">
        <v>1453</v>
      </c>
      <c r="P201" s="2">
        <v>104.5</v>
      </c>
    </row>
    <row r="202" spans="1:16" hidden="1" x14ac:dyDescent="0.3">
      <c r="A202" s="2" t="s">
        <v>2296</v>
      </c>
      <c r="B202" s="2" t="s">
        <v>45</v>
      </c>
      <c r="C202" s="2" t="s">
        <v>2297</v>
      </c>
      <c r="D202" s="2" t="s">
        <v>200</v>
      </c>
      <c r="E202" s="22">
        <v>42879</v>
      </c>
      <c r="F202" s="22">
        <v>42886</v>
      </c>
      <c r="G202" s="26">
        <f>VLOOKUP(Table3[[#This Row],[Job Category]],Table4[],2,0)</f>
        <v>146</v>
      </c>
      <c r="H202" s="26">
        <f>VLOOKUP(Table3[[#This Row],[Job Category]],Table5[],2,0)</f>
        <v>146</v>
      </c>
      <c r="I202" s="26">
        <f>YEAR(Table3[[#This Row],[End Date]])</f>
        <v>2017</v>
      </c>
      <c r="L202" s="2" t="s">
        <v>1453</v>
      </c>
      <c r="M202" s="2">
        <v>104.5</v>
      </c>
      <c r="O202" s="2" t="s">
        <v>420</v>
      </c>
      <c r="P202" s="2">
        <v>343.5</v>
      </c>
    </row>
    <row r="203" spans="1:16" hidden="1" x14ac:dyDescent="0.3">
      <c r="A203" s="2" t="s">
        <v>738</v>
      </c>
      <c r="B203" s="2" t="s">
        <v>45</v>
      </c>
      <c r="C203" s="2" t="s">
        <v>739</v>
      </c>
      <c r="D203" s="2" t="s">
        <v>218</v>
      </c>
      <c r="E203" s="22">
        <v>42859</v>
      </c>
      <c r="F203" s="22">
        <v>42887</v>
      </c>
      <c r="G203" s="26">
        <f>VLOOKUP(Table3[[#This Row],[Job Category]],Table4[],2,0)</f>
        <v>468</v>
      </c>
      <c r="H203" s="26">
        <f>VLOOKUP(Table3[[#This Row],[Job Category]],Table5[],2,0)</f>
        <v>468</v>
      </c>
      <c r="I203" s="26">
        <f>YEAR(Table3[[#This Row],[End Date]])</f>
        <v>2017</v>
      </c>
      <c r="L203" s="2" t="s">
        <v>420</v>
      </c>
      <c r="M203" s="2">
        <v>345</v>
      </c>
      <c r="O203" s="2" t="s">
        <v>1455</v>
      </c>
      <c r="P203" s="2">
        <v>114</v>
      </c>
    </row>
    <row r="204" spans="1:16" hidden="1" x14ac:dyDescent="0.3">
      <c r="A204" s="2" t="s">
        <v>2298</v>
      </c>
      <c r="B204" s="2" t="s">
        <v>45</v>
      </c>
      <c r="C204" s="2" t="s">
        <v>2299</v>
      </c>
      <c r="D204" s="2" t="s">
        <v>200</v>
      </c>
      <c r="E204" s="22">
        <v>42875</v>
      </c>
      <c r="F204" s="22">
        <v>42887</v>
      </c>
      <c r="G204" s="26">
        <f>VLOOKUP(Table3[[#This Row],[Job Category]],Table4[],2,0)</f>
        <v>289</v>
      </c>
      <c r="H204" s="26">
        <f>VLOOKUP(Table3[[#This Row],[Job Category]],Table5[],2,0)</f>
        <v>289</v>
      </c>
      <c r="I204" s="26">
        <f>YEAR(Table3[[#This Row],[End Date]])</f>
        <v>2017</v>
      </c>
      <c r="L204" s="2" t="s">
        <v>1455</v>
      </c>
      <c r="M204" s="2">
        <v>114</v>
      </c>
      <c r="O204" s="2" t="s">
        <v>2285</v>
      </c>
      <c r="P204" s="2">
        <v>435.5</v>
      </c>
    </row>
    <row r="205" spans="1:16" hidden="1" x14ac:dyDescent="0.3">
      <c r="A205" s="2" t="s">
        <v>1484</v>
      </c>
      <c r="B205" s="2" t="s">
        <v>45</v>
      </c>
      <c r="C205" s="2" t="s">
        <v>1485</v>
      </c>
      <c r="D205" s="2" t="s">
        <v>200</v>
      </c>
      <c r="E205" s="22">
        <v>42877</v>
      </c>
      <c r="F205" s="22">
        <v>42887</v>
      </c>
      <c r="G205" s="26">
        <f>VLOOKUP(Table3[[#This Row],[Job Category]],Table4[],2,0)</f>
        <v>236</v>
      </c>
      <c r="H205" s="26">
        <f>VLOOKUP(Table3[[#This Row],[Job Category]],Table5[],2,0)</f>
        <v>235</v>
      </c>
      <c r="I205" s="26">
        <f>YEAR(Table3[[#This Row],[End Date]])</f>
        <v>2017</v>
      </c>
      <c r="L205" s="2" t="s">
        <v>2285</v>
      </c>
      <c r="M205" s="2">
        <v>435.5</v>
      </c>
      <c r="O205" s="2" t="s">
        <v>731</v>
      </c>
      <c r="P205" s="2">
        <v>373</v>
      </c>
    </row>
    <row r="206" spans="1:16" hidden="1" x14ac:dyDescent="0.3">
      <c r="A206" s="2" t="s">
        <v>2300</v>
      </c>
      <c r="B206" s="2" t="s">
        <v>45</v>
      </c>
      <c r="C206" s="2" t="s">
        <v>2301</v>
      </c>
      <c r="D206" s="2" t="s">
        <v>200</v>
      </c>
      <c r="E206" s="22">
        <v>42881</v>
      </c>
      <c r="F206" s="22">
        <v>42887</v>
      </c>
      <c r="G206" s="26">
        <f>VLOOKUP(Table3[[#This Row],[Job Category]],Table4[],2,0)</f>
        <v>142.5</v>
      </c>
      <c r="H206" s="26">
        <f>VLOOKUP(Table3[[#This Row],[Job Category]],Table5[],2,0)</f>
        <v>142.5</v>
      </c>
      <c r="I206" s="26">
        <f>YEAR(Table3[[#This Row],[End Date]])</f>
        <v>2017</v>
      </c>
      <c r="L206" s="2" t="s">
        <v>731</v>
      </c>
      <c r="M206" s="2">
        <v>373</v>
      </c>
      <c r="O206" s="2" t="s">
        <v>1456</v>
      </c>
      <c r="P206" s="2">
        <v>93</v>
      </c>
    </row>
    <row r="207" spans="1:16" hidden="1" x14ac:dyDescent="0.3">
      <c r="A207" s="2" t="s">
        <v>1486</v>
      </c>
      <c r="B207" s="2" t="s">
        <v>45</v>
      </c>
      <c r="C207" s="2" t="s">
        <v>1487</v>
      </c>
      <c r="D207" s="2" t="s">
        <v>200</v>
      </c>
      <c r="E207" s="22">
        <v>42879</v>
      </c>
      <c r="F207" s="22">
        <v>42888</v>
      </c>
      <c r="G207" s="26">
        <f>VLOOKUP(Table3[[#This Row],[Job Category]],Table4[],2,0)</f>
        <v>205</v>
      </c>
      <c r="H207" s="26">
        <f>VLOOKUP(Table3[[#This Row],[Job Category]],Table5[],2,0)</f>
        <v>201</v>
      </c>
      <c r="I207" s="26">
        <f>YEAR(Table3[[#This Row],[End Date]])</f>
        <v>2017</v>
      </c>
      <c r="L207" s="2" t="s">
        <v>1456</v>
      </c>
      <c r="M207" s="2">
        <v>93</v>
      </c>
      <c r="O207" s="2" t="s">
        <v>1457</v>
      </c>
      <c r="P207" s="2">
        <v>174.5</v>
      </c>
    </row>
    <row r="208" spans="1:16" hidden="1" x14ac:dyDescent="0.3">
      <c r="A208" s="2" t="s">
        <v>1488</v>
      </c>
      <c r="B208" s="2" t="s">
        <v>45</v>
      </c>
      <c r="C208" s="2" t="s">
        <v>1489</v>
      </c>
      <c r="D208" s="2" t="s">
        <v>200</v>
      </c>
      <c r="E208" s="22">
        <v>42885</v>
      </c>
      <c r="F208" s="22">
        <v>42889</v>
      </c>
      <c r="G208" s="26">
        <f>VLOOKUP(Table3[[#This Row],[Job Category]],Table4[],2,0)</f>
        <v>93</v>
      </c>
      <c r="H208" s="26">
        <f>VLOOKUP(Table3[[#This Row],[Job Category]],Table5[],2,0)</f>
        <v>93</v>
      </c>
      <c r="I208" s="26">
        <f>YEAR(Table3[[#This Row],[End Date]])</f>
        <v>2017</v>
      </c>
      <c r="L208" s="2" t="s">
        <v>1457</v>
      </c>
      <c r="M208" s="2">
        <v>174.5</v>
      </c>
      <c r="O208" s="2" t="s">
        <v>322</v>
      </c>
      <c r="P208" s="2">
        <v>400.5</v>
      </c>
    </row>
    <row r="209" spans="1:16" hidden="1" x14ac:dyDescent="0.3">
      <c r="A209" s="2" t="s">
        <v>2302</v>
      </c>
      <c r="B209" s="2" t="s">
        <v>45</v>
      </c>
      <c r="C209" s="2" t="s">
        <v>2303</v>
      </c>
      <c r="D209" s="2" t="s">
        <v>211</v>
      </c>
      <c r="E209" s="22">
        <v>42880</v>
      </c>
      <c r="F209" s="22">
        <v>42890</v>
      </c>
      <c r="G209" s="26">
        <f>VLOOKUP(Table3[[#This Row],[Job Category]],Table4[],2,0)</f>
        <v>240</v>
      </c>
      <c r="H209" s="26">
        <f>VLOOKUP(Table3[[#This Row],[Job Category]],Table5[],2,0)</f>
        <v>240</v>
      </c>
      <c r="I209" s="26">
        <f>YEAR(Table3[[#This Row],[End Date]])</f>
        <v>2017</v>
      </c>
      <c r="L209" s="2" t="s">
        <v>322</v>
      </c>
      <c r="M209" s="2">
        <v>403.5</v>
      </c>
      <c r="O209" s="2" t="s">
        <v>733</v>
      </c>
      <c r="P209" s="2">
        <v>139</v>
      </c>
    </row>
    <row r="210" spans="1:16" hidden="1" x14ac:dyDescent="0.3">
      <c r="A210" s="2" t="s">
        <v>1490</v>
      </c>
      <c r="B210" s="2" t="s">
        <v>45</v>
      </c>
      <c r="C210" s="2" t="s">
        <v>1491</v>
      </c>
      <c r="D210" s="2" t="s">
        <v>200</v>
      </c>
      <c r="E210" s="22">
        <v>42886</v>
      </c>
      <c r="F210" s="22">
        <v>42890</v>
      </c>
      <c r="G210" s="26">
        <f>VLOOKUP(Table3[[#This Row],[Job Category]],Table4[],2,0)</f>
        <v>99</v>
      </c>
      <c r="H210" s="26">
        <f>VLOOKUP(Table3[[#This Row],[Job Category]],Table5[],2,0)</f>
        <v>99</v>
      </c>
      <c r="I210" s="26">
        <f>YEAR(Table3[[#This Row],[End Date]])</f>
        <v>2017</v>
      </c>
      <c r="L210" s="2" t="s">
        <v>733</v>
      </c>
      <c r="M210" s="2">
        <v>139</v>
      </c>
      <c r="O210" s="2" t="s">
        <v>1459</v>
      </c>
      <c r="P210" s="2">
        <v>163</v>
      </c>
    </row>
    <row r="211" spans="1:16" hidden="1" x14ac:dyDescent="0.3">
      <c r="A211" s="2" t="s">
        <v>1309</v>
      </c>
      <c r="B211" s="2" t="s">
        <v>45</v>
      </c>
      <c r="C211" s="2" t="s">
        <v>1492</v>
      </c>
      <c r="D211" s="2" t="s">
        <v>200</v>
      </c>
      <c r="E211" s="22">
        <v>42885</v>
      </c>
      <c r="F211" s="22">
        <v>42891</v>
      </c>
      <c r="G211" s="26">
        <f>VLOOKUP(Table3[[#This Row],[Job Category]],Table4[],2,0)</f>
        <v>128</v>
      </c>
      <c r="H211" s="26">
        <f>VLOOKUP(Table3[[#This Row],[Job Category]],Table5[],2,0)</f>
        <v>128</v>
      </c>
      <c r="I211" s="26">
        <f>YEAR(Table3[[#This Row],[End Date]])</f>
        <v>2017</v>
      </c>
      <c r="L211" s="2" t="s">
        <v>1459</v>
      </c>
      <c r="M211" s="2">
        <v>163</v>
      </c>
      <c r="O211" s="2" t="s">
        <v>2287</v>
      </c>
      <c r="P211" s="2">
        <v>8.5</v>
      </c>
    </row>
    <row r="212" spans="1:16" hidden="1" x14ac:dyDescent="0.3">
      <c r="A212" s="2" t="s">
        <v>323</v>
      </c>
      <c r="B212" s="2" t="s">
        <v>45</v>
      </c>
      <c r="C212" s="2" t="s">
        <v>324</v>
      </c>
      <c r="D212" s="2" t="s">
        <v>200</v>
      </c>
      <c r="E212" s="22">
        <v>42888</v>
      </c>
      <c r="F212" s="22">
        <v>42891</v>
      </c>
      <c r="G212" s="26">
        <f>VLOOKUP(Table3[[#This Row],[Job Category]],Table4[],2,0)</f>
        <v>87</v>
      </c>
      <c r="H212" s="26">
        <f>VLOOKUP(Table3[[#This Row],[Job Category]],Table5[],2,0)</f>
        <v>70.5</v>
      </c>
      <c r="I212" s="26">
        <f>YEAR(Table3[[#This Row],[End Date]])</f>
        <v>2017</v>
      </c>
      <c r="L212" s="2" t="s">
        <v>2287</v>
      </c>
      <c r="M212" s="2">
        <v>8.5</v>
      </c>
      <c r="O212" s="2" t="s">
        <v>1462</v>
      </c>
      <c r="P212" s="2">
        <v>143</v>
      </c>
    </row>
    <row r="213" spans="1:16" hidden="1" x14ac:dyDescent="0.3">
      <c r="A213" s="2" t="s">
        <v>1295</v>
      </c>
      <c r="B213" s="2" t="s">
        <v>45</v>
      </c>
      <c r="C213" s="2" t="s">
        <v>1493</v>
      </c>
      <c r="D213" s="2" t="s">
        <v>200</v>
      </c>
      <c r="E213" s="22">
        <v>42856</v>
      </c>
      <c r="F213" s="22">
        <v>42892</v>
      </c>
      <c r="G213" s="26">
        <f>VLOOKUP(Table3[[#This Row],[Job Category]],Table4[],2,0)</f>
        <v>410</v>
      </c>
      <c r="H213" s="26">
        <f>VLOOKUP(Table3[[#This Row],[Job Category]],Table5[],2,0)</f>
        <v>410</v>
      </c>
      <c r="I213" s="26">
        <f>YEAR(Table3[[#This Row],[End Date]])</f>
        <v>2017</v>
      </c>
      <c r="L213" s="2" t="s">
        <v>1462</v>
      </c>
      <c r="M213" s="2">
        <v>143</v>
      </c>
      <c r="O213" s="2" t="s">
        <v>418</v>
      </c>
      <c r="P213" s="2">
        <v>649</v>
      </c>
    </row>
    <row r="214" spans="1:16" hidden="1" x14ac:dyDescent="0.3">
      <c r="A214" s="2" t="s">
        <v>1494</v>
      </c>
      <c r="B214" s="2" t="s">
        <v>45</v>
      </c>
      <c r="C214" s="2" t="s">
        <v>1495</v>
      </c>
      <c r="D214" s="2" t="s">
        <v>200</v>
      </c>
      <c r="E214" s="22">
        <v>42886</v>
      </c>
      <c r="F214" s="22">
        <v>42892</v>
      </c>
      <c r="G214" s="26">
        <f>VLOOKUP(Table3[[#This Row],[Job Category]],Table4[],2,0)</f>
        <v>140</v>
      </c>
      <c r="H214" s="26">
        <f>VLOOKUP(Table3[[#This Row],[Job Category]],Table5[],2,0)</f>
        <v>140</v>
      </c>
      <c r="I214" s="26">
        <f>YEAR(Table3[[#This Row],[End Date]])</f>
        <v>2017</v>
      </c>
      <c r="L214" s="2" t="s">
        <v>418</v>
      </c>
      <c r="M214" s="2">
        <v>764.5</v>
      </c>
      <c r="O214" s="2" t="s">
        <v>2289</v>
      </c>
      <c r="P214" s="2">
        <v>55</v>
      </c>
    </row>
    <row r="215" spans="1:16" hidden="1" x14ac:dyDescent="0.3">
      <c r="A215" s="2" t="s">
        <v>1496</v>
      </c>
      <c r="B215" s="2" t="s">
        <v>45</v>
      </c>
      <c r="C215" s="2" t="s">
        <v>1497</v>
      </c>
      <c r="D215" s="2" t="s">
        <v>219</v>
      </c>
      <c r="E215" s="22">
        <v>42873</v>
      </c>
      <c r="F215" s="22">
        <v>42893</v>
      </c>
      <c r="G215" s="26">
        <f>VLOOKUP(Table3[[#This Row],[Job Category]],Table4[],2,0)</f>
        <v>312</v>
      </c>
      <c r="H215" s="26">
        <f>VLOOKUP(Table3[[#This Row],[Job Category]],Table5[],2,0)</f>
        <v>312</v>
      </c>
      <c r="I215" s="26">
        <f>YEAR(Table3[[#This Row],[End Date]])</f>
        <v>2017</v>
      </c>
      <c r="L215" s="2" t="s">
        <v>2289</v>
      </c>
      <c r="M215" s="2">
        <v>55</v>
      </c>
      <c r="O215" s="2" t="s">
        <v>1464</v>
      </c>
      <c r="P215" s="2">
        <v>444</v>
      </c>
    </row>
    <row r="216" spans="1:16" hidden="1" x14ac:dyDescent="0.3">
      <c r="A216" s="2" t="s">
        <v>423</v>
      </c>
      <c r="B216" s="2" t="s">
        <v>45</v>
      </c>
      <c r="C216" s="2" t="s">
        <v>424</v>
      </c>
      <c r="D216" s="2" t="s">
        <v>200</v>
      </c>
      <c r="E216" s="22">
        <v>42875</v>
      </c>
      <c r="F216" s="22">
        <v>42895</v>
      </c>
      <c r="G216" s="26">
        <f>VLOOKUP(Table3[[#This Row],[Job Category]],Table4[],2,0)</f>
        <v>495</v>
      </c>
      <c r="H216" s="26">
        <f>VLOOKUP(Table3[[#This Row],[Job Category]],Table5[],2,0)</f>
        <v>487.5</v>
      </c>
      <c r="I216" s="26">
        <f>YEAR(Table3[[#This Row],[End Date]])</f>
        <v>2017</v>
      </c>
      <c r="L216" s="2" t="s">
        <v>1464</v>
      </c>
      <c r="M216" s="2">
        <v>447</v>
      </c>
      <c r="O216" s="2" t="s">
        <v>1466</v>
      </c>
      <c r="P216" s="2">
        <v>148</v>
      </c>
    </row>
    <row r="217" spans="1:16" hidden="1" x14ac:dyDescent="0.3">
      <c r="A217" s="2" t="s">
        <v>740</v>
      </c>
      <c r="B217" s="2" t="s">
        <v>45</v>
      </c>
      <c r="C217" s="2" t="s">
        <v>741</v>
      </c>
      <c r="D217" s="2" t="s">
        <v>200</v>
      </c>
      <c r="E217" s="22">
        <v>42891</v>
      </c>
      <c r="F217" s="22">
        <v>42895</v>
      </c>
      <c r="G217" s="26">
        <f>VLOOKUP(Table3[[#This Row],[Job Category]],Table4[],2,0)</f>
        <v>96</v>
      </c>
      <c r="H217" s="26">
        <f>VLOOKUP(Table3[[#This Row],[Job Category]],Table5[],2,0)</f>
        <v>96</v>
      </c>
      <c r="I217" s="26">
        <f>YEAR(Table3[[#This Row],[End Date]])</f>
        <v>2017</v>
      </c>
      <c r="L217" s="2" t="s">
        <v>1466</v>
      </c>
      <c r="M217" s="2">
        <v>149</v>
      </c>
      <c r="O217" s="2" t="s">
        <v>1468</v>
      </c>
      <c r="P217" s="2">
        <v>91</v>
      </c>
    </row>
    <row r="218" spans="1:16" hidden="1" x14ac:dyDescent="0.3">
      <c r="A218" s="2" t="s">
        <v>2304</v>
      </c>
      <c r="B218" s="2" t="s">
        <v>45</v>
      </c>
      <c r="C218" s="2" t="s">
        <v>2305</v>
      </c>
      <c r="D218" s="2" t="s">
        <v>211</v>
      </c>
      <c r="E218" s="22">
        <v>42889</v>
      </c>
      <c r="F218" s="22">
        <v>42899</v>
      </c>
      <c r="G218" s="26">
        <f>VLOOKUP(Table3[[#This Row],[Job Category]],Table4[],2,0)</f>
        <v>217</v>
      </c>
      <c r="H218" s="26">
        <f>VLOOKUP(Table3[[#This Row],[Job Category]],Table5[],2,0)</f>
        <v>214</v>
      </c>
      <c r="I218" s="26">
        <f>YEAR(Table3[[#This Row],[End Date]])</f>
        <v>2017</v>
      </c>
      <c r="L218" s="2" t="s">
        <v>1468</v>
      </c>
      <c r="M218" s="2">
        <v>91</v>
      </c>
      <c r="O218" s="2" t="s">
        <v>2291</v>
      </c>
      <c r="P218" s="2">
        <v>301</v>
      </c>
    </row>
    <row r="219" spans="1:16" hidden="1" x14ac:dyDescent="0.3">
      <c r="A219" s="2" t="s">
        <v>325</v>
      </c>
      <c r="B219" s="2" t="s">
        <v>45</v>
      </c>
      <c r="C219" s="2" t="s">
        <v>2306</v>
      </c>
      <c r="D219" s="2" t="s">
        <v>219</v>
      </c>
      <c r="E219" s="22">
        <v>42795</v>
      </c>
      <c r="F219" s="22">
        <v>42900</v>
      </c>
      <c r="G219" s="26">
        <f>VLOOKUP(Table3[[#This Row],[Job Category]],Table4[],2,0)</f>
        <v>1060</v>
      </c>
      <c r="H219" s="26">
        <f>VLOOKUP(Table3[[#This Row],[Job Category]],Table5[],2,0)</f>
        <v>1060</v>
      </c>
      <c r="I219" s="26">
        <f>YEAR(Table3[[#This Row],[End Date]])</f>
        <v>2017</v>
      </c>
      <c r="L219" s="2" t="s">
        <v>2291</v>
      </c>
      <c r="M219" s="2">
        <v>301</v>
      </c>
      <c r="O219" s="2" t="s">
        <v>531</v>
      </c>
      <c r="P219" s="30">
        <v>1588</v>
      </c>
    </row>
    <row r="220" spans="1:16" hidden="1" x14ac:dyDescent="0.3">
      <c r="A220" s="2" t="s">
        <v>1498</v>
      </c>
      <c r="B220" s="2" t="s">
        <v>45</v>
      </c>
      <c r="C220" s="2" t="s">
        <v>1499</v>
      </c>
      <c r="D220" s="2" t="s">
        <v>201</v>
      </c>
      <c r="E220" s="22">
        <v>42895</v>
      </c>
      <c r="F220" s="22">
        <v>42900</v>
      </c>
      <c r="G220" s="26">
        <f>VLOOKUP(Table3[[#This Row],[Job Category]],Table4[],2,0)</f>
        <v>103</v>
      </c>
      <c r="H220" s="26">
        <f>VLOOKUP(Table3[[#This Row],[Job Category]],Table5[],2,0)</f>
        <v>103</v>
      </c>
      <c r="I220" s="26">
        <f>YEAR(Table3[[#This Row],[End Date]])</f>
        <v>2017</v>
      </c>
      <c r="L220" s="2" t="s">
        <v>531</v>
      </c>
      <c r="M220" s="30">
        <v>1605</v>
      </c>
      <c r="O220" s="2" t="s">
        <v>557</v>
      </c>
      <c r="P220" s="2">
        <v>375.5</v>
      </c>
    </row>
    <row r="221" spans="1:16" hidden="1" x14ac:dyDescent="0.3">
      <c r="A221" s="2" t="s">
        <v>1500</v>
      </c>
      <c r="B221" s="2" t="s">
        <v>45</v>
      </c>
      <c r="C221" s="2" t="s">
        <v>1501</v>
      </c>
      <c r="D221" s="2" t="s">
        <v>200</v>
      </c>
      <c r="E221" s="22">
        <v>42889</v>
      </c>
      <c r="F221" s="22">
        <v>42902</v>
      </c>
      <c r="G221" s="26">
        <f>VLOOKUP(Table3[[#This Row],[Job Category]],Table4[],2,0)</f>
        <v>307</v>
      </c>
      <c r="H221" s="26">
        <f>VLOOKUP(Table3[[#This Row],[Job Category]],Table5[],2,0)</f>
        <v>307</v>
      </c>
      <c r="I221" s="26">
        <f>YEAR(Table3[[#This Row],[End Date]])</f>
        <v>2017</v>
      </c>
      <c r="L221" s="2" t="s">
        <v>557</v>
      </c>
      <c r="M221" s="2">
        <v>398</v>
      </c>
      <c r="O221" s="2" t="s">
        <v>1469</v>
      </c>
      <c r="P221" s="2">
        <v>206</v>
      </c>
    </row>
    <row r="222" spans="1:16" hidden="1" x14ac:dyDescent="0.3">
      <c r="A222" s="2" t="s">
        <v>1502</v>
      </c>
      <c r="B222" s="2" t="s">
        <v>45</v>
      </c>
      <c r="C222" s="2" t="s">
        <v>1503</v>
      </c>
      <c r="D222" s="2" t="s">
        <v>200</v>
      </c>
      <c r="E222" s="22">
        <v>42887</v>
      </c>
      <c r="F222" s="22">
        <v>42904</v>
      </c>
      <c r="G222" s="26">
        <f>VLOOKUP(Table3[[#This Row],[Job Category]],Table4[],2,0)</f>
        <v>408.5</v>
      </c>
      <c r="H222" s="26">
        <f>VLOOKUP(Table3[[#This Row],[Job Category]],Table5[],2,0)</f>
        <v>408.5</v>
      </c>
      <c r="I222" s="26">
        <f>YEAR(Table3[[#This Row],[End Date]])</f>
        <v>2017</v>
      </c>
      <c r="L222" s="2" t="s">
        <v>1469</v>
      </c>
      <c r="M222" s="2">
        <v>206</v>
      </c>
      <c r="O222" s="2" t="s">
        <v>734</v>
      </c>
      <c r="P222" s="2">
        <v>179</v>
      </c>
    </row>
    <row r="223" spans="1:16" hidden="1" x14ac:dyDescent="0.3">
      <c r="A223" s="2" t="s">
        <v>429</v>
      </c>
      <c r="B223" s="2" t="s">
        <v>45</v>
      </c>
      <c r="C223" s="2" t="s">
        <v>430</v>
      </c>
      <c r="D223" s="2" t="s">
        <v>202</v>
      </c>
      <c r="E223" s="22">
        <v>42894</v>
      </c>
      <c r="F223" s="22">
        <v>42905</v>
      </c>
      <c r="G223" s="26">
        <f>VLOOKUP(Table3[[#This Row],[Job Category]],Table4[],2,0)</f>
        <v>228</v>
      </c>
      <c r="H223" s="26">
        <f>VLOOKUP(Table3[[#This Row],[Job Category]],Table5[],2,0)</f>
        <v>227</v>
      </c>
      <c r="I223" s="26">
        <f>YEAR(Table3[[#This Row],[End Date]])</f>
        <v>2017</v>
      </c>
      <c r="L223" s="2" t="s">
        <v>734</v>
      </c>
      <c r="M223" s="2">
        <v>179</v>
      </c>
      <c r="O223" s="2" t="s">
        <v>1472</v>
      </c>
      <c r="P223" s="2">
        <v>278.5</v>
      </c>
    </row>
    <row r="224" spans="1:16" hidden="1" x14ac:dyDescent="0.3">
      <c r="A224" s="2" t="s">
        <v>431</v>
      </c>
      <c r="B224" s="2" t="s">
        <v>45</v>
      </c>
      <c r="C224" s="2" t="s">
        <v>432</v>
      </c>
      <c r="D224" s="2" t="s">
        <v>200</v>
      </c>
      <c r="E224" s="22">
        <v>42899</v>
      </c>
      <c r="F224" s="22">
        <v>42907</v>
      </c>
      <c r="G224" s="26">
        <f>VLOOKUP(Table3[[#This Row],[Job Category]],Table4[],2,0)</f>
        <v>168</v>
      </c>
      <c r="H224" s="26">
        <f>VLOOKUP(Table3[[#This Row],[Job Category]],Table5[],2,0)</f>
        <v>149</v>
      </c>
      <c r="I224" s="26">
        <f>YEAR(Table3[[#This Row],[End Date]])</f>
        <v>2017</v>
      </c>
      <c r="L224" s="2" t="s">
        <v>1472</v>
      </c>
      <c r="M224" s="2">
        <v>278.5</v>
      </c>
      <c r="O224" s="2" t="s">
        <v>735</v>
      </c>
      <c r="P224" s="2">
        <v>75</v>
      </c>
    </row>
    <row r="225" spans="1:16" hidden="1" x14ac:dyDescent="0.3">
      <c r="A225" s="2" t="s">
        <v>325</v>
      </c>
      <c r="B225" s="2" t="s">
        <v>45</v>
      </c>
      <c r="C225" s="2" t="s">
        <v>326</v>
      </c>
      <c r="D225" s="2" t="s">
        <v>200</v>
      </c>
      <c r="E225" s="22">
        <v>42901</v>
      </c>
      <c r="F225" s="22">
        <v>42907</v>
      </c>
      <c r="G225" s="26">
        <f>VLOOKUP(Table3[[#This Row],[Job Category]],Table4[],2,0)</f>
        <v>119</v>
      </c>
      <c r="H225" s="26">
        <f>VLOOKUP(Table3[[#This Row],[Job Category]],Table5[],2,0)</f>
        <v>118</v>
      </c>
      <c r="I225" s="26">
        <f>YEAR(Table3[[#This Row],[End Date]])</f>
        <v>2017</v>
      </c>
      <c r="L225" s="2" t="s">
        <v>735</v>
      </c>
      <c r="M225" s="2">
        <v>75</v>
      </c>
      <c r="O225" s="2" t="s">
        <v>2293</v>
      </c>
      <c r="P225" s="2">
        <v>336</v>
      </c>
    </row>
    <row r="226" spans="1:16" hidden="1" x14ac:dyDescent="0.3">
      <c r="A226" s="2" t="s">
        <v>1504</v>
      </c>
      <c r="B226" s="2" t="s">
        <v>45</v>
      </c>
      <c r="C226" s="2" t="s">
        <v>1505</v>
      </c>
      <c r="D226" s="2" t="s">
        <v>202</v>
      </c>
      <c r="E226" s="22">
        <v>42892</v>
      </c>
      <c r="F226" s="22">
        <v>42908</v>
      </c>
      <c r="G226" s="26">
        <f>VLOOKUP(Table3[[#This Row],[Job Category]],Table4[],2,0)</f>
        <v>375</v>
      </c>
      <c r="H226" s="26">
        <f>VLOOKUP(Table3[[#This Row],[Job Category]],Table5[],2,0)</f>
        <v>375</v>
      </c>
      <c r="I226" s="26">
        <f>YEAR(Table3[[#This Row],[End Date]])</f>
        <v>2017</v>
      </c>
      <c r="L226" s="2" t="s">
        <v>2293</v>
      </c>
      <c r="M226" s="2">
        <v>336</v>
      </c>
      <c r="O226" s="2" t="s">
        <v>1473</v>
      </c>
      <c r="P226" s="2">
        <v>102</v>
      </c>
    </row>
    <row r="227" spans="1:16" hidden="1" x14ac:dyDescent="0.3">
      <c r="A227" s="2" t="s">
        <v>1506</v>
      </c>
      <c r="B227" s="2" t="s">
        <v>45</v>
      </c>
      <c r="C227" s="2" t="s">
        <v>1507</v>
      </c>
      <c r="D227" s="2" t="s">
        <v>211</v>
      </c>
      <c r="E227" s="22">
        <v>42899</v>
      </c>
      <c r="F227" s="22">
        <v>42908</v>
      </c>
      <c r="G227" s="26">
        <f>VLOOKUP(Table3[[#This Row],[Job Category]],Table4[],2,0)</f>
        <v>212</v>
      </c>
      <c r="H227" s="26">
        <f>VLOOKUP(Table3[[#This Row],[Job Category]],Table5[],2,0)</f>
        <v>212</v>
      </c>
      <c r="I227" s="26">
        <f>YEAR(Table3[[#This Row],[End Date]])</f>
        <v>2017</v>
      </c>
      <c r="L227" s="2" t="s">
        <v>1473</v>
      </c>
      <c r="M227" s="2">
        <v>102</v>
      </c>
      <c r="O227" s="2" t="s">
        <v>1475</v>
      </c>
      <c r="P227" s="2">
        <v>186</v>
      </c>
    </row>
    <row r="228" spans="1:16" hidden="1" x14ac:dyDescent="0.3">
      <c r="A228" s="2" t="s">
        <v>1508</v>
      </c>
      <c r="B228" s="2" t="s">
        <v>45</v>
      </c>
      <c r="C228" s="2" t="s">
        <v>1509</v>
      </c>
      <c r="D228" s="2" t="s">
        <v>215</v>
      </c>
      <c r="E228" s="22">
        <v>42872</v>
      </c>
      <c r="F228" s="22">
        <v>42909</v>
      </c>
      <c r="G228" s="26">
        <f>VLOOKUP(Table3[[#This Row],[Job Category]],Table4[],2,0)</f>
        <v>353</v>
      </c>
      <c r="H228" s="26">
        <f>VLOOKUP(Table3[[#This Row],[Job Category]],Table5[],2,0)</f>
        <v>353</v>
      </c>
      <c r="I228" s="26">
        <f>YEAR(Table3[[#This Row],[End Date]])</f>
        <v>2017</v>
      </c>
      <c r="L228" s="2" t="s">
        <v>1475</v>
      </c>
      <c r="M228" s="2">
        <v>186</v>
      </c>
      <c r="O228" s="2" t="s">
        <v>2295</v>
      </c>
      <c r="P228" s="2">
        <v>135.5</v>
      </c>
    </row>
    <row r="229" spans="1:16" hidden="1" x14ac:dyDescent="0.3">
      <c r="A229" s="2" t="s">
        <v>433</v>
      </c>
      <c r="B229" s="2" t="s">
        <v>45</v>
      </c>
      <c r="C229" s="2" t="s">
        <v>434</v>
      </c>
      <c r="D229" s="2" t="s">
        <v>200</v>
      </c>
      <c r="E229" s="22">
        <v>42905</v>
      </c>
      <c r="F229" s="22">
        <v>42909</v>
      </c>
      <c r="G229" s="26">
        <f>VLOOKUP(Table3[[#This Row],[Job Category]],Table4[],2,0)</f>
        <v>92</v>
      </c>
      <c r="H229" s="26">
        <f>VLOOKUP(Table3[[#This Row],[Job Category]],Table5[],2,0)</f>
        <v>91.5</v>
      </c>
      <c r="I229" s="26">
        <f>YEAR(Table3[[#This Row],[End Date]])</f>
        <v>2017</v>
      </c>
      <c r="L229" s="2" t="s">
        <v>2295</v>
      </c>
      <c r="M229" s="2">
        <v>135.5</v>
      </c>
      <c r="O229" s="2" t="s">
        <v>737</v>
      </c>
      <c r="P229" s="2">
        <v>139</v>
      </c>
    </row>
    <row r="230" spans="1:16" hidden="1" x14ac:dyDescent="0.3">
      <c r="A230" s="2" t="s">
        <v>1510</v>
      </c>
      <c r="B230" s="2" t="s">
        <v>45</v>
      </c>
      <c r="C230" s="2" t="s">
        <v>1511</v>
      </c>
      <c r="D230" s="2" t="s">
        <v>202</v>
      </c>
      <c r="E230" s="22">
        <v>42907</v>
      </c>
      <c r="F230" s="22">
        <v>42911</v>
      </c>
      <c r="G230" s="26">
        <f>VLOOKUP(Table3[[#This Row],[Job Category]],Table4[],2,0)</f>
        <v>90.5</v>
      </c>
      <c r="H230" s="26">
        <f>VLOOKUP(Table3[[#This Row],[Job Category]],Table5[],2,0)</f>
        <v>90.5</v>
      </c>
      <c r="I230" s="26">
        <f>YEAR(Table3[[#This Row],[End Date]])</f>
        <v>2017</v>
      </c>
      <c r="L230" s="2" t="s">
        <v>737</v>
      </c>
      <c r="M230" s="2">
        <v>139</v>
      </c>
      <c r="O230" s="2" t="s">
        <v>1477</v>
      </c>
      <c r="P230" s="2">
        <v>138</v>
      </c>
    </row>
    <row r="231" spans="1:16" hidden="1" x14ac:dyDescent="0.3">
      <c r="A231" s="2" t="s">
        <v>417</v>
      </c>
      <c r="B231" s="2" t="s">
        <v>45</v>
      </c>
      <c r="C231" s="2" t="s">
        <v>1512</v>
      </c>
      <c r="D231" s="2" t="s">
        <v>202</v>
      </c>
      <c r="E231" s="22">
        <v>42903</v>
      </c>
      <c r="F231" s="22">
        <v>42913</v>
      </c>
      <c r="G231" s="26">
        <f>VLOOKUP(Table3[[#This Row],[Job Category]],Table4[],2,0)</f>
        <v>191.5</v>
      </c>
      <c r="H231" s="26">
        <f>VLOOKUP(Table3[[#This Row],[Job Category]],Table5[],2,0)</f>
        <v>191.5</v>
      </c>
      <c r="I231" s="26">
        <f>YEAR(Table3[[#This Row],[End Date]])</f>
        <v>2017</v>
      </c>
      <c r="L231" s="2" t="s">
        <v>1477</v>
      </c>
      <c r="M231" s="2">
        <v>138</v>
      </c>
      <c r="O231" s="2" t="s">
        <v>1479</v>
      </c>
      <c r="P231" s="2">
        <v>378</v>
      </c>
    </row>
    <row r="232" spans="1:16" hidden="1" x14ac:dyDescent="0.3">
      <c r="A232" s="2" t="s">
        <v>427</v>
      </c>
      <c r="B232" s="2" t="s">
        <v>45</v>
      </c>
      <c r="C232" s="2" t="s">
        <v>428</v>
      </c>
      <c r="D232" s="2" t="s">
        <v>202</v>
      </c>
      <c r="E232" s="22">
        <v>42890</v>
      </c>
      <c r="F232" s="22">
        <v>42914</v>
      </c>
      <c r="G232" s="26">
        <f>VLOOKUP(Table3[[#This Row],[Job Category]],Table4[],2,0)</f>
        <v>560</v>
      </c>
      <c r="H232" s="26">
        <f>VLOOKUP(Table3[[#This Row],[Job Category]],Table5[],2,0)</f>
        <v>486.5</v>
      </c>
      <c r="I232" s="26">
        <f>YEAR(Table3[[#This Row],[End Date]])</f>
        <v>2017</v>
      </c>
      <c r="L232" s="2" t="s">
        <v>1479</v>
      </c>
      <c r="M232" s="2">
        <v>378</v>
      </c>
      <c r="O232" s="2" t="s">
        <v>1481</v>
      </c>
      <c r="P232" s="2">
        <v>207</v>
      </c>
    </row>
    <row r="233" spans="1:16" hidden="1" x14ac:dyDescent="0.3">
      <c r="A233" s="2" t="s">
        <v>1513</v>
      </c>
      <c r="B233" s="2" t="s">
        <v>45</v>
      </c>
      <c r="C233" s="2" t="s">
        <v>1514</v>
      </c>
      <c r="D233" s="2" t="s">
        <v>200</v>
      </c>
      <c r="E233" s="22">
        <v>42906</v>
      </c>
      <c r="F233" s="22">
        <v>42915</v>
      </c>
      <c r="G233" s="26">
        <f>VLOOKUP(Table3[[#This Row],[Job Category]],Table4[],2,0)</f>
        <v>168</v>
      </c>
      <c r="H233" s="26">
        <f>VLOOKUP(Table3[[#This Row],[Job Category]],Table5[],2,0)</f>
        <v>168</v>
      </c>
      <c r="I233" s="26">
        <f>YEAR(Table3[[#This Row],[End Date]])</f>
        <v>2017</v>
      </c>
      <c r="L233" s="2" t="s">
        <v>1481</v>
      </c>
      <c r="M233" s="2">
        <v>207</v>
      </c>
      <c r="O233" s="2" t="s">
        <v>1483</v>
      </c>
      <c r="P233" s="2">
        <v>204</v>
      </c>
    </row>
    <row r="234" spans="1:16" hidden="1" x14ac:dyDescent="0.3">
      <c r="A234" s="2" t="s">
        <v>742</v>
      </c>
      <c r="B234" s="2" t="s">
        <v>45</v>
      </c>
      <c r="C234" s="2" t="s">
        <v>743</v>
      </c>
      <c r="D234" s="2" t="s">
        <v>200</v>
      </c>
      <c r="E234" s="22">
        <v>42908</v>
      </c>
      <c r="F234" s="22">
        <v>42915</v>
      </c>
      <c r="G234" s="26">
        <f>VLOOKUP(Table3[[#This Row],[Job Category]],Table4[],2,0)</f>
        <v>90.5</v>
      </c>
      <c r="H234" s="26">
        <f>VLOOKUP(Table3[[#This Row],[Job Category]],Table5[],2,0)</f>
        <v>90.5</v>
      </c>
      <c r="I234" s="26">
        <f>YEAR(Table3[[#This Row],[End Date]])</f>
        <v>2017</v>
      </c>
      <c r="L234" s="2" t="s">
        <v>1483</v>
      </c>
      <c r="M234" s="2">
        <v>204</v>
      </c>
      <c r="O234" s="2" t="s">
        <v>2297</v>
      </c>
      <c r="P234" s="2">
        <v>146</v>
      </c>
    </row>
    <row r="235" spans="1:16" hidden="1" x14ac:dyDescent="0.3">
      <c r="A235" s="2" t="s">
        <v>744</v>
      </c>
      <c r="B235" s="2" t="s">
        <v>45</v>
      </c>
      <c r="C235" s="2" t="s">
        <v>745</v>
      </c>
      <c r="D235" s="2" t="s">
        <v>200</v>
      </c>
      <c r="E235" s="22">
        <v>42910</v>
      </c>
      <c r="F235" s="22">
        <v>42915</v>
      </c>
      <c r="G235" s="26">
        <f>VLOOKUP(Table3[[#This Row],[Job Category]],Table4[],2,0)</f>
        <v>97</v>
      </c>
      <c r="H235" s="26">
        <f>VLOOKUP(Table3[[#This Row],[Job Category]],Table5[],2,0)</f>
        <v>97</v>
      </c>
      <c r="I235" s="26">
        <f>YEAR(Table3[[#This Row],[End Date]])</f>
        <v>2017</v>
      </c>
      <c r="L235" s="2" t="s">
        <v>2297</v>
      </c>
      <c r="M235" s="2">
        <v>146</v>
      </c>
      <c r="O235" s="2" t="s">
        <v>739</v>
      </c>
      <c r="P235" s="2">
        <v>468</v>
      </c>
    </row>
    <row r="236" spans="1:16" hidden="1" x14ac:dyDescent="0.3">
      <c r="A236" s="2" t="s">
        <v>1515</v>
      </c>
      <c r="B236" s="2" t="s">
        <v>45</v>
      </c>
      <c r="C236" s="2" t="s">
        <v>1516</v>
      </c>
      <c r="D236" s="2" t="s">
        <v>202</v>
      </c>
      <c r="E236" s="22">
        <v>42910</v>
      </c>
      <c r="F236" s="22">
        <v>42915</v>
      </c>
      <c r="G236" s="26">
        <f>VLOOKUP(Table3[[#This Row],[Job Category]],Table4[],2,0)</f>
        <v>115</v>
      </c>
      <c r="H236" s="26">
        <f>VLOOKUP(Table3[[#This Row],[Job Category]],Table5[],2,0)</f>
        <v>115</v>
      </c>
      <c r="I236" s="26">
        <f>YEAR(Table3[[#This Row],[End Date]])</f>
        <v>2017</v>
      </c>
      <c r="L236" s="2" t="s">
        <v>739</v>
      </c>
      <c r="M236" s="2">
        <v>468</v>
      </c>
      <c r="O236" s="2" t="s">
        <v>2299</v>
      </c>
      <c r="P236" s="2">
        <v>289</v>
      </c>
    </row>
    <row r="237" spans="1:16" hidden="1" x14ac:dyDescent="0.3">
      <c r="A237" s="2" t="s">
        <v>435</v>
      </c>
      <c r="B237" s="2" t="s">
        <v>45</v>
      </c>
      <c r="C237" s="2" t="s">
        <v>436</v>
      </c>
      <c r="D237" s="2" t="s">
        <v>200</v>
      </c>
      <c r="E237" s="22">
        <v>42907</v>
      </c>
      <c r="F237" s="22">
        <v>42916</v>
      </c>
      <c r="G237" s="26">
        <f>VLOOKUP(Table3[[#This Row],[Job Category]],Table4[],2,0)</f>
        <v>220</v>
      </c>
      <c r="H237" s="26">
        <f>VLOOKUP(Table3[[#This Row],[Job Category]],Table5[],2,0)</f>
        <v>201</v>
      </c>
      <c r="I237" s="26">
        <f>YEAR(Table3[[#This Row],[End Date]])</f>
        <v>2017</v>
      </c>
      <c r="L237" s="2" t="s">
        <v>2299</v>
      </c>
      <c r="M237" s="2">
        <v>289</v>
      </c>
      <c r="O237" s="2" t="s">
        <v>746</v>
      </c>
      <c r="P237" s="2">
        <v>284</v>
      </c>
    </row>
    <row r="238" spans="1:16" hidden="1" x14ac:dyDescent="0.3">
      <c r="A238" s="2" t="s">
        <v>1403</v>
      </c>
      <c r="B238" s="2" t="s">
        <v>45</v>
      </c>
      <c r="C238" s="2" t="s">
        <v>1517</v>
      </c>
      <c r="D238" s="2" t="s">
        <v>200</v>
      </c>
      <c r="E238" s="22">
        <v>42897</v>
      </c>
      <c r="F238" s="22">
        <v>42919</v>
      </c>
      <c r="G238" s="26">
        <f>VLOOKUP(Table3[[#This Row],[Job Category]],Table4[],2,0)</f>
        <v>208.5</v>
      </c>
      <c r="H238" s="26">
        <f>VLOOKUP(Table3[[#This Row],[Job Category]],Table5[],2,0)</f>
        <v>208.5</v>
      </c>
      <c r="I238" s="26">
        <f>YEAR(Table3[[#This Row],[End Date]])</f>
        <v>2017</v>
      </c>
      <c r="L238" s="2" t="s">
        <v>746</v>
      </c>
      <c r="M238" s="2">
        <v>284</v>
      </c>
      <c r="O238" s="2" t="s">
        <v>1485</v>
      </c>
      <c r="P238" s="2">
        <v>235</v>
      </c>
    </row>
    <row r="239" spans="1:16" hidden="1" x14ac:dyDescent="0.3">
      <c r="A239" s="2" t="s">
        <v>1518</v>
      </c>
      <c r="B239" s="2" t="s">
        <v>45</v>
      </c>
      <c r="C239" s="2" t="s">
        <v>1519</v>
      </c>
      <c r="D239" s="2" t="s">
        <v>200</v>
      </c>
      <c r="E239" s="22">
        <v>42911</v>
      </c>
      <c r="F239" s="22">
        <v>42919</v>
      </c>
      <c r="G239" s="26">
        <f>VLOOKUP(Table3[[#This Row],[Job Category]],Table4[],2,0)</f>
        <v>150.5</v>
      </c>
      <c r="H239" s="26">
        <f>VLOOKUP(Table3[[#This Row],[Job Category]],Table5[],2,0)</f>
        <v>150.5</v>
      </c>
      <c r="I239" s="26">
        <f>YEAR(Table3[[#This Row],[End Date]])</f>
        <v>2017</v>
      </c>
      <c r="L239" s="2" t="s">
        <v>1485</v>
      </c>
      <c r="M239" s="2">
        <v>236</v>
      </c>
      <c r="O239" s="2" t="s">
        <v>2301</v>
      </c>
      <c r="P239" s="2">
        <v>142.5</v>
      </c>
    </row>
    <row r="240" spans="1:16" hidden="1" x14ac:dyDescent="0.3">
      <c r="A240" s="2" t="s">
        <v>1508</v>
      </c>
      <c r="B240" s="2" t="s">
        <v>45</v>
      </c>
      <c r="C240" s="2" t="s">
        <v>1520</v>
      </c>
      <c r="D240" s="2" t="s">
        <v>200</v>
      </c>
      <c r="E240" s="22">
        <v>42915</v>
      </c>
      <c r="F240" s="22">
        <v>42919</v>
      </c>
      <c r="G240" s="26">
        <f>VLOOKUP(Table3[[#This Row],[Job Category]],Table4[],2,0)</f>
        <v>94</v>
      </c>
      <c r="H240" s="26">
        <f>VLOOKUP(Table3[[#This Row],[Job Category]],Table5[],2,0)</f>
        <v>94</v>
      </c>
      <c r="I240" s="26">
        <f>YEAR(Table3[[#This Row],[End Date]])</f>
        <v>2017</v>
      </c>
      <c r="L240" s="2" t="s">
        <v>2301</v>
      </c>
      <c r="M240" s="2">
        <v>142.5</v>
      </c>
      <c r="O240" s="2" t="s">
        <v>1487</v>
      </c>
      <c r="P240" s="2">
        <v>201</v>
      </c>
    </row>
    <row r="241" spans="1:16" hidden="1" x14ac:dyDescent="0.3">
      <c r="A241" s="2" t="s">
        <v>747</v>
      </c>
      <c r="B241" s="2" t="s">
        <v>45</v>
      </c>
      <c r="C241" s="2" t="s">
        <v>748</v>
      </c>
      <c r="D241" s="2" t="s">
        <v>200</v>
      </c>
      <c r="E241" s="22">
        <v>42845</v>
      </c>
      <c r="F241" s="22">
        <v>42920</v>
      </c>
      <c r="G241" s="26">
        <f>VLOOKUP(Table3[[#This Row],[Job Category]],Table4[],2,0)</f>
        <v>332</v>
      </c>
      <c r="H241" s="26">
        <f>VLOOKUP(Table3[[#This Row],[Job Category]],Table5[],2,0)</f>
        <v>328</v>
      </c>
      <c r="I241" s="26">
        <f>YEAR(Table3[[#This Row],[End Date]])</f>
        <v>2017</v>
      </c>
      <c r="L241" s="2" t="s">
        <v>1487</v>
      </c>
      <c r="M241" s="2">
        <v>205</v>
      </c>
      <c r="O241" s="2" t="s">
        <v>1489</v>
      </c>
      <c r="P241" s="2">
        <v>93</v>
      </c>
    </row>
    <row r="242" spans="1:16" hidden="1" x14ac:dyDescent="0.3">
      <c r="A242" s="2" t="s">
        <v>586</v>
      </c>
      <c r="B242" s="2" t="s">
        <v>45</v>
      </c>
      <c r="C242" s="2" t="s">
        <v>749</v>
      </c>
      <c r="D242" s="2" t="s">
        <v>200</v>
      </c>
      <c r="E242" s="22">
        <v>42915</v>
      </c>
      <c r="F242" s="22">
        <v>42920</v>
      </c>
      <c r="G242" s="26">
        <f>VLOOKUP(Table3[[#This Row],[Job Category]],Table4[],2,0)</f>
        <v>110</v>
      </c>
      <c r="H242" s="26">
        <f>VLOOKUP(Table3[[#This Row],[Job Category]],Table5[],2,0)</f>
        <v>110</v>
      </c>
      <c r="I242" s="26">
        <f>YEAR(Table3[[#This Row],[End Date]])</f>
        <v>2017</v>
      </c>
      <c r="L242" s="2" t="s">
        <v>1489</v>
      </c>
      <c r="M242" s="2">
        <v>93</v>
      </c>
      <c r="O242" s="2" t="s">
        <v>2303</v>
      </c>
      <c r="P242" s="2">
        <v>240</v>
      </c>
    </row>
    <row r="243" spans="1:16" hidden="1" x14ac:dyDescent="0.3">
      <c r="A243" s="2" t="s">
        <v>1521</v>
      </c>
      <c r="B243" s="2" t="s">
        <v>45</v>
      </c>
      <c r="C243" s="2" t="s">
        <v>1522</v>
      </c>
      <c r="D243" s="2" t="s">
        <v>202</v>
      </c>
      <c r="E243" s="22">
        <v>42903</v>
      </c>
      <c r="F243" s="22">
        <v>42921</v>
      </c>
      <c r="G243" s="26">
        <f>VLOOKUP(Table3[[#This Row],[Job Category]],Table4[],2,0)</f>
        <v>405</v>
      </c>
      <c r="H243" s="26">
        <f>VLOOKUP(Table3[[#This Row],[Job Category]],Table5[],2,0)</f>
        <v>405</v>
      </c>
      <c r="I243" s="26">
        <f>YEAR(Table3[[#This Row],[End Date]])</f>
        <v>2017</v>
      </c>
      <c r="L243" s="2" t="s">
        <v>2303</v>
      </c>
      <c r="M243" s="2">
        <v>240</v>
      </c>
      <c r="O243" s="2" t="s">
        <v>1491</v>
      </c>
      <c r="P243" s="2">
        <v>99</v>
      </c>
    </row>
    <row r="244" spans="1:16" hidden="1" x14ac:dyDescent="0.3">
      <c r="A244" s="2" t="s">
        <v>1403</v>
      </c>
      <c r="B244" s="2" t="s">
        <v>203</v>
      </c>
      <c r="C244" s="2" t="s">
        <v>1523</v>
      </c>
      <c r="D244" s="2" t="s">
        <v>26</v>
      </c>
      <c r="E244" s="22">
        <v>42919</v>
      </c>
      <c r="F244" s="22">
        <v>42921</v>
      </c>
      <c r="G244" s="26">
        <f>VLOOKUP(Table3[[#This Row],[Job Category]],Table4[],2,0)</f>
        <v>51</v>
      </c>
      <c r="H244" s="26">
        <f>VLOOKUP(Table3[[#This Row],[Job Category]],Table5[],2,0)</f>
        <v>51</v>
      </c>
      <c r="I244" s="26">
        <f>YEAR(Table3[[#This Row],[End Date]])</f>
        <v>2017</v>
      </c>
      <c r="L244" s="2" t="s">
        <v>1491</v>
      </c>
      <c r="M244" s="2">
        <v>99</v>
      </c>
      <c r="O244" s="2" t="s">
        <v>1492</v>
      </c>
      <c r="P244" s="2">
        <v>128</v>
      </c>
    </row>
    <row r="245" spans="1:16" hidden="1" x14ac:dyDescent="0.3">
      <c r="A245" s="2" t="s">
        <v>437</v>
      </c>
      <c r="B245" s="2" t="s">
        <v>45</v>
      </c>
      <c r="C245" s="2" t="s">
        <v>438</v>
      </c>
      <c r="D245" s="2" t="s">
        <v>200</v>
      </c>
      <c r="E245" s="22">
        <v>42912</v>
      </c>
      <c r="F245" s="22">
        <v>42923</v>
      </c>
      <c r="G245" s="26">
        <f>VLOOKUP(Table3[[#This Row],[Job Category]],Table4[],2,0)</f>
        <v>177</v>
      </c>
      <c r="H245" s="26">
        <f>VLOOKUP(Table3[[#This Row],[Job Category]],Table5[],2,0)</f>
        <v>159.5</v>
      </c>
      <c r="I245" s="26">
        <f>YEAR(Table3[[#This Row],[End Date]])</f>
        <v>2017</v>
      </c>
      <c r="L245" s="2" t="s">
        <v>1492</v>
      </c>
      <c r="M245" s="2">
        <v>128</v>
      </c>
      <c r="O245" s="2" t="s">
        <v>324</v>
      </c>
      <c r="P245" s="2">
        <v>70.5</v>
      </c>
    </row>
    <row r="246" spans="1:16" hidden="1" x14ac:dyDescent="0.3">
      <c r="A246" s="2" t="s">
        <v>598</v>
      </c>
      <c r="B246" s="2" t="s">
        <v>45</v>
      </c>
      <c r="C246" s="2" t="s">
        <v>750</v>
      </c>
      <c r="D246" s="2" t="s">
        <v>217</v>
      </c>
      <c r="E246" s="22">
        <v>42909</v>
      </c>
      <c r="F246" s="22">
        <v>42924</v>
      </c>
      <c r="G246" s="26">
        <f>VLOOKUP(Table3[[#This Row],[Job Category]],Table4[],2,0)</f>
        <v>352</v>
      </c>
      <c r="H246" s="26">
        <f>VLOOKUP(Table3[[#This Row],[Job Category]],Table5[],2,0)</f>
        <v>352</v>
      </c>
      <c r="I246" s="26">
        <f>YEAR(Table3[[#This Row],[End Date]])</f>
        <v>2017</v>
      </c>
      <c r="L246" s="2" t="s">
        <v>324</v>
      </c>
      <c r="M246" s="2">
        <v>87</v>
      </c>
      <c r="O246" s="2" t="s">
        <v>1493</v>
      </c>
      <c r="P246" s="2">
        <v>410</v>
      </c>
    </row>
    <row r="247" spans="1:16" hidden="1" x14ac:dyDescent="0.3">
      <c r="A247" s="2" t="s">
        <v>1524</v>
      </c>
      <c r="B247" s="2" t="s">
        <v>45</v>
      </c>
      <c r="C247" s="2" t="s">
        <v>1525</v>
      </c>
      <c r="D247" s="2" t="s">
        <v>201</v>
      </c>
      <c r="E247" s="22">
        <v>42843</v>
      </c>
      <c r="F247" s="22">
        <v>42925</v>
      </c>
      <c r="G247" s="26">
        <f>VLOOKUP(Table3[[#This Row],[Job Category]],Table4[],2,0)</f>
        <v>266</v>
      </c>
      <c r="H247" s="26">
        <f>VLOOKUP(Table3[[#This Row],[Job Category]],Table5[],2,0)</f>
        <v>266</v>
      </c>
      <c r="I247" s="26">
        <f>YEAR(Table3[[#This Row],[End Date]])</f>
        <v>2017</v>
      </c>
      <c r="L247" s="2" t="s">
        <v>1493</v>
      </c>
      <c r="M247" s="2">
        <v>410</v>
      </c>
      <c r="O247" s="2" t="s">
        <v>1495</v>
      </c>
      <c r="P247" s="2">
        <v>140</v>
      </c>
    </row>
    <row r="248" spans="1:16" hidden="1" x14ac:dyDescent="0.3">
      <c r="A248" s="2" t="s">
        <v>439</v>
      </c>
      <c r="B248" s="2" t="s">
        <v>45</v>
      </c>
      <c r="C248" s="2" t="s">
        <v>440</v>
      </c>
      <c r="D248" s="2" t="s">
        <v>200</v>
      </c>
      <c r="E248" s="22">
        <v>42916</v>
      </c>
      <c r="F248" s="22">
        <v>42925</v>
      </c>
      <c r="G248" s="26">
        <f>VLOOKUP(Table3[[#This Row],[Job Category]],Table4[],2,0)</f>
        <v>208.5</v>
      </c>
      <c r="H248" s="26">
        <f>VLOOKUP(Table3[[#This Row],[Job Category]],Table5[],2,0)</f>
        <v>198.5</v>
      </c>
      <c r="I248" s="26">
        <f>YEAR(Table3[[#This Row],[End Date]])</f>
        <v>2017</v>
      </c>
      <c r="L248" s="2" t="s">
        <v>1495</v>
      </c>
      <c r="M248" s="2">
        <v>140</v>
      </c>
      <c r="O248" s="2" t="s">
        <v>1497</v>
      </c>
      <c r="P248" s="2">
        <v>312</v>
      </c>
    </row>
    <row r="249" spans="1:16" hidden="1" x14ac:dyDescent="0.3">
      <c r="A249" s="2" t="s">
        <v>385</v>
      </c>
      <c r="B249" s="2" t="s">
        <v>45</v>
      </c>
      <c r="C249" s="2" t="s">
        <v>2307</v>
      </c>
      <c r="D249" s="2" t="s">
        <v>200</v>
      </c>
      <c r="E249" s="22">
        <v>42920</v>
      </c>
      <c r="F249" s="22">
        <v>42925</v>
      </c>
      <c r="G249" s="26">
        <f>VLOOKUP(Table3[[#This Row],[Job Category]],Table4[],2,0)</f>
        <v>131</v>
      </c>
      <c r="H249" s="26">
        <f>VLOOKUP(Table3[[#This Row],[Job Category]],Table5[],2,0)</f>
        <v>131</v>
      </c>
      <c r="I249" s="26">
        <f>YEAR(Table3[[#This Row],[End Date]])</f>
        <v>2017</v>
      </c>
      <c r="L249" s="2" t="s">
        <v>1497</v>
      </c>
      <c r="M249" s="2">
        <v>312</v>
      </c>
      <c r="O249" s="2" t="s">
        <v>751</v>
      </c>
      <c r="P249" s="2">
        <v>241</v>
      </c>
    </row>
    <row r="250" spans="1:16" hidden="1" x14ac:dyDescent="0.3">
      <c r="A250" s="2" t="s">
        <v>1526</v>
      </c>
      <c r="B250" s="2" t="s">
        <v>45</v>
      </c>
      <c r="C250" s="2" t="s">
        <v>1527</v>
      </c>
      <c r="D250" s="2" t="s">
        <v>200</v>
      </c>
      <c r="E250" s="22">
        <v>42920</v>
      </c>
      <c r="F250" s="22">
        <v>42925</v>
      </c>
      <c r="G250" s="26">
        <f>VLOOKUP(Table3[[#This Row],[Job Category]],Table4[],2,0)</f>
        <v>123</v>
      </c>
      <c r="H250" s="26">
        <f>VLOOKUP(Table3[[#This Row],[Job Category]],Table5[],2,0)</f>
        <v>123</v>
      </c>
      <c r="I250" s="26">
        <f>YEAR(Table3[[#This Row],[End Date]])</f>
        <v>2017</v>
      </c>
      <c r="L250" s="2" t="s">
        <v>751</v>
      </c>
      <c r="M250" s="2">
        <v>241</v>
      </c>
      <c r="O250" s="2" t="s">
        <v>424</v>
      </c>
      <c r="P250" s="2">
        <v>487.5</v>
      </c>
    </row>
    <row r="251" spans="1:16" hidden="1" x14ac:dyDescent="0.3">
      <c r="A251" s="2" t="s">
        <v>1528</v>
      </c>
      <c r="B251" s="2" t="s">
        <v>45</v>
      </c>
      <c r="C251" s="2" t="s">
        <v>1529</v>
      </c>
      <c r="D251" s="2" t="s">
        <v>201</v>
      </c>
      <c r="E251" s="22">
        <v>42920</v>
      </c>
      <c r="F251" s="22">
        <v>42926</v>
      </c>
      <c r="G251" s="26">
        <f>VLOOKUP(Table3[[#This Row],[Job Category]],Table4[],2,0)</f>
        <v>119.5</v>
      </c>
      <c r="H251" s="26">
        <f>VLOOKUP(Table3[[#This Row],[Job Category]],Table5[],2,0)</f>
        <v>119.5</v>
      </c>
      <c r="I251" s="26">
        <f>YEAR(Table3[[#This Row],[End Date]])</f>
        <v>2017</v>
      </c>
      <c r="L251" s="2" t="s">
        <v>424</v>
      </c>
      <c r="M251" s="2">
        <v>495</v>
      </c>
      <c r="O251" s="2" t="s">
        <v>741</v>
      </c>
      <c r="P251" s="2">
        <v>96</v>
      </c>
    </row>
    <row r="252" spans="1:16" hidden="1" x14ac:dyDescent="0.3">
      <c r="A252" s="2" t="s">
        <v>2308</v>
      </c>
      <c r="B252" s="2" t="s">
        <v>45</v>
      </c>
      <c r="C252" s="2" t="s">
        <v>2309</v>
      </c>
      <c r="D252" s="2" t="s">
        <v>201</v>
      </c>
      <c r="E252" s="22">
        <v>42859</v>
      </c>
      <c r="F252" s="22">
        <v>42927</v>
      </c>
      <c r="G252" s="26">
        <f>VLOOKUP(Table3[[#This Row],[Job Category]],Table4[],2,0)</f>
        <v>302</v>
      </c>
      <c r="H252" s="26">
        <f>VLOOKUP(Table3[[#This Row],[Job Category]],Table5[],2,0)</f>
        <v>302</v>
      </c>
      <c r="I252" s="26">
        <f>YEAR(Table3[[#This Row],[End Date]])</f>
        <v>2017</v>
      </c>
      <c r="L252" s="2" t="s">
        <v>741</v>
      </c>
      <c r="M252" s="2">
        <v>96</v>
      </c>
      <c r="O252" s="2" t="s">
        <v>426</v>
      </c>
      <c r="P252" s="2">
        <v>415</v>
      </c>
    </row>
    <row r="253" spans="1:16" hidden="1" x14ac:dyDescent="0.3">
      <c r="A253" s="2" t="s">
        <v>1474</v>
      </c>
      <c r="B253" s="2" t="s">
        <v>45</v>
      </c>
      <c r="C253" s="2" t="s">
        <v>1530</v>
      </c>
      <c r="D253" s="2" t="s">
        <v>200</v>
      </c>
      <c r="E253" s="22">
        <v>42922</v>
      </c>
      <c r="F253" s="22">
        <v>42927</v>
      </c>
      <c r="G253" s="26">
        <f>VLOOKUP(Table3[[#This Row],[Job Category]],Table4[],2,0)</f>
        <v>81</v>
      </c>
      <c r="H253" s="26">
        <f>VLOOKUP(Table3[[#This Row],[Job Category]],Table5[],2,0)</f>
        <v>81</v>
      </c>
      <c r="I253" s="26">
        <f>YEAR(Table3[[#This Row],[End Date]])</f>
        <v>2017</v>
      </c>
      <c r="L253" s="2" t="s">
        <v>426</v>
      </c>
      <c r="M253" s="2">
        <v>419</v>
      </c>
      <c r="O253" s="2" t="s">
        <v>2305</v>
      </c>
      <c r="P253" s="2">
        <v>214</v>
      </c>
    </row>
    <row r="254" spans="1:16" hidden="1" x14ac:dyDescent="0.3">
      <c r="A254" s="2" t="s">
        <v>2310</v>
      </c>
      <c r="B254" s="2" t="s">
        <v>45</v>
      </c>
      <c r="C254" s="2" t="s">
        <v>2311</v>
      </c>
      <c r="D254" s="2" t="s">
        <v>200</v>
      </c>
      <c r="E254" s="22">
        <v>42922</v>
      </c>
      <c r="F254" s="22">
        <v>42928</v>
      </c>
      <c r="G254" s="26">
        <f>VLOOKUP(Table3[[#This Row],[Job Category]],Table4[],2,0)</f>
        <v>111</v>
      </c>
      <c r="H254" s="26">
        <f>VLOOKUP(Table3[[#This Row],[Job Category]],Table5[],2,0)</f>
        <v>111</v>
      </c>
      <c r="I254" s="26">
        <f>YEAR(Table3[[#This Row],[End Date]])</f>
        <v>2017</v>
      </c>
      <c r="L254" s="2" t="s">
        <v>2305</v>
      </c>
      <c r="M254" s="2">
        <v>217</v>
      </c>
      <c r="O254" s="2" t="s">
        <v>752</v>
      </c>
      <c r="P254" s="2">
        <v>131</v>
      </c>
    </row>
    <row r="255" spans="1:16" hidden="1" x14ac:dyDescent="0.3">
      <c r="A255" s="2" t="s">
        <v>1531</v>
      </c>
      <c r="B255" s="2" t="s">
        <v>45</v>
      </c>
      <c r="C255" s="2" t="s">
        <v>1532</v>
      </c>
      <c r="D255" s="2" t="s">
        <v>202</v>
      </c>
      <c r="E255" s="22">
        <v>42925</v>
      </c>
      <c r="F255" s="22">
        <v>42928</v>
      </c>
      <c r="G255" s="26">
        <f>VLOOKUP(Table3[[#This Row],[Job Category]],Table4[],2,0)</f>
        <v>90.5</v>
      </c>
      <c r="H255" s="26">
        <f>VLOOKUP(Table3[[#This Row],[Job Category]],Table5[],2,0)</f>
        <v>90.5</v>
      </c>
      <c r="I255" s="26">
        <f>YEAR(Table3[[#This Row],[End Date]])</f>
        <v>2017</v>
      </c>
      <c r="L255" s="2" t="s">
        <v>752</v>
      </c>
      <c r="M255" s="2">
        <v>131</v>
      </c>
      <c r="O255" s="2" t="s">
        <v>2306</v>
      </c>
      <c r="P255" s="30">
        <v>1060</v>
      </c>
    </row>
    <row r="256" spans="1:16" hidden="1" x14ac:dyDescent="0.3">
      <c r="A256" s="2" t="s">
        <v>560</v>
      </c>
      <c r="B256" s="2" t="s">
        <v>45</v>
      </c>
      <c r="C256" s="2" t="s">
        <v>561</v>
      </c>
      <c r="D256" s="2" t="s">
        <v>200</v>
      </c>
      <c r="E256" s="22">
        <v>42922</v>
      </c>
      <c r="F256" s="22">
        <v>42929</v>
      </c>
      <c r="G256" s="26">
        <f>VLOOKUP(Table3[[#This Row],[Job Category]],Table4[],2,0)</f>
        <v>171</v>
      </c>
      <c r="H256" s="26">
        <f>VLOOKUP(Table3[[#This Row],[Job Category]],Table5[],2,0)</f>
        <v>168</v>
      </c>
      <c r="I256" s="26">
        <f>YEAR(Table3[[#This Row],[End Date]])</f>
        <v>2017</v>
      </c>
      <c r="L256" s="2" t="s">
        <v>2306</v>
      </c>
      <c r="M256" s="30">
        <v>1060</v>
      </c>
      <c r="O256" s="2" t="s">
        <v>2312</v>
      </c>
      <c r="P256" s="2">
        <v>261.5</v>
      </c>
    </row>
    <row r="257" spans="1:16" hidden="1" x14ac:dyDescent="0.3">
      <c r="A257" s="2" t="s">
        <v>1533</v>
      </c>
      <c r="B257" s="2" t="s">
        <v>45</v>
      </c>
      <c r="C257" s="2" t="s">
        <v>1534</v>
      </c>
      <c r="D257" s="2" t="s">
        <v>200</v>
      </c>
      <c r="E257" s="22">
        <v>42925</v>
      </c>
      <c r="F257" s="22">
        <v>42929</v>
      </c>
      <c r="G257" s="26">
        <f>VLOOKUP(Table3[[#This Row],[Job Category]],Table4[],2,0)</f>
        <v>98.5</v>
      </c>
      <c r="H257" s="26">
        <f>VLOOKUP(Table3[[#This Row],[Job Category]],Table5[],2,0)</f>
        <v>98.5</v>
      </c>
      <c r="I257" s="26">
        <f>YEAR(Table3[[#This Row],[End Date]])</f>
        <v>2017</v>
      </c>
      <c r="L257" s="2" t="s">
        <v>2312</v>
      </c>
      <c r="M257" s="2">
        <v>261.5</v>
      </c>
      <c r="O257" s="2" t="s">
        <v>1499</v>
      </c>
      <c r="P257" s="2">
        <v>103</v>
      </c>
    </row>
    <row r="258" spans="1:16" hidden="1" x14ac:dyDescent="0.3">
      <c r="A258" s="2" t="s">
        <v>1535</v>
      </c>
      <c r="B258" s="2" t="s">
        <v>45</v>
      </c>
      <c r="C258" s="2" t="s">
        <v>1536</v>
      </c>
      <c r="D258" s="2" t="s">
        <v>200</v>
      </c>
      <c r="E258" s="22">
        <v>42925</v>
      </c>
      <c r="F258" s="22">
        <v>42929</v>
      </c>
      <c r="G258" s="26">
        <f>VLOOKUP(Table3[[#This Row],[Job Category]],Table4[],2,0)</f>
        <v>110</v>
      </c>
      <c r="H258" s="26">
        <f>VLOOKUP(Table3[[#This Row],[Job Category]],Table5[],2,0)</f>
        <v>110</v>
      </c>
      <c r="I258" s="26">
        <f>YEAR(Table3[[#This Row],[End Date]])</f>
        <v>2017</v>
      </c>
      <c r="L258" s="2" t="s">
        <v>1499</v>
      </c>
      <c r="M258" s="2">
        <v>103</v>
      </c>
      <c r="O258" s="2" t="s">
        <v>2313</v>
      </c>
      <c r="P258" s="2">
        <v>386</v>
      </c>
    </row>
    <row r="259" spans="1:16" hidden="1" x14ac:dyDescent="0.3">
      <c r="A259" s="2" t="s">
        <v>427</v>
      </c>
      <c r="B259" s="2" t="s">
        <v>45</v>
      </c>
      <c r="C259" s="2" t="s">
        <v>1537</v>
      </c>
      <c r="D259" s="2" t="s">
        <v>200</v>
      </c>
      <c r="E259" s="22">
        <v>42925</v>
      </c>
      <c r="F259" s="22">
        <v>42931</v>
      </c>
      <c r="G259" s="26">
        <f>VLOOKUP(Table3[[#This Row],[Job Category]],Table4[],2,0)</f>
        <v>142</v>
      </c>
      <c r="H259" s="26">
        <f>VLOOKUP(Table3[[#This Row],[Job Category]],Table5[],2,0)</f>
        <v>142</v>
      </c>
      <c r="I259" s="26">
        <f>YEAR(Table3[[#This Row],[End Date]])</f>
        <v>2017</v>
      </c>
      <c r="L259" s="2" t="s">
        <v>2313</v>
      </c>
      <c r="M259" s="2">
        <v>386</v>
      </c>
      <c r="O259" s="2" t="s">
        <v>1501</v>
      </c>
      <c r="P259" s="2">
        <v>307</v>
      </c>
    </row>
    <row r="260" spans="1:16" hidden="1" x14ac:dyDescent="0.3">
      <c r="A260" s="2" t="s">
        <v>453</v>
      </c>
      <c r="B260" s="2" t="s">
        <v>45</v>
      </c>
      <c r="C260" s="2" t="s">
        <v>1538</v>
      </c>
      <c r="D260" s="2" t="s">
        <v>220</v>
      </c>
      <c r="E260" s="22">
        <v>42919</v>
      </c>
      <c r="F260" s="22">
        <v>42933</v>
      </c>
      <c r="G260" s="26">
        <f>VLOOKUP(Table3[[#This Row],[Job Category]],Table4[],2,0)</f>
        <v>346.5</v>
      </c>
      <c r="H260" s="26">
        <f>VLOOKUP(Table3[[#This Row],[Job Category]],Table5[],2,0)</f>
        <v>344.5</v>
      </c>
      <c r="I260" s="26">
        <f>YEAR(Table3[[#This Row],[End Date]])</f>
        <v>2017</v>
      </c>
      <c r="L260" s="2" t="s">
        <v>1501</v>
      </c>
      <c r="M260" s="2">
        <v>307</v>
      </c>
      <c r="O260" s="2" t="s">
        <v>753</v>
      </c>
      <c r="P260" s="2">
        <v>107</v>
      </c>
    </row>
    <row r="261" spans="1:16" hidden="1" x14ac:dyDescent="0.3">
      <c r="A261" s="2" t="s">
        <v>1539</v>
      </c>
      <c r="B261" s="2" t="s">
        <v>45</v>
      </c>
      <c r="C261" s="2" t="s">
        <v>1540</v>
      </c>
      <c r="D261" s="2" t="s">
        <v>201</v>
      </c>
      <c r="E261" s="22">
        <v>42927</v>
      </c>
      <c r="F261" s="22">
        <v>42934</v>
      </c>
      <c r="G261" s="26">
        <f>VLOOKUP(Table3[[#This Row],[Job Category]],Table4[],2,0)</f>
        <v>162</v>
      </c>
      <c r="H261" s="26">
        <f>VLOOKUP(Table3[[#This Row],[Job Category]],Table5[],2,0)</f>
        <v>162</v>
      </c>
      <c r="I261" s="26">
        <f>YEAR(Table3[[#This Row],[End Date]])</f>
        <v>2017</v>
      </c>
      <c r="L261" s="2" t="s">
        <v>753</v>
      </c>
      <c r="M261" s="2">
        <v>107</v>
      </c>
      <c r="O261" s="2" t="s">
        <v>1503</v>
      </c>
      <c r="P261" s="2">
        <v>408.5</v>
      </c>
    </row>
    <row r="262" spans="1:16" hidden="1" x14ac:dyDescent="0.3">
      <c r="A262" s="2" t="s">
        <v>556</v>
      </c>
      <c r="B262" s="2" t="s">
        <v>45</v>
      </c>
      <c r="C262" s="2" t="s">
        <v>563</v>
      </c>
      <c r="D262" s="2" t="s">
        <v>202</v>
      </c>
      <c r="E262" s="22">
        <v>42887</v>
      </c>
      <c r="F262" s="22">
        <v>42936</v>
      </c>
      <c r="G262" s="26">
        <f>VLOOKUP(Table3[[#This Row],[Job Category]],Table4[],2,0)</f>
        <v>255</v>
      </c>
      <c r="H262" s="26">
        <f>VLOOKUP(Table3[[#This Row],[Job Category]],Table5[],2,0)</f>
        <v>253</v>
      </c>
      <c r="I262" s="26">
        <f>YEAR(Table3[[#This Row],[End Date]])</f>
        <v>2017</v>
      </c>
      <c r="L262" s="2" t="s">
        <v>1503</v>
      </c>
      <c r="M262" s="2">
        <v>408.5</v>
      </c>
      <c r="O262" s="2" t="s">
        <v>430</v>
      </c>
      <c r="P262" s="2">
        <v>227</v>
      </c>
    </row>
    <row r="263" spans="1:16" hidden="1" x14ac:dyDescent="0.3">
      <c r="A263" s="2" t="s">
        <v>1399</v>
      </c>
      <c r="B263" s="2" t="s">
        <v>45</v>
      </c>
      <c r="C263" s="2" t="s">
        <v>1541</v>
      </c>
      <c r="D263" s="2" t="s">
        <v>205</v>
      </c>
      <c r="E263" s="22">
        <v>42926</v>
      </c>
      <c r="F263" s="22">
        <v>42936</v>
      </c>
      <c r="G263" s="26">
        <f>VLOOKUP(Table3[[#This Row],[Job Category]],Table4[],2,0)</f>
        <v>246</v>
      </c>
      <c r="H263" s="26">
        <f>VLOOKUP(Table3[[#This Row],[Job Category]],Table5[],2,0)</f>
        <v>246</v>
      </c>
      <c r="I263" s="26">
        <f>YEAR(Table3[[#This Row],[End Date]])</f>
        <v>2017</v>
      </c>
      <c r="L263" s="2" t="s">
        <v>430</v>
      </c>
      <c r="M263" s="2">
        <v>228</v>
      </c>
      <c r="O263" s="2" t="s">
        <v>2314</v>
      </c>
      <c r="P263" s="2">
        <v>364</v>
      </c>
    </row>
    <row r="264" spans="1:16" hidden="1" x14ac:dyDescent="0.3">
      <c r="A264" s="2" t="s">
        <v>1542</v>
      </c>
      <c r="B264" s="2" t="s">
        <v>45</v>
      </c>
      <c r="C264" s="2" t="s">
        <v>1543</v>
      </c>
      <c r="D264" s="2" t="s">
        <v>202</v>
      </c>
      <c r="E264" s="22">
        <v>42926</v>
      </c>
      <c r="F264" s="22">
        <v>42936</v>
      </c>
      <c r="G264" s="26">
        <f>VLOOKUP(Table3[[#This Row],[Job Category]],Table4[],2,0)</f>
        <v>240.5</v>
      </c>
      <c r="H264" s="26">
        <f>VLOOKUP(Table3[[#This Row],[Job Category]],Table5[],2,0)</f>
        <v>240.5</v>
      </c>
      <c r="I264" s="26">
        <f>YEAR(Table3[[#This Row],[End Date]])</f>
        <v>2017</v>
      </c>
      <c r="L264" s="2" t="s">
        <v>2314</v>
      </c>
      <c r="M264" s="2">
        <v>364</v>
      </c>
      <c r="O264" s="2" t="s">
        <v>432</v>
      </c>
      <c r="P264" s="2">
        <v>149</v>
      </c>
    </row>
    <row r="265" spans="1:16" hidden="1" x14ac:dyDescent="0.3">
      <c r="A265" s="2" t="s">
        <v>441</v>
      </c>
      <c r="B265" s="2" t="s">
        <v>45</v>
      </c>
      <c r="C265" s="2" t="s">
        <v>442</v>
      </c>
      <c r="D265" s="2" t="s">
        <v>202</v>
      </c>
      <c r="E265" s="22">
        <v>42927</v>
      </c>
      <c r="F265" s="22">
        <v>42937</v>
      </c>
      <c r="G265" s="26">
        <f>VLOOKUP(Table3[[#This Row],[Job Category]],Table4[],2,0)</f>
        <v>228</v>
      </c>
      <c r="H265" s="26">
        <f>VLOOKUP(Table3[[#This Row],[Job Category]],Table5[],2,0)</f>
        <v>227</v>
      </c>
      <c r="I265" s="26">
        <f>YEAR(Table3[[#This Row],[End Date]])</f>
        <v>2017</v>
      </c>
      <c r="L265" s="2" t="s">
        <v>432</v>
      </c>
      <c r="M265" s="2">
        <v>168</v>
      </c>
      <c r="O265" s="2" t="s">
        <v>326</v>
      </c>
      <c r="P265" s="2">
        <v>118</v>
      </c>
    </row>
    <row r="266" spans="1:16" hidden="1" x14ac:dyDescent="0.3">
      <c r="A266" s="2" t="s">
        <v>319</v>
      </c>
      <c r="B266" s="2" t="s">
        <v>45</v>
      </c>
      <c r="C266" s="2" t="s">
        <v>320</v>
      </c>
      <c r="D266" s="2" t="s">
        <v>221</v>
      </c>
      <c r="E266" s="22">
        <v>42785</v>
      </c>
      <c r="F266" s="22">
        <v>42938</v>
      </c>
      <c r="G266" s="26">
        <f>VLOOKUP(Table3[[#This Row],[Job Category]],Table4[],2,0)</f>
        <v>1988.5</v>
      </c>
      <c r="H266" s="26">
        <f>VLOOKUP(Table3[[#This Row],[Job Category]],Table5[],2,0)</f>
        <v>1973.5</v>
      </c>
      <c r="I266" s="26">
        <f>YEAR(Table3[[#This Row],[End Date]])</f>
        <v>2017</v>
      </c>
      <c r="L266" s="2" t="s">
        <v>326</v>
      </c>
      <c r="M266" s="2">
        <v>119</v>
      </c>
      <c r="O266" s="2" t="s">
        <v>1505</v>
      </c>
      <c r="P266" s="2">
        <v>375</v>
      </c>
    </row>
    <row r="267" spans="1:16" hidden="1" x14ac:dyDescent="0.3">
      <c r="A267" s="2" t="s">
        <v>754</v>
      </c>
      <c r="B267" s="2" t="s">
        <v>45</v>
      </c>
      <c r="C267" s="2" t="s">
        <v>755</v>
      </c>
      <c r="D267" s="2" t="s">
        <v>221</v>
      </c>
      <c r="E267" s="22">
        <v>42929</v>
      </c>
      <c r="F267" s="22">
        <v>42938</v>
      </c>
      <c r="G267" s="26">
        <f>VLOOKUP(Table3[[#This Row],[Job Category]],Table4[],2,0)</f>
        <v>209</v>
      </c>
      <c r="H267" s="26">
        <f>VLOOKUP(Table3[[#This Row],[Job Category]],Table5[],2,0)</f>
        <v>209</v>
      </c>
      <c r="I267" s="26">
        <f>YEAR(Table3[[#This Row],[End Date]])</f>
        <v>2017</v>
      </c>
      <c r="L267" s="2" t="s">
        <v>1505</v>
      </c>
      <c r="M267" s="2">
        <v>375</v>
      </c>
      <c r="O267" s="2" t="s">
        <v>1507</v>
      </c>
      <c r="P267" s="2">
        <v>212</v>
      </c>
    </row>
    <row r="268" spans="1:16" hidden="1" x14ac:dyDescent="0.3">
      <c r="A268" s="2" t="s">
        <v>2315</v>
      </c>
      <c r="B268" s="2" t="s">
        <v>45</v>
      </c>
      <c r="C268" s="2" t="s">
        <v>2316</v>
      </c>
      <c r="D268" s="2" t="s">
        <v>200</v>
      </c>
      <c r="E268" s="22">
        <v>42933</v>
      </c>
      <c r="F268" s="22">
        <v>42938</v>
      </c>
      <c r="G268" s="26">
        <f>VLOOKUP(Table3[[#This Row],[Job Category]],Table4[],2,0)</f>
        <v>86</v>
      </c>
      <c r="H268" s="26">
        <f>VLOOKUP(Table3[[#This Row],[Job Category]],Table5[],2,0)</f>
        <v>86</v>
      </c>
      <c r="I268" s="26">
        <f>YEAR(Table3[[#This Row],[End Date]])</f>
        <v>2017</v>
      </c>
      <c r="L268" s="2" t="s">
        <v>1507</v>
      </c>
      <c r="M268" s="2">
        <v>212</v>
      </c>
      <c r="O268" s="2" t="s">
        <v>1509</v>
      </c>
      <c r="P268" s="2">
        <v>353</v>
      </c>
    </row>
    <row r="269" spans="1:16" hidden="1" x14ac:dyDescent="0.3">
      <c r="A269" s="2" t="s">
        <v>1544</v>
      </c>
      <c r="B269" s="2" t="s">
        <v>45</v>
      </c>
      <c r="C269" s="2" t="s">
        <v>1545</v>
      </c>
      <c r="D269" s="2" t="s">
        <v>200</v>
      </c>
      <c r="E269" s="22">
        <v>42928</v>
      </c>
      <c r="F269" s="22">
        <v>42940</v>
      </c>
      <c r="G269" s="26">
        <f>VLOOKUP(Table3[[#This Row],[Job Category]],Table4[],2,0)</f>
        <v>277</v>
      </c>
      <c r="H269" s="26">
        <f>VLOOKUP(Table3[[#This Row],[Job Category]],Table5[],2,0)</f>
        <v>277</v>
      </c>
      <c r="I269" s="26">
        <f>YEAR(Table3[[#This Row],[End Date]])</f>
        <v>2017</v>
      </c>
      <c r="L269" s="2" t="s">
        <v>1509</v>
      </c>
      <c r="M269" s="2">
        <v>353</v>
      </c>
      <c r="O269" s="2" t="s">
        <v>434</v>
      </c>
      <c r="P269" s="2">
        <v>91.5</v>
      </c>
    </row>
    <row r="270" spans="1:16" hidden="1" x14ac:dyDescent="0.3">
      <c r="A270" s="2" t="s">
        <v>1546</v>
      </c>
      <c r="B270" s="2" t="s">
        <v>45</v>
      </c>
      <c r="C270" s="2" t="s">
        <v>1547</v>
      </c>
      <c r="D270" s="2" t="s">
        <v>202</v>
      </c>
      <c r="E270" s="22">
        <v>42931</v>
      </c>
      <c r="F270" s="22">
        <v>42941</v>
      </c>
      <c r="G270" s="26">
        <f>VLOOKUP(Table3[[#This Row],[Job Category]],Table4[],2,0)</f>
        <v>234</v>
      </c>
      <c r="H270" s="26">
        <f>VLOOKUP(Table3[[#This Row],[Job Category]],Table5[],2,0)</f>
        <v>234</v>
      </c>
      <c r="I270" s="26">
        <f>YEAR(Table3[[#This Row],[End Date]])</f>
        <v>2017</v>
      </c>
      <c r="L270" s="2" t="s">
        <v>434</v>
      </c>
      <c r="M270" s="2">
        <v>92</v>
      </c>
      <c r="O270" s="2" t="s">
        <v>1511</v>
      </c>
      <c r="P270" s="2">
        <v>90.5</v>
      </c>
    </row>
    <row r="271" spans="1:16" hidden="1" x14ac:dyDescent="0.3">
      <c r="A271" s="2" t="s">
        <v>2317</v>
      </c>
      <c r="B271" s="2" t="s">
        <v>45</v>
      </c>
      <c r="C271" s="2" t="s">
        <v>2318</v>
      </c>
      <c r="D271" s="2" t="s">
        <v>200</v>
      </c>
      <c r="E271" s="22">
        <v>42927</v>
      </c>
      <c r="F271" s="22">
        <v>42942</v>
      </c>
      <c r="G271" s="26">
        <f>VLOOKUP(Table3[[#This Row],[Job Category]],Table4[],2,0)</f>
        <v>361</v>
      </c>
      <c r="H271" s="26">
        <f>VLOOKUP(Table3[[#This Row],[Job Category]],Table5[],2,0)</f>
        <v>361</v>
      </c>
      <c r="I271" s="26">
        <f>YEAR(Table3[[#This Row],[End Date]])</f>
        <v>2017</v>
      </c>
      <c r="L271" s="2" t="s">
        <v>1511</v>
      </c>
      <c r="M271" s="2">
        <v>90.5</v>
      </c>
      <c r="O271" s="2" t="s">
        <v>1512</v>
      </c>
      <c r="P271" s="2">
        <v>191.5</v>
      </c>
    </row>
    <row r="272" spans="1:16" hidden="1" x14ac:dyDescent="0.3">
      <c r="A272" s="2" t="s">
        <v>2319</v>
      </c>
      <c r="B272" s="2" t="s">
        <v>45</v>
      </c>
      <c r="C272" s="2" t="s">
        <v>2320</v>
      </c>
      <c r="D272" s="2" t="s">
        <v>200</v>
      </c>
      <c r="E272" s="22">
        <v>42936</v>
      </c>
      <c r="F272" s="22">
        <v>42942</v>
      </c>
      <c r="G272" s="26">
        <f>VLOOKUP(Table3[[#This Row],[Job Category]],Table4[],2,0)</f>
        <v>100</v>
      </c>
      <c r="H272" s="26">
        <f>VLOOKUP(Table3[[#This Row],[Job Category]],Table5[],2,0)</f>
        <v>100</v>
      </c>
      <c r="I272" s="26">
        <f>YEAR(Table3[[#This Row],[End Date]])</f>
        <v>2017</v>
      </c>
      <c r="L272" s="2" t="s">
        <v>1512</v>
      </c>
      <c r="M272" s="2">
        <v>191.5</v>
      </c>
      <c r="O272" s="2" t="s">
        <v>428</v>
      </c>
      <c r="P272" s="2">
        <v>486.5</v>
      </c>
    </row>
    <row r="273" spans="1:16" hidden="1" x14ac:dyDescent="0.3">
      <c r="A273" s="2" t="s">
        <v>2321</v>
      </c>
      <c r="B273" s="2" t="s">
        <v>45</v>
      </c>
      <c r="C273" s="2" t="s">
        <v>2322</v>
      </c>
      <c r="D273" s="2" t="s">
        <v>200</v>
      </c>
      <c r="E273" s="22">
        <v>42938</v>
      </c>
      <c r="F273" s="22">
        <v>42943</v>
      </c>
      <c r="G273" s="26">
        <f>VLOOKUP(Table3[[#This Row],[Job Category]],Table4[],2,0)</f>
        <v>122</v>
      </c>
      <c r="H273" s="26">
        <f>VLOOKUP(Table3[[#This Row],[Job Category]],Table5[],2,0)</f>
        <v>122</v>
      </c>
      <c r="I273" s="26">
        <f>YEAR(Table3[[#This Row],[End Date]])</f>
        <v>2017</v>
      </c>
      <c r="L273" s="2" t="s">
        <v>428</v>
      </c>
      <c r="M273" s="2">
        <v>560</v>
      </c>
      <c r="O273" s="2" t="s">
        <v>1514</v>
      </c>
      <c r="P273" s="2">
        <v>168</v>
      </c>
    </row>
    <row r="274" spans="1:16" hidden="1" x14ac:dyDescent="0.3">
      <c r="A274" s="2" t="s">
        <v>1535</v>
      </c>
      <c r="B274" s="2" t="s">
        <v>45</v>
      </c>
      <c r="C274" s="2" t="s">
        <v>1548</v>
      </c>
      <c r="D274" s="2" t="s">
        <v>200</v>
      </c>
      <c r="E274" s="22">
        <v>42938</v>
      </c>
      <c r="F274" s="22">
        <v>42943</v>
      </c>
      <c r="G274" s="26">
        <f>VLOOKUP(Table3[[#This Row],[Job Category]],Table4[],2,0)</f>
        <v>128</v>
      </c>
      <c r="H274" s="26">
        <f>VLOOKUP(Table3[[#This Row],[Job Category]],Table5[],2,0)</f>
        <v>128</v>
      </c>
      <c r="I274" s="26">
        <f>YEAR(Table3[[#This Row],[End Date]])</f>
        <v>2017</v>
      </c>
      <c r="L274" s="2" t="s">
        <v>1514</v>
      </c>
      <c r="M274" s="2">
        <v>168</v>
      </c>
      <c r="O274" s="2" t="s">
        <v>743</v>
      </c>
      <c r="P274" s="2">
        <v>90.5</v>
      </c>
    </row>
    <row r="275" spans="1:16" hidden="1" x14ac:dyDescent="0.3">
      <c r="A275" s="2" t="s">
        <v>2323</v>
      </c>
      <c r="B275" s="2" t="s">
        <v>45</v>
      </c>
      <c r="C275" s="2" t="s">
        <v>2324</v>
      </c>
      <c r="D275" s="2" t="s">
        <v>209</v>
      </c>
      <c r="E275" s="22">
        <v>42928</v>
      </c>
      <c r="F275" s="22">
        <v>42944</v>
      </c>
      <c r="G275" s="26">
        <f>VLOOKUP(Table3[[#This Row],[Job Category]],Table4[],2,0)</f>
        <v>359</v>
      </c>
      <c r="H275" s="26">
        <f>VLOOKUP(Table3[[#This Row],[Job Category]],Table5[],2,0)</f>
        <v>351</v>
      </c>
      <c r="I275" s="26">
        <f>YEAR(Table3[[#This Row],[End Date]])</f>
        <v>2017</v>
      </c>
      <c r="L275" s="2" t="s">
        <v>743</v>
      </c>
      <c r="M275" s="2">
        <v>90.5</v>
      </c>
      <c r="O275" s="2" t="s">
        <v>745</v>
      </c>
      <c r="P275" s="2">
        <v>97</v>
      </c>
    </row>
    <row r="276" spans="1:16" hidden="1" x14ac:dyDescent="0.3">
      <c r="A276" s="2" t="s">
        <v>566</v>
      </c>
      <c r="B276" s="2" t="s">
        <v>45</v>
      </c>
      <c r="C276" s="2" t="s">
        <v>567</v>
      </c>
      <c r="D276" s="2" t="s">
        <v>200</v>
      </c>
      <c r="E276" s="22">
        <v>42935</v>
      </c>
      <c r="F276" s="22">
        <v>42944</v>
      </c>
      <c r="G276" s="26">
        <f>VLOOKUP(Table3[[#This Row],[Job Category]],Table4[],2,0)</f>
        <v>183.5</v>
      </c>
      <c r="H276" s="26">
        <f>VLOOKUP(Table3[[#This Row],[Job Category]],Table5[],2,0)</f>
        <v>182.5</v>
      </c>
      <c r="I276" s="26">
        <f>YEAR(Table3[[#This Row],[End Date]])</f>
        <v>2017</v>
      </c>
      <c r="L276" s="2" t="s">
        <v>745</v>
      </c>
      <c r="M276" s="2">
        <v>97</v>
      </c>
      <c r="O276" s="2" t="s">
        <v>1516</v>
      </c>
      <c r="P276" s="2">
        <v>115</v>
      </c>
    </row>
    <row r="277" spans="1:16" hidden="1" x14ac:dyDescent="0.3">
      <c r="A277" s="2" t="s">
        <v>327</v>
      </c>
      <c r="B277" s="2" t="s">
        <v>45</v>
      </c>
      <c r="C277" s="2" t="s">
        <v>328</v>
      </c>
      <c r="D277" s="2" t="s">
        <v>200</v>
      </c>
      <c r="E277" s="22">
        <v>42942</v>
      </c>
      <c r="F277" s="22">
        <v>42945</v>
      </c>
      <c r="G277" s="26">
        <f>VLOOKUP(Table3[[#This Row],[Job Category]],Table4[],2,0)</f>
        <v>68.5</v>
      </c>
      <c r="H277" s="26">
        <f>VLOOKUP(Table3[[#This Row],[Job Category]],Table5[],2,0)</f>
        <v>68</v>
      </c>
      <c r="I277" s="26">
        <f>YEAR(Table3[[#This Row],[End Date]])</f>
        <v>2017</v>
      </c>
      <c r="L277" s="2" t="s">
        <v>1516</v>
      </c>
      <c r="M277" s="2">
        <v>115</v>
      </c>
      <c r="O277" s="2" t="s">
        <v>436</v>
      </c>
      <c r="P277" s="2">
        <v>201</v>
      </c>
    </row>
    <row r="278" spans="1:16" hidden="1" x14ac:dyDescent="0.3">
      <c r="A278" s="2" t="s">
        <v>1549</v>
      </c>
      <c r="B278" s="2" t="s">
        <v>45</v>
      </c>
      <c r="C278" s="2" t="s">
        <v>1550</v>
      </c>
      <c r="D278" s="2" t="s">
        <v>200</v>
      </c>
      <c r="E278" s="22">
        <v>42939</v>
      </c>
      <c r="F278" s="22">
        <v>42947</v>
      </c>
      <c r="G278" s="26">
        <f>VLOOKUP(Table3[[#This Row],[Job Category]],Table4[],2,0)</f>
        <v>172</v>
      </c>
      <c r="H278" s="26">
        <f>VLOOKUP(Table3[[#This Row],[Job Category]],Table5[],2,0)</f>
        <v>168</v>
      </c>
      <c r="I278" s="26">
        <f>YEAR(Table3[[#This Row],[End Date]])</f>
        <v>2017</v>
      </c>
      <c r="L278" s="2" t="s">
        <v>436</v>
      </c>
      <c r="M278" s="2">
        <v>220</v>
      </c>
      <c r="O278" s="2" t="s">
        <v>756</v>
      </c>
      <c r="P278" s="2">
        <v>243.5</v>
      </c>
    </row>
    <row r="279" spans="1:16" hidden="1" x14ac:dyDescent="0.3">
      <c r="A279" s="2" t="s">
        <v>564</v>
      </c>
      <c r="B279" s="2" t="s">
        <v>45</v>
      </c>
      <c r="C279" s="2" t="s">
        <v>565</v>
      </c>
      <c r="D279" s="2" t="s">
        <v>200</v>
      </c>
      <c r="E279" s="22">
        <v>42942</v>
      </c>
      <c r="F279" s="22">
        <v>42947</v>
      </c>
      <c r="G279" s="26">
        <f>VLOOKUP(Table3[[#This Row],[Job Category]],Table4[],2,0)</f>
        <v>119</v>
      </c>
      <c r="H279" s="26">
        <f>VLOOKUP(Table3[[#This Row],[Job Category]],Table5[],2,0)</f>
        <v>113</v>
      </c>
      <c r="I279" s="26">
        <f>YEAR(Table3[[#This Row],[End Date]])</f>
        <v>2017</v>
      </c>
      <c r="L279" s="2" t="s">
        <v>756</v>
      </c>
      <c r="M279" s="2">
        <v>251</v>
      </c>
      <c r="O279" s="2" t="s">
        <v>1517</v>
      </c>
      <c r="P279" s="2">
        <v>208.5</v>
      </c>
    </row>
    <row r="280" spans="1:16" hidden="1" x14ac:dyDescent="0.3">
      <c r="A280" s="2" t="s">
        <v>1551</v>
      </c>
      <c r="B280" s="2" t="s">
        <v>45</v>
      </c>
      <c r="C280" s="2" t="s">
        <v>1552</v>
      </c>
      <c r="D280" s="2" t="s">
        <v>200</v>
      </c>
      <c r="E280" s="22">
        <v>42940</v>
      </c>
      <c r="F280" s="22">
        <v>42948</v>
      </c>
      <c r="G280" s="26">
        <f>VLOOKUP(Table3[[#This Row],[Job Category]],Table4[],2,0)</f>
        <v>168</v>
      </c>
      <c r="H280" s="26">
        <f>VLOOKUP(Table3[[#This Row],[Job Category]],Table5[],2,0)</f>
        <v>168</v>
      </c>
      <c r="I280" s="26">
        <f>YEAR(Table3[[#This Row],[End Date]])</f>
        <v>2017</v>
      </c>
      <c r="L280" s="2" t="s">
        <v>1517</v>
      </c>
      <c r="M280" s="2">
        <v>208.5</v>
      </c>
      <c r="O280" s="2" t="s">
        <v>1519</v>
      </c>
      <c r="P280" s="2">
        <v>150.5</v>
      </c>
    </row>
    <row r="281" spans="1:16" hidden="1" x14ac:dyDescent="0.3">
      <c r="A281" s="2" t="s">
        <v>1553</v>
      </c>
      <c r="B281" s="2" t="s">
        <v>45</v>
      </c>
      <c r="C281" s="2" t="s">
        <v>1554</v>
      </c>
      <c r="D281" s="2" t="s">
        <v>200</v>
      </c>
      <c r="E281" s="22">
        <v>42941</v>
      </c>
      <c r="F281" s="22">
        <v>42948</v>
      </c>
      <c r="G281" s="26">
        <f>VLOOKUP(Table3[[#This Row],[Job Category]],Table4[],2,0)</f>
        <v>166.5</v>
      </c>
      <c r="H281" s="26">
        <f>VLOOKUP(Table3[[#This Row],[Job Category]],Table5[],2,0)</f>
        <v>164.5</v>
      </c>
      <c r="I281" s="26">
        <f>YEAR(Table3[[#This Row],[End Date]])</f>
        <v>2017</v>
      </c>
      <c r="L281" s="2" t="s">
        <v>1519</v>
      </c>
      <c r="M281" s="2">
        <v>150.5</v>
      </c>
      <c r="O281" s="2" t="s">
        <v>1520</v>
      </c>
      <c r="P281" s="2">
        <v>94</v>
      </c>
    </row>
    <row r="282" spans="1:16" hidden="1" x14ac:dyDescent="0.3">
      <c r="A282" s="2" t="s">
        <v>441</v>
      </c>
      <c r="B282" s="2" t="s">
        <v>45</v>
      </c>
      <c r="C282" s="2" t="s">
        <v>1555</v>
      </c>
      <c r="D282" s="2" t="s">
        <v>200</v>
      </c>
      <c r="E282" s="22">
        <v>42943</v>
      </c>
      <c r="F282" s="22">
        <v>42948</v>
      </c>
      <c r="G282" s="26">
        <f>VLOOKUP(Table3[[#This Row],[Job Category]],Table4[],2,0)</f>
        <v>109</v>
      </c>
      <c r="H282" s="26">
        <f>VLOOKUP(Table3[[#This Row],[Job Category]],Table5[],2,0)</f>
        <v>109</v>
      </c>
      <c r="I282" s="26">
        <f>YEAR(Table3[[#This Row],[End Date]])</f>
        <v>2017</v>
      </c>
      <c r="L282" s="2" t="s">
        <v>1520</v>
      </c>
      <c r="M282" s="2">
        <v>94</v>
      </c>
      <c r="O282" s="2" t="s">
        <v>748</v>
      </c>
      <c r="P282" s="2">
        <v>328</v>
      </c>
    </row>
    <row r="283" spans="1:16" hidden="1" x14ac:dyDescent="0.3">
      <c r="A283" s="2" t="s">
        <v>1556</v>
      </c>
      <c r="B283" s="2" t="s">
        <v>45</v>
      </c>
      <c r="C283" s="2" t="s">
        <v>1557</v>
      </c>
      <c r="D283" s="2" t="s">
        <v>200</v>
      </c>
      <c r="E283" s="22">
        <v>42943</v>
      </c>
      <c r="F283" s="22">
        <v>42948</v>
      </c>
      <c r="G283" s="26">
        <f>VLOOKUP(Table3[[#This Row],[Job Category]],Table4[],2,0)</f>
        <v>122</v>
      </c>
      <c r="H283" s="26">
        <f>VLOOKUP(Table3[[#This Row],[Job Category]],Table5[],2,0)</f>
        <v>122</v>
      </c>
      <c r="I283" s="26">
        <f>YEAR(Table3[[#This Row],[End Date]])</f>
        <v>2017</v>
      </c>
      <c r="L283" s="2" t="s">
        <v>748</v>
      </c>
      <c r="M283" s="2">
        <v>332</v>
      </c>
      <c r="O283" s="2" t="s">
        <v>749</v>
      </c>
      <c r="P283" s="2">
        <v>110</v>
      </c>
    </row>
    <row r="284" spans="1:16" hidden="1" x14ac:dyDescent="0.3">
      <c r="A284" s="2" t="s">
        <v>2325</v>
      </c>
      <c r="B284" s="2" t="s">
        <v>45</v>
      </c>
      <c r="C284" s="2" t="s">
        <v>2326</v>
      </c>
      <c r="D284" s="2" t="s">
        <v>204</v>
      </c>
      <c r="E284" s="22">
        <v>42929</v>
      </c>
      <c r="F284" s="22">
        <v>42949</v>
      </c>
      <c r="G284" s="26">
        <f>VLOOKUP(Table3[[#This Row],[Job Category]],Table4[],2,0)</f>
        <v>473</v>
      </c>
      <c r="H284" s="26">
        <f>VLOOKUP(Table3[[#This Row],[Job Category]],Table5[],2,0)</f>
        <v>473</v>
      </c>
      <c r="I284" s="26">
        <f>YEAR(Table3[[#This Row],[End Date]])</f>
        <v>2017</v>
      </c>
      <c r="L284" s="2" t="s">
        <v>749</v>
      </c>
      <c r="M284" s="2">
        <v>110</v>
      </c>
      <c r="O284" s="2" t="s">
        <v>1522</v>
      </c>
      <c r="P284" s="2">
        <v>405</v>
      </c>
    </row>
    <row r="285" spans="1:16" hidden="1" x14ac:dyDescent="0.3">
      <c r="A285" s="2" t="s">
        <v>1558</v>
      </c>
      <c r="B285" s="2" t="s">
        <v>45</v>
      </c>
      <c r="C285" s="2" t="s">
        <v>1559</v>
      </c>
      <c r="D285" s="2" t="s">
        <v>204</v>
      </c>
      <c r="E285" s="22">
        <v>42936</v>
      </c>
      <c r="F285" s="22">
        <v>42950</v>
      </c>
      <c r="G285" s="26">
        <f>VLOOKUP(Table3[[#This Row],[Job Category]],Table4[],2,0)</f>
        <v>333.5</v>
      </c>
      <c r="H285" s="26">
        <f>VLOOKUP(Table3[[#This Row],[Job Category]],Table5[],2,0)</f>
        <v>333.5</v>
      </c>
      <c r="I285" s="26">
        <f>YEAR(Table3[[#This Row],[End Date]])</f>
        <v>2017</v>
      </c>
      <c r="L285" s="2" t="s">
        <v>1522</v>
      </c>
      <c r="M285" s="2">
        <v>405</v>
      </c>
      <c r="O285" s="2" t="s">
        <v>757</v>
      </c>
      <c r="P285" s="2">
        <v>102.5</v>
      </c>
    </row>
    <row r="286" spans="1:16" hidden="1" x14ac:dyDescent="0.3">
      <c r="A286" s="2" t="s">
        <v>1560</v>
      </c>
      <c r="B286" s="2" t="s">
        <v>45</v>
      </c>
      <c r="C286" s="2" t="s">
        <v>1561</v>
      </c>
      <c r="D286" s="2" t="s">
        <v>200</v>
      </c>
      <c r="E286" s="22">
        <v>42939</v>
      </c>
      <c r="F286" s="22">
        <v>42950</v>
      </c>
      <c r="G286" s="26">
        <f>VLOOKUP(Table3[[#This Row],[Job Category]],Table4[],2,0)</f>
        <v>180</v>
      </c>
      <c r="H286" s="26">
        <f>VLOOKUP(Table3[[#This Row],[Job Category]],Table5[],2,0)</f>
        <v>180</v>
      </c>
      <c r="I286" s="26">
        <f>YEAR(Table3[[#This Row],[End Date]])</f>
        <v>2017</v>
      </c>
      <c r="L286" s="2" t="s">
        <v>757</v>
      </c>
      <c r="M286" s="2">
        <v>102.5</v>
      </c>
      <c r="O286" s="2" t="s">
        <v>1523</v>
      </c>
      <c r="P286" s="2">
        <v>51</v>
      </c>
    </row>
    <row r="287" spans="1:16" hidden="1" x14ac:dyDescent="0.3">
      <c r="A287" s="2" t="s">
        <v>1515</v>
      </c>
      <c r="B287" s="2" t="s">
        <v>45</v>
      </c>
      <c r="C287" s="2" t="s">
        <v>1562</v>
      </c>
      <c r="D287" s="2" t="s">
        <v>202</v>
      </c>
      <c r="E287" s="22">
        <v>42943</v>
      </c>
      <c r="F287" s="22">
        <v>42950</v>
      </c>
      <c r="G287" s="26">
        <f>VLOOKUP(Table3[[#This Row],[Job Category]],Table4[],2,0)</f>
        <v>147</v>
      </c>
      <c r="H287" s="26">
        <f>VLOOKUP(Table3[[#This Row],[Job Category]],Table5[],2,0)</f>
        <v>147</v>
      </c>
      <c r="I287" s="26">
        <f>YEAR(Table3[[#This Row],[End Date]])</f>
        <v>2017</v>
      </c>
      <c r="L287" s="2" t="s">
        <v>1523</v>
      </c>
      <c r="M287" s="2">
        <v>51</v>
      </c>
      <c r="O287" s="2" t="s">
        <v>758</v>
      </c>
      <c r="P287" s="2">
        <v>523</v>
      </c>
    </row>
    <row r="288" spans="1:16" hidden="1" x14ac:dyDescent="0.3">
      <c r="A288" s="2" t="s">
        <v>2327</v>
      </c>
      <c r="B288" s="2" t="s">
        <v>45</v>
      </c>
      <c r="C288" s="2" t="s">
        <v>2328</v>
      </c>
      <c r="D288" s="2" t="s">
        <v>201</v>
      </c>
      <c r="E288" s="22">
        <v>42945</v>
      </c>
      <c r="F288" s="22">
        <v>42951</v>
      </c>
      <c r="G288" s="26">
        <f>VLOOKUP(Table3[[#This Row],[Job Category]],Table4[],2,0)</f>
        <v>107.5</v>
      </c>
      <c r="H288" s="26">
        <f>VLOOKUP(Table3[[#This Row],[Job Category]],Table5[],2,0)</f>
        <v>107.5</v>
      </c>
      <c r="I288" s="26">
        <f>YEAR(Table3[[#This Row],[End Date]])</f>
        <v>2017</v>
      </c>
      <c r="L288" s="2" t="s">
        <v>758</v>
      </c>
      <c r="M288" s="2">
        <v>523</v>
      </c>
      <c r="O288" s="2" t="s">
        <v>438</v>
      </c>
      <c r="P288" s="2">
        <v>159.5</v>
      </c>
    </row>
    <row r="289" spans="1:16" hidden="1" x14ac:dyDescent="0.3">
      <c r="A289" s="2" t="s">
        <v>327</v>
      </c>
      <c r="B289" s="2" t="s">
        <v>45</v>
      </c>
      <c r="C289" s="2" t="s">
        <v>329</v>
      </c>
      <c r="D289" s="2" t="s">
        <v>200</v>
      </c>
      <c r="E289" s="22">
        <v>42948</v>
      </c>
      <c r="F289" s="22">
        <v>42952</v>
      </c>
      <c r="G289" s="26">
        <f>VLOOKUP(Table3[[#This Row],[Job Category]],Table4[],2,0)</f>
        <v>85.5</v>
      </c>
      <c r="H289" s="26">
        <f>VLOOKUP(Table3[[#This Row],[Job Category]],Table5[],2,0)</f>
        <v>85.5</v>
      </c>
      <c r="I289" s="26">
        <f>YEAR(Table3[[#This Row],[End Date]])</f>
        <v>2017</v>
      </c>
      <c r="L289" s="2" t="s">
        <v>438</v>
      </c>
      <c r="M289" s="2">
        <v>177</v>
      </c>
      <c r="O289" s="2" t="s">
        <v>759</v>
      </c>
      <c r="P289" s="2">
        <v>105</v>
      </c>
    </row>
    <row r="290" spans="1:16" hidden="1" x14ac:dyDescent="0.3">
      <c r="A290" s="2" t="s">
        <v>1331</v>
      </c>
      <c r="B290" s="2" t="s">
        <v>45</v>
      </c>
      <c r="C290" s="2" t="s">
        <v>1563</v>
      </c>
      <c r="D290" s="2" t="s">
        <v>200</v>
      </c>
      <c r="E290" s="22">
        <v>42944</v>
      </c>
      <c r="F290" s="22">
        <v>42953</v>
      </c>
      <c r="G290" s="26">
        <f>VLOOKUP(Table3[[#This Row],[Job Category]],Table4[],2,0)</f>
        <v>145</v>
      </c>
      <c r="H290" s="26">
        <f>VLOOKUP(Table3[[#This Row],[Job Category]],Table5[],2,0)</f>
        <v>145</v>
      </c>
      <c r="I290" s="26">
        <f>YEAR(Table3[[#This Row],[End Date]])</f>
        <v>2017</v>
      </c>
      <c r="L290" s="2" t="s">
        <v>759</v>
      </c>
      <c r="M290" s="2">
        <v>105</v>
      </c>
      <c r="O290" s="2" t="s">
        <v>750</v>
      </c>
      <c r="P290" s="2">
        <v>352</v>
      </c>
    </row>
    <row r="291" spans="1:16" hidden="1" x14ac:dyDescent="0.3">
      <c r="A291" s="2" t="s">
        <v>2329</v>
      </c>
      <c r="B291" s="2" t="s">
        <v>45</v>
      </c>
      <c r="C291" s="2" t="s">
        <v>2330</v>
      </c>
      <c r="D291" s="2" t="s">
        <v>201</v>
      </c>
      <c r="E291" s="22">
        <v>42948</v>
      </c>
      <c r="F291" s="22">
        <v>42954</v>
      </c>
      <c r="G291" s="26">
        <f>VLOOKUP(Table3[[#This Row],[Job Category]],Table4[],2,0)</f>
        <v>155</v>
      </c>
      <c r="H291" s="26">
        <f>VLOOKUP(Table3[[#This Row],[Job Category]],Table5[],2,0)</f>
        <v>155</v>
      </c>
      <c r="I291" s="26">
        <f>YEAR(Table3[[#This Row],[End Date]])</f>
        <v>2017</v>
      </c>
      <c r="L291" s="2" t="s">
        <v>750</v>
      </c>
      <c r="M291" s="2">
        <v>352</v>
      </c>
      <c r="O291" s="2" t="s">
        <v>1525</v>
      </c>
      <c r="P291" s="2">
        <v>266</v>
      </c>
    </row>
    <row r="292" spans="1:16" hidden="1" x14ac:dyDescent="0.3">
      <c r="A292" s="2" t="s">
        <v>747</v>
      </c>
      <c r="B292" s="2" t="s">
        <v>45</v>
      </c>
      <c r="C292" s="2" t="s">
        <v>760</v>
      </c>
      <c r="D292" s="2" t="s">
        <v>200</v>
      </c>
      <c r="E292" s="22">
        <v>42945</v>
      </c>
      <c r="F292" s="22">
        <v>42955</v>
      </c>
      <c r="G292" s="26">
        <f>VLOOKUP(Table3[[#This Row],[Job Category]],Table4[],2,0)</f>
        <v>222</v>
      </c>
      <c r="H292" s="26">
        <f>VLOOKUP(Table3[[#This Row],[Job Category]],Table5[],2,0)</f>
        <v>222</v>
      </c>
      <c r="I292" s="26">
        <f>YEAR(Table3[[#This Row],[End Date]])</f>
        <v>2017</v>
      </c>
      <c r="L292" s="2" t="s">
        <v>1525</v>
      </c>
      <c r="M292" s="2">
        <v>266</v>
      </c>
      <c r="O292" s="2" t="s">
        <v>440</v>
      </c>
      <c r="P292" s="2">
        <v>198.5</v>
      </c>
    </row>
    <row r="293" spans="1:16" hidden="1" x14ac:dyDescent="0.3">
      <c r="A293" s="2" t="s">
        <v>1564</v>
      </c>
      <c r="B293" s="2" t="s">
        <v>45</v>
      </c>
      <c r="C293" s="2" t="s">
        <v>1565</v>
      </c>
      <c r="D293" s="2" t="s">
        <v>202</v>
      </c>
      <c r="E293" s="22">
        <v>42950</v>
      </c>
      <c r="F293" s="22">
        <v>42955</v>
      </c>
      <c r="G293" s="26">
        <f>VLOOKUP(Table3[[#This Row],[Job Category]],Table4[],2,0)</f>
        <v>118</v>
      </c>
      <c r="H293" s="26">
        <f>VLOOKUP(Table3[[#This Row],[Job Category]],Table5[],2,0)</f>
        <v>118</v>
      </c>
      <c r="I293" s="26">
        <f>YEAR(Table3[[#This Row],[End Date]])</f>
        <v>2017</v>
      </c>
      <c r="L293" s="2" t="s">
        <v>440</v>
      </c>
      <c r="M293" s="2">
        <v>208.5</v>
      </c>
      <c r="O293" s="2" t="s">
        <v>2307</v>
      </c>
      <c r="P293" s="2">
        <v>131</v>
      </c>
    </row>
    <row r="294" spans="1:16" hidden="1" x14ac:dyDescent="0.3">
      <c r="A294" s="2" t="s">
        <v>1279</v>
      </c>
      <c r="B294" s="2" t="s">
        <v>45</v>
      </c>
      <c r="C294" s="2" t="s">
        <v>1566</v>
      </c>
      <c r="D294" s="2" t="s">
        <v>200</v>
      </c>
      <c r="E294" s="22">
        <v>42950</v>
      </c>
      <c r="F294" s="22">
        <v>42955</v>
      </c>
      <c r="G294" s="26">
        <f>VLOOKUP(Table3[[#This Row],[Job Category]],Table4[],2,0)</f>
        <v>124.5</v>
      </c>
      <c r="H294" s="26">
        <f>VLOOKUP(Table3[[#This Row],[Job Category]],Table5[],2,0)</f>
        <v>124.5</v>
      </c>
      <c r="I294" s="26">
        <f>YEAR(Table3[[#This Row],[End Date]])</f>
        <v>2017</v>
      </c>
      <c r="L294" s="2" t="s">
        <v>2307</v>
      </c>
      <c r="M294" s="2">
        <v>131</v>
      </c>
      <c r="O294" s="2" t="s">
        <v>1527</v>
      </c>
      <c r="P294" s="2">
        <v>123</v>
      </c>
    </row>
    <row r="295" spans="1:16" hidden="1" x14ac:dyDescent="0.3">
      <c r="A295" s="2" t="s">
        <v>1567</v>
      </c>
      <c r="B295" s="2" t="s">
        <v>45</v>
      </c>
      <c r="C295" s="2" t="s">
        <v>1568</v>
      </c>
      <c r="D295" s="2" t="s">
        <v>215</v>
      </c>
      <c r="E295" s="22">
        <v>42921</v>
      </c>
      <c r="F295" s="22">
        <v>42957</v>
      </c>
      <c r="G295" s="26">
        <f>VLOOKUP(Table3[[#This Row],[Job Category]],Table4[],2,0)</f>
        <v>717</v>
      </c>
      <c r="H295" s="26">
        <f>VLOOKUP(Table3[[#This Row],[Job Category]],Table5[],2,0)</f>
        <v>717</v>
      </c>
      <c r="I295" s="26">
        <f>YEAR(Table3[[#This Row],[End Date]])</f>
        <v>2017</v>
      </c>
      <c r="L295" s="2" t="s">
        <v>1527</v>
      </c>
      <c r="M295" s="2">
        <v>123</v>
      </c>
      <c r="O295" s="2" t="s">
        <v>761</v>
      </c>
      <c r="P295" s="2">
        <v>708</v>
      </c>
    </row>
    <row r="296" spans="1:16" hidden="1" x14ac:dyDescent="0.3">
      <c r="A296" s="2" t="s">
        <v>445</v>
      </c>
      <c r="B296" s="2" t="s">
        <v>45</v>
      </c>
      <c r="C296" s="2" t="s">
        <v>446</v>
      </c>
      <c r="D296" s="2" t="s">
        <v>201</v>
      </c>
      <c r="E296" s="22">
        <v>42951</v>
      </c>
      <c r="F296" s="22">
        <v>42957</v>
      </c>
      <c r="G296" s="26">
        <f>VLOOKUP(Table3[[#This Row],[Job Category]],Table4[],2,0)</f>
        <v>136</v>
      </c>
      <c r="H296" s="26">
        <f>VLOOKUP(Table3[[#This Row],[Job Category]],Table5[],2,0)</f>
        <v>133</v>
      </c>
      <c r="I296" s="26">
        <f>YEAR(Table3[[#This Row],[End Date]])</f>
        <v>2017</v>
      </c>
      <c r="L296" s="2" t="s">
        <v>761</v>
      </c>
      <c r="M296" s="2">
        <v>708</v>
      </c>
      <c r="O296" s="2" t="s">
        <v>1529</v>
      </c>
      <c r="P296" s="2">
        <v>119.5</v>
      </c>
    </row>
    <row r="297" spans="1:16" hidden="1" x14ac:dyDescent="0.3">
      <c r="A297" s="2" t="s">
        <v>1569</v>
      </c>
      <c r="B297" s="2" t="s">
        <v>45</v>
      </c>
      <c r="C297" s="2" t="s">
        <v>1570</v>
      </c>
      <c r="D297" s="2" t="s">
        <v>200</v>
      </c>
      <c r="E297" s="22">
        <v>42948</v>
      </c>
      <c r="F297" s="22">
        <v>42958</v>
      </c>
      <c r="G297" s="26">
        <f>VLOOKUP(Table3[[#This Row],[Job Category]],Table4[],2,0)</f>
        <v>220</v>
      </c>
      <c r="H297" s="26">
        <f>VLOOKUP(Table3[[#This Row],[Job Category]],Table5[],2,0)</f>
        <v>220</v>
      </c>
      <c r="I297" s="26">
        <f>YEAR(Table3[[#This Row],[End Date]])</f>
        <v>2017</v>
      </c>
      <c r="L297" s="2" t="s">
        <v>1529</v>
      </c>
      <c r="M297" s="2">
        <v>119.5</v>
      </c>
      <c r="O297" s="2" t="s">
        <v>2309</v>
      </c>
      <c r="P297" s="2">
        <v>302</v>
      </c>
    </row>
    <row r="298" spans="1:16" hidden="1" x14ac:dyDescent="0.3">
      <c r="A298" s="2" t="s">
        <v>330</v>
      </c>
      <c r="B298" s="2" t="s">
        <v>45</v>
      </c>
      <c r="C298" s="2" t="s">
        <v>331</v>
      </c>
      <c r="D298" s="2" t="s">
        <v>204</v>
      </c>
      <c r="E298" s="22">
        <v>42948</v>
      </c>
      <c r="F298" s="22">
        <v>42960</v>
      </c>
      <c r="G298" s="26">
        <f>VLOOKUP(Table3[[#This Row],[Job Category]],Table4[],2,0)</f>
        <v>278</v>
      </c>
      <c r="H298" s="26">
        <f>VLOOKUP(Table3[[#This Row],[Job Category]],Table5[],2,0)</f>
        <v>273</v>
      </c>
      <c r="I298" s="26">
        <f>YEAR(Table3[[#This Row],[End Date]])</f>
        <v>2017</v>
      </c>
      <c r="L298" s="2" t="s">
        <v>2309</v>
      </c>
      <c r="M298" s="2">
        <v>302</v>
      </c>
      <c r="O298" s="2" t="s">
        <v>1530</v>
      </c>
      <c r="P298" s="2">
        <v>81</v>
      </c>
    </row>
    <row r="299" spans="1:16" hidden="1" x14ac:dyDescent="0.3">
      <c r="A299" s="2" t="s">
        <v>441</v>
      </c>
      <c r="B299" s="2" t="s">
        <v>45</v>
      </c>
      <c r="C299" s="2" t="s">
        <v>1571</v>
      </c>
      <c r="D299" s="2" t="s">
        <v>200</v>
      </c>
      <c r="E299" s="22">
        <v>42956</v>
      </c>
      <c r="F299" s="22">
        <v>42961</v>
      </c>
      <c r="G299" s="26">
        <f>VLOOKUP(Table3[[#This Row],[Job Category]],Table4[],2,0)</f>
        <v>103</v>
      </c>
      <c r="H299" s="26">
        <f>VLOOKUP(Table3[[#This Row],[Job Category]],Table5[],2,0)</f>
        <v>103</v>
      </c>
      <c r="I299" s="26">
        <f>YEAR(Table3[[#This Row],[End Date]])</f>
        <v>2017</v>
      </c>
      <c r="L299" s="2" t="s">
        <v>1530</v>
      </c>
      <c r="M299" s="2">
        <v>81</v>
      </c>
      <c r="O299" s="2" t="s">
        <v>2311</v>
      </c>
      <c r="P299" s="2">
        <v>111</v>
      </c>
    </row>
    <row r="300" spans="1:16" hidden="1" x14ac:dyDescent="0.3">
      <c r="A300" s="2" t="s">
        <v>2331</v>
      </c>
      <c r="B300" s="2" t="s">
        <v>45</v>
      </c>
      <c r="C300" s="2" t="s">
        <v>2332</v>
      </c>
      <c r="D300" s="2" t="s">
        <v>222</v>
      </c>
      <c r="E300" s="22">
        <v>42720</v>
      </c>
      <c r="F300" s="22">
        <v>42962</v>
      </c>
      <c r="G300" s="26">
        <f>VLOOKUP(Table3[[#This Row],[Job Category]],Table4[],2,0)</f>
        <v>706.5</v>
      </c>
      <c r="H300" s="26">
        <f>VLOOKUP(Table3[[#This Row],[Job Category]],Table5[],2,0)</f>
        <v>706.5</v>
      </c>
      <c r="I300" s="26">
        <f>YEAR(Table3[[#This Row],[End Date]])</f>
        <v>2017</v>
      </c>
      <c r="L300" s="2" t="s">
        <v>2311</v>
      </c>
      <c r="M300" s="2">
        <v>111</v>
      </c>
      <c r="O300" s="2" t="s">
        <v>1532</v>
      </c>
      <c r="P300" s="2">
        <v>90.5</v>
      </c>
    </row>
    <row r="301" spans="1:16" hidden="1" x14ac:dyDescent="0.3">
      <c r="A301" s="2" t="s">
        <v>1572</v>
      </c>
      <c r="B301" s="2" t="s">
        <v>45</v>
      </c>
      <c r="C301" s="2" t="s">
        <v>1573</v>
      </c>
      <c r="D301" s="2" t="s">
        <v>200</v>
      </c>
      <c r="E301" s="22">
        <v>42956</v>
      </c>
      <c r="F301" s="22">
        <v>42962</v>
      </c>
      <c r="G301" s="26">
        <f>VLOOKUP(Table3[[#This Row],[Job Category]],Table4[],2,0)</f>
        <v>114.5</v>
      </c>
      <c r="H301" s="26">
        <f>VLOOKUP(Table3[[#This Row],[Job Category]],Table5[],2,0)</f>
        <v>108</v>
      </c>
      <c r="I301" s="26">
        <f>YEAR(Table3[[#This Row],[End Date]])</f>
        <v>2017</v>
      </c>
      <c r="L301" s="2" t="s">
        <v>1532</v>
      </c>
      <c r="M301" s="2">
        <v>90.5</v>
      </c>
      <c r="O301" s="2" t="s">
        <v>561</v>
      </c>
      <c r="P301" s="2">
        <v>168</v>
      </c>
    </row>
    <row r="302" spans="1:16" hidden="1" x14ac:dyDescent="0.3">
      <c r="A302" s="2" t="s">
        <v>1574</v>
      </c>
      <c r="B302" s="2" t="s">
        <v>45</v>
      </c>
      <c r="C302" s="2" t="s">
        <v>1575</v>
      </c>
      <c r="D302" s="2" t="s">
        <v>200</v>
      </c>
      <c r="E302" s="22">
        <v>42957</v>
      </c>
      <c r="F302" s="22">
        <v>42962</v>
      </c>
      <c r="G302" s="26">
        <f>VLOOKUP(Table3[[#This Row],[Job Category]],Table4[],2,0)</f>
        <v>119</v>
      </c>
      <c r="H302" s="26">
        <f>VLOOKUP(Table3[[#This Row],[Job Category]],Table5[],2,0)</f>
        <v>119</v>
      </c>
      <c r="I302" s="26">
        <f>YEAR(Table3[[#This Row],[End Date]])</f>
        <v>2017</v>
      </c>
      <c r="L302" s="2" t="s">
        <v>561</v>
      </c>
      <c r="M302" s="2">
        <v>171</v>
      </c>
      <c r="O302" s="2" t="s">
        <v>762</v>
      </c>
      <c r="P302" s="2">
        <v>137</v>
      </c>
    </row>
    <row r="303" spans="1:16" hidden="1" x14ac:dyDescent="0.3">
      <c r="A303" s="2" t="s">
        <v>447</v>
      </c>
      <c r="B303" s="2" t="s">
        <v>45</v>
      </c>
      <c r="C303" s="2" t="s">
        <v>448</v>
      </c>
      <c r="D303" s="2" t="s">
        <v>215</v>
      </c>
      <c r="E303" s="22">
        <v>42893</v>
      </c>
      <c r="F303" s="22">
        <v>42963</v>
      </c>
      <c r="G303" s="26">
        <f>VLOOKUP(Table3[[#This Row],[Job Category]],Table4[],2,0)</f>
        <v>260</v>
      </c>
      <c r="H303" s="26">
        <f>VLOOKUP(Table3[[#This Row],[Job Category]],Table5[],2,0)</f>
        <v>257.5</v>
      </c>
      <c r="I303" s="26">
        <f>YEAR(Table3[[#This Row],[End Date]])</f>
        <v>2017</v>
      </c>
      <c r="L303" s="2" t="s">
        <v>762</v>
      </c>
      <c r="M303" s="2">
        <v>137</v>
      </c>
      <c r="O303" s="2" t="s">
        <v>1534</v>
      </c>
      <c r="P303" s="2">
        <v>98.5</v>
      </c>
    </row>
    <row r="304" spans="1:16" hidden="1" x14ac:dyDescent="0.3">
      <c r="A304" s="2" t="s">
        <v>514</v>
      </c>
      <c r="B304" s="2" t="s">
        <v>45</v>
      </c>
      <c r="C304" s="2" t="s">
        <v>1576</v>
      </c>
      <c r="D304" s="2" t="s">
        <v>208</v>
      </c>
      <c r="E304" s="22">
        <v>42950</v>
      </c>
      <c r="F304" s="22">
        <v>42963</v>
      </c>
      <c r="G304" s="26">
        <f>VLOOKUP(Table3[[#This Row],[Job Category]],Table4[],2,0)</f>
        <v>325</v>
      </c>
      <c r="H304" s="26">
        <f>VLOOKUP(Table3[[#This Row],[Job Category]],Table5[],2,0)</f>
        <v>325</v>
      </c>
      <c r="I304" s="26">
        <f>YEAR(Table3[[#This Row],[End Date]])</f>
        <v>2017</v>
      </c>
      <c r="L304" s="2" t="s">
        <v>1534</v>
      </c>
      <c r="M304" s="2">
        <v>98.5</v>
      </c>
      <c r="O304" s="2" t="s">
        <v>1536</v>
      </c>
      <c r="P304" s="2">
        <v>110</v>
      </c>
    </row>
    <row r="305" spans="1:16" hidden="1" x14ac:dyDescent="0.3">
      <c r="A305" s="2" t="s">
        <v>1337</v>
      </c>
      <c r="B305" s="2" t="s">
        <v>45</v>
      </c>
      <c r="C305" s="2" t="s">
        <v>1577</v>
      </c>
      <c r="D305" s="2" t="s">
        <v>200</v>
      </c>
      <c r="E305" s="22">
        <v>42954</v>
      </c>
      <c r="F305" s="22">
        <v>42963</v>
      </c>
      <c r="G305" s="26">
        <f>VLOOKUP(Table3[[#This Row],[Job Category]],Table4[],2,0)</f>
        <v>157.5</v>
      </c>
      <c r="H305" s="26">
        <f>VLOOKUP(Table3[[#This Row],[Job Category]],Table5[],2,0)</f>
        <v>157.5</v>
      </c>
      <c r="I305" s="26">
        <f>YEAR(Table3[[#This Row],[End Date]])</f>
        <v>2017</v>
      </c>
      <c r="L305" s="2" t="s">
        <v>1536</v>
      </c>
      <c r="M305" s="2">
        <v>110</v>
      </c>
      <c r="O305" s="2" t="s">
        <v>763</v>
      </c>
      <c r="P305" s="30">
        <v>1180.5</v>
      </c>
    </row>
    <row r="306" spans="1:16" hidden="1" x14ac:dyDescent="0.3">
      <c r="A306" s="2" t="s">
        <v>1454</v>
      </c>
      <c r="B306" s="2" t="s">
        <v>45</v>
      </c>
      <c r="C306" s="2" t="s">
        <v>1578</v>
      </c>
      <c r="D306" s="2" t="s">
        <v>202</v>
      </c>
      <c r="E306" s="22">
        <v>42958</v>
      </c>
      <c r="F306" s="22">
        <v>42963</v>
      </c>
      <c r="G306" s="26">
        <f>VLOOKUP(Table3[[#This Row],[Job Category]],Table4[],2,0)</f>
        <v>129</v>
      </c>
      <c r="H306" s="26">
        <f>VLOOKUP(Table3[[#This Row],[Job Category]],Table5[],2,0)</f>
        <v>126</v>
      </c>
      <c r="I306" s="26">
        <f>YEAR(Table3[[#This Row],[End Date]])</f>
        <v>2017</v>
      </c>
      <c r="L306" s="2" t="s">
        <v>763</v>
      </c>
      <c r="M306" s="30">
        <v>1189</v>
      </c>
      <c r="O306" s="2" t="s">
        <v>764</v>
      </c>
      <c r="P306" s="2">
        <v>241.5</v>
      </c>
    </row>
    <row r="307" spans="1:16" hidden="1" x14ac:dyDescent="0.3">
      <c r="A307" s="2" t="s">
        <v>1407</v>
      </c>
      <c r="B307" s="2" t="s">
        <v>45</v>
      </c>
      <c r="C307" s="2" t="s">
        <v>1579</v>
      </c>
      <c r="D307" s="2" t="s">
        <v>200</v>
      </c>
      <c r="E307" s="22">
        <v>42955</v>
      </c>
      <c r="F307" s="22">
        <v>42965</v>
      </c>
      <c r="G307" s="26">
        <f>VLOOKUP(Table3[[#This Row],[Job Category]],Table4[],2,0)</f>
        <v>108</v>
      </c>
      <c r="H307" s="26">
        <f>VLOOKUP(Table3[[#This Row],[Job Category]],Table5[],2,0)</f>
        <v>108</v>
      </c>
      <c r="I307" s="26">
        <f>YEAR(Table3[[#This Row],[End Date]])</f>
        <v>2017</v>
      </c>
      <c r="L307" s="2" t="s">
        <v>764</v>
      </c>
      <c r="M307" s="2">
        <v>241.5</v>
      </c>
      <c r="O307" s="2" t="s">
        <v>1537</v>
      </c>
      <c r="P307" s="2">
        <v>142</v>
      </c>
    </row>
    <row r="308" spans="1:16" hidden="1" x14ac:dyDescent="0.3">
      <c r="A308" s="2" t="s">
        <v>1430</v>
      </c>
      <c r="B308" s="2" t="s">
        <v>45</v>
      </c>
      <c r="C308" s="2" t="s">
        <v>1580</v>
      </c>
      <c r="D308" s="2" t="s">
        <v>200</v>
      </c>
      <c r="E308" s="22">
        <v>42948</v>
      </c>
      <c r="F308" s="22">
        <v>42966</v>
      </c>
      <c r="G308" s="26">
        <f>VLOOKUP(Table3[[#This Row],[Job Category]],Table4[],2,0)</f>
        <v>392</v>
      </c>
      <c r="H308" s="26">
        <f>VLOOKUP(Table3[[#This Row],[Job Category]],Table5[],2,0)</f>
        <v>388</v>
      </c>
      <c r="I308" s="26">
        <f>YEAR(Table3[[#This Row],[End Date]])</f>
        <v>2017</v>
      </c>
      <c r="L308" s="2" t="s">
        <v>1537</v>
      </c>
      <c r="M308" s="2">
        <v>142</v>
      </c>
      <c r="O308" s="2" t="s">
        <v>1538</v>
      </c>
      <c r="P308" s="2">
        <v>344.5</v>
      </c>
    </row>
    <row r="309" spans="1:16" hidden="1" x14ac:dyDescent="0.3">
      <c r="A309" s="2" t="s">
        <v>1581</v>
      </c>
      <c r="B309" s="2" t="s">
        <v>45</v>
      </c>
      <c r="C309" s="2" t="s">
        <v>1582</v>
      </c>
      <c r="D309" s="2" t="s">
        <v>223</v>
      </c>
      <c r="E309" s="22">
        <v>42962</v>
      </c>
      <c r="F309" s="22">
        <v>42967</v>
      </c>
      <c r="G309" s="26">
        <f>VLOOKUP(Table3[[#This Row],[Job Category]],Table4[],2,0)</f>
        <v>125.5</v>
      </c>
      <c r="H309" s="26">
        <f>VLOOKUP(Table3[[#This Row],[Job Category]],Table5[],2,0)</f>
        <v>125.5</v>
      </c>
      <c r="I309" s="26">
        <f>YEAR(Table3[[#This Row],[End Date]])</f>
        <v>2017</v>
      </c>
      <c r="L309" s="2" t="s">
        <v>1538</v>
      </c>
      <c r="M309" s="2">
        <v>346.5</v>
      </c>
      <c r="O309" s="2" t="s">
        <v>1540</v>
      </c>
      <c r="P309" s="2">
        <v>162</v>
      </c>
    </row>
    <row r="310" spans="1:16" hidden="1" x14ac:dyDescent="0.3">
      <c r="A310" s="2" t="s">
        <v>332</v>
      </c>
      <c r="B310" s="2" t="s">
        <v>45</v>
      </c>
      <c r="C310" s="2" t="s">
        <v>333</v>
      </c>
      <c r="D310" s="2" t="s">
        <v>218</v>
      </c>
      <c r="E310" s="22">
        <v>42892</v>
      </c>
      <c r="F310" s="22">
        <v>42968</v>
      </c>
      <c r="G310" s="26">
        <f>VLOOKUP(Table3[[#This Row],[Job Category]],Table4[],2,0)</f>
        <v>1036</v>
      </c>
      <c r="H310" s="26">
        <f>VLOOKUP(Table3[[#This Row],[Job Category]],Table5[],2,0)</f>
        <v>1030</v>
      </c>
      <c r="I310" s="26">
        <f>YEAR(Table3[[#This Row],[End Date]])</f>
        <v>2017</v>
      </c>
      <c r="L310" s="2" t="s">
        <v>1540</v>
      </c>
      <c r="M310" s="2">
        <v>162</v>
      </c>
      <c r="O310" s="2" t="s">
        <v>563</v>
      </c>
      <c r="P310" s="2">
        <v>253</v>
      </c>
    </row>
    <row r="311" spans="1:16" hidden="1" x14ac:dyDescent="0.3">
      <c r="A311" s="2" t="s">
        <v>1583</v>
      </c>
      <c r="B311" s="2" t="s">
        <v>45</v>
      </c>
      <c r="C311" s="2" t="s">
        <v>1584</v>
      </c>
      <c r="D311" s="2" t="s">
        <v>200</v>
      </c>
      <c r="E311" s="22">
        <v>42960</v>
      </c>
      <c r="F311" s="22">
        <v>42968</v>
      </c>
      <c r="G311" s="26">
        <f>VLOOKUP(Table3[[#This Row],[Job Category]],Table4[],2,0)</f>
        <v>160</v>
      </c>
      <c r="H311" s="26">
        <f>VLOOKUP(Table3[[#This Row],[Job Category]],Table5[],2,0)</f>
        <v>160</v>
      </c>
      <c r="I311" s="26">
        <f>YEAR(Table3[[#This Row],[End Date]])</f>
        <v>2017</v>
      </c>
      <c r="L311" s="2" t="s">
        <v>563</v>
      </c>
      <c r="M311" s="2">
        <v>255</v>
      </c>
      <c r="O311" s="2" t="s">
        <v>1541</v>
      </c>
      <c r="P311" s="2">
        <v>246</v>
      </c>
    </row>
    <row r="312" spans="1:16" hidden="1" x14ac:dyDescent="0.3">
      <c r="A312" s="2" t="s">
        <v>646</v>
      </c>
      <c r="B312" s="2" t="s">
        <v>45</v>
      </c>
      <c r="C312" s="2" t="s">
        <v>765</v>
      </c>
      <c r="D312" s="2" t="s">
        <v>200</v>
      </c>
      <c r="E312" s="22">
        <v>42962</v>
      </c>
      <c r="F312" s="22">
        <v>42969</v>
      </c>
      <c r="G312" s="26">
        <f>VLOOKUP(Table3[[#This Row],[Job Category]],Table4[],2,0)</f>
        <v>159</v>
      </c>
      <c r="H312" s="26">
        <f>VLOOKUP(Table3[[#This Row],[Job Category]],Table5[],2,0)</f>
        <v>159</v>
      </c>
      <c r="I312" s="26">
        <f>YEAR(Table3[[#This Row],[End Date]])</f>
        <v>2017</v>
      </c>
      <c r="L312" s="2" t="s">
        <v>1541</v>
      </c>
      <c r="M312" s="2">
        <v>246</v>
      </c>
      <c r="O312" s="2" t="s">
        <v>1543</v>
      </c>
      <c r="P312" s="2">
        <v>240.5</v>
      </c>
    </row>
    <row r="313" spans="1:16" hidden="1" x14ac:dyDescent="0.3">
      <c r="A313" s="2" t="s">
        <v>1526</v>
      </c>
      <c r="B313" s="2" t="s">
        <v>45</v>
      </c>
      <c r="C313" s="2" t="s">
        <v>1585</v>
      </c>
      <c r="D313" s="2" t="s">
        <v>200</v>
      </c>
      <c r="E313" s="22">
        <v>42963</v>
      </c>
      <c r="F313" s="22">
        <v>42969</v>
      </c>
      <c r="G313" s="26">
        <f>VLOOKUP(Table3[[#This Row],[Job Category]],Table4[],2,0)</f>
        <v>131.5</v>
      </c>
      <c r="H313" s="26">
        <f>VLOOKUP(Table3[[#This Row],[Job Category]],Table5[],2,0)</f>
        <v>131.5</v>
      </c>
      <c r="I313" s="26">
        <f>YEAR(Table3[[#This Row],[End Date]])</f>
        <v>2017</v>
      </c>
      <c r="L313" s="2" t="s">
        <v>1543</v>
      </c>
      <c r="M313" s="2">
        <v>240.5</v>
      </c>
      <c r="O313" s="2" t="s">
        <v>442</v>
      </c>
      <c r="P313" s="2">
        <v>227</v>
      </c>
    </row>
    <row r="314" spans="1:16" hidden="1" x14ac:dyDescent="0.3">
      <c r="A314" s="2" t="s">
        <v>568</v>
      </c>
      <c r="B314" s="2" t="s">
        <v>45</v>
      </c>
      <c r="C314" s="2" t="s">
        <v>569</v>
      </c>
      <c r="D314" s="2" t="s">
        <v>201</v>
      </c>
      <c r="E314" s="22">
        <v>42951</v>
      </c>
      <c r="F314" s="22">
        <v>42970</v>
      </c>
      <c r="G314" s="26">
        <f>VLOOKUP(Table3[[#This Row],[Job Category]],Table4[],2,0)</f>
        <v>457.5</v>
      </c>
      <c r="H314" s="26">
        <f>VLOOKUP(Table3[[#This Row],[Job Category]],Table5[],2,0)</f>
        <v>456.5</v>
      </c>
      <c r="I314" s="26">
        <f>YEAR(Table3[[#This Row],[End Date]])</f>
        <v>2017</v>
      </c>
      <c r="L314" s="2" t="s">
        <v>442</v>
      </c>
      <c r="M314" s="2">
        <v>228</v>
      </c>
      <c r="O314" s="2" t="s">
        <v>1586</v>
      </c>
      <c r="P314" s="2">
        <v>137</v>
      </c>
    </row>
    <row r="315" spans="1:16" hidden="1" x14ac:dyDescent="0.3">
      <c r="A315" s="2" t="s">
        <v>1587</v>
      </c>
      <c r="B315" s="2" t="s">
        <v>45</v>
      </c>
      <c r="C315" s="2" t="s">
        <v>1588</v>
      </c>
      <c r="D315" s="2" t="s">
        <v>223</v>
      </c>
      <c r="E315" s="22">
        <v>42963</v>
      </c>
      <c r="F315" s="22">
        <v>42970</v>
      </c>
      <c r="G315" s="26">
        <f>VLOOKUP(Table3[[#This Row],[Job Category]],Table4[],2,0)</f>
        <v>166</v>
      </c>
      <c r="H315" s="26">
        <f>VLOOKUP(Table3[[#This Row],[Job Category]],Table5[],2,0)</f>
        <v>166</v>
      </c>
      <c r="I315" s="26">
        <f>YEAR(Table3[[#This Row],[End Date]])</f>
        <v>2017</v>
      </c>
      <c r="L315" s="2" t="s">
        <v>1586</v>
      </c>
      <c r="M315" s="2">
        <v>137</v>
      </c>
      <c r="O315" s="2" t="s">
        <v>320</v>
      </c>
      <c r="P315" s="30">
        <v>1973.5</v>
      </c>
    </row>
    <row r="316" spans="1:16" hidden="1" x14ac:dyDescent="0.3">
      <c r="A316" s="2" t="s">
        <v>1589</v>
      </c>
      <c r="B316" s="2" t="s">
        <v>45</v>
      </c>
      <c r="C316" s="2" t="s">
        <v>1590</v>
      </c>
      <c r="D316" s="2" t="s">
        <v>223</v>
      </c>
      <c r="E316" s="22">
        <v>42963</v>
      </c>
      <c r="F316" s="22">
        <v>42971</v>
      </c>
      <c r="G316" s="26">
        <f>VLOOKUP(Table3[[#This Row],[Job Category]],Table4[],2,0)</f>
        <v>189</v>
      </c>
      <c r="H316" s="26">
        <f>VLOOKUP(Table3[[#This Row],[Job Category]],Table5[],2,0)</f>
        <v>189</v>
      </c>
      <c r="I316" s="26">
        <f>YEAR(Table3[[#This Row],[End Date]])</f>
        <v>2017</v>
      </c>
      <c r="L316" s="2" t="s">
        <v>320</v>
      </c>
      <c r="M316" s="30">
        <v>1988.5</v>
      </c>
      <c r="O316" s="2" t="s">
        <v>755</v>
      </c>
      <c r="P316" s="2">
        <v>209</v>
      </c>
    </row>
    <row r="317" spans="1:16" hidden="1" x14ac:dyDescent="0.3">
      <c r="A317" s="2" t="s">
        <v>1591</v>
      </c>
      <c r="B317" s="2" t="s">
        <v>45</v>
      </c>
      <c r="C317" s="2" t="s">
        <v>1592</v>
      </c>
      <c r="D317" s="2" t="s">
        <v>223</v>
      </c>
      <c r="E317" s="22">
        <v>42967</v>
      </c>
      <c r="F317" s="22">
        <v>42972</v>
      </c>
      <c r="G317" s="26">
        <f>VLOOKUP(Table3[[#This Row],[Job Category]],Table4[],2,0)</f>
        <v>120</v>
      </c>
      <c r="H317" s="26">
        <f>VLOOKUP(Table3[[#This Row],[Job Category]],Table5[],2,0)</f>
        <v>120</v>
      </c>
      <c r="I317" s="26">
        <f>YEAR(Table3[[#This Row],[End Date]])</f>
        <v>2017</v>
      </c>
      <c r="L317" s="2" t="s">
        <v>755</v>
      </c>
      <c r="M317" s="2">
        <v>209</v>
      </c>
      <c r="O317" s="2" t="s">
        <v>2316</v>
      </c>
      <c r="P317" s="2">
        <v>86</v>
      </c>
    </row>
    <row r="318" spans="1:16" hidden="1" x14ac:dyDescent="0.3">
      <c r="A318" s="2" t="s">
        <v>1593</v>
      </c>
      <c r="B318" s="2" t="s">
        <v>45</v>
      </c>
      <c r="C318" s="2" t="s">
        <v>1594</v>
      </c>
      <c r="D318" s="2" t="s">
        <v>202</v>
      </c>
      <c r="E318" s="22">
        <v>42963</v>
      </c>
      <c r="F318" s="22">
        <v>42974</v>
      </c>
      <c r="G318" s="26">
        <f>VLOOKUP(Table3[[#This Row],[Job Category]],Table4[],2,0)</f>
        <v>282.5</v>
      </c>
      <c r="H318" s="26">
        <f>VLOOKUP(Table3[[#This Row],[Job Category]],Table5[],2,0)</f>
        <v>282.5</v>
      </c>
      <c r="I318" s="26">
        <f>YEAR(Table3[[#This Row],[End Date]])</f>
        <v>2017</v>
      </c>
      <c r="L318" s="2" t="s">
        <v>2316</v>
      </c>
      <c r="M318" s="2">
        <v>86</v>
      </c>
      <c r="O318" s="2" t="s">
        <v>1545</v>
      </c>
      <c r="P318" s="2">
        <v>277</v>
      </c>
    </row>
    <row r="319" spans="1:16" hidden="1" x14ac:dyDescent="0.3">
      <c r="A319" s="2" t="s">
        <v>2333</v>
      </c>
      <c r="B319" s="2" t="s">
        <v>45</v>
      </c>
      <c r="C319" s="2" t="s">
        <v>2334</v>
      </c>
      <c r="D319" s="2" t="s">
        <v>201</v>
      </c>
      <c r="E319" s="22">
        <v>42969</v>
      </c>
      <c r="F319" s="22">
        <v>42974</v>
      </c>
      <c r="G319" s="26">
        <f>VLOOKUP(Table3[[#This Row],[Job Category]],Table4[],2,0)</f>
        <v>120</v>
      </c>
      <c r="H319" s="26">
        <f>VLOOKUP(Table3[[#This Row],[Job Category]],Table5[],2,0)</f>
        <v>120</v>
      </c>
      <c r="I319" s="26">
        <f>YEAR(Table3[[#This Row],[End Date]])</f>
        <v>2017</v>
      </c>
      <c r="L319" s="2" t="s">
        <v>1545</v>
      </c>
      <c r="M319" s="2">
        <v>277</v>
      </c>
      <c r="O319" s="2" t="s">
        <v>1547</v>
      </c>
      <c r="P319" s="2">
        <v>234</v>
      </c>
    </row>
    <row r="320" spans="1:16" hidden="1" x14ac:dyDescent="0.3">
      <c r="A320" s="2" t="s">
        <v>451</v>
      </c>
      <c r="B320" s="2" t="s">
        <v>45</v>
      </c>
      <c r="C320" s="2" t="s">
        <v>1595</v>
      </c>
      <c r="D320" s="2" t="s">
        <v>200</v>
      </c>
      <c r="E320" s="22">
        <v>42969</v>
      </c>
      <c r="F320" s="22">
        <v>42974</v>
      </c>
      <c r="G320" s="26">
        <f>VLOOKUP(Table3[[#This Row],[Job Category]],Table4[],2,0)</f>
        <v>113</v>
      </c>
      <c r="H320" s="26">
        <f>VLOOKUP(Table3[[#This Row],[Job Category]],Table5[],2,0)</f>
        <v>113</v>
      </c>
      <c r="I320" s="26">
        <f>YEAR(Table3[[#This Row],[End Date]])</f>
        <v>2017</v>
      </c>
      <c r="L320" s="2" t="s">
        <v>1547</v>
      </c>
      <c r="M320" s="2">
        <v>234</v>
      </c>
      <c r="O320" s="2" t="s">
        <v>2318</v>
      </c>
      <c r="P320" s="2">
        <v>361</v>
      </c>
    </row>
    <row r="321" spans="1:16" hidden="1" x14ac:dyDescent="0.3">
      <c r="A321" s="2" t="s">
        <v>1596</v>
      </c>
      <c r="B321" s="2" t="s">
        <v>45</v>
      </c>
      <c r="C321" s="2" t="s">
        <v>1597</v>
      </c>
      <c r="D321" s="2" t="s">
        <v>211</v>
      </c>
      <c r="E321" s="22">
        <v>42949</v>
      </c>
      <c r="F321" s="22">
        <v>42975</v>
      </c>
      <c r="G321" s="26">
        <f>VLOOKUP(Table3[[#This Row],[Job Category]],Table4[],2,0)</f>
        <v>346</v>
      </c>
      <c r="H321" s="26">
        <f>VLOOKUP(Table3[[#This Row],[Job Category]],Table5[],2,0)</f>
        <v>346</v>
      </c>
      <c r="I321" s="26">
        <f>YEAR(Table3[[#This Row],[End Date]])</f>
        <v>2017</v>
      </c>
      <c r="L321" s="2" t="s">
        <v>2318</v>
      </c>
      <c r="M321" s="2">
        <v>361</v>
      </c>
      <c r="O321" s="2" t="s">
        <v>2320</v>
      </c>
      <c r="P321" s="2">
        <v>100</v>
      </c>
    </row>
    <row r="322" spans="1:16" hidden="1" x14ac:dyDescent="0.3">
      <c r="A322" s="2" t="s">
        <v>747</v>
      </c>
      <c r="B322" s="2" t="s">
        <v>45</v>
      </c>
      <c r="C322" s="2" t="s">
        <v>766</v>
      </c>
      <c r="D322" s="2" t="s">
        <v>201</v>
      </c>
      <c r="E322" s="22">
        <v>42967</v>
      </c>
      <c r="F322" s="22">
        <v>42975</v>
      </c>
      <c r="G322" s="26">
        <f>VLOOKUP(Table3[[#This Row],[Job Category]],Table4[],2,0)</f>
        <v>102</v>
      </c>
      <c r="H322" s="26">
        <f>VLOOKUP(Table3[[#This Row],[Job Category]],Table5[],2,0)</f>
        <v>102</v>
      </c>
      <c r="I322" s="26">
        <f>YEAR(Table3[[#This Row],[End Date]])</f>
        <v>2017</v>
      </c>
      <c r="L322" s="2" t="s">
        <v>2320</v>
      </c>
      <c r="M322" s="2">
        <v>100</v>
      </c>
      <c r="O322" s="2" t="s">
        <v>767</v>
      </c>
      <c r="P322" s="2">
        <v>107.5</v>
      </c>
    </row>
    <row r="323" spans="1:16" hidden="1" x14ac:dyDescent="0.3">
      <c r="A323" s="2" t="s">
        <v>768</v>
      </c>
      <c r="B323" s="2" t="s">
        <v>45</v>
      </c>
      <c r="C323" s="2" t="s">
        <v>769</v>
      </c>
      <c r="D323" s="2" t="s">
        <v>201</v>
      </c>
      <c r="E323" s="22">
        <v>42971</v>
      </c>
      <c r="F323" s="22">
        <v>42977</v>
      </c>
      <c r="G323" s="26">
        <f>VLOOKUP(Table3[[#This Row],[Job Category]],Table4[],2,0)</f>
        <v>128</v>
      </c>
      <c r="H323" s="26">
        <f>VLOOKUP(Table3[[#This Row],[Job Category]],Table5[],2,0)</f>
        <v>128</v>
      </c>
      <c r="I323" s="26">
        <f>YEAR(Table3[[#This Row],[End Date]])</f>
        <v>2017</v>
      </c>
      <c r="L323" s="2" t="s">
        <v>767</v>
      </c>
      <c r="M323" s="2">
        <v>107.5</v>
      </c>
      <c r="O323" s="2" t="s">
        <v>1598</v>
      </c>
      <c r="P323" s="30">
        <v>2367</v>
      </c>
    </row>
    <row r="324" spans="1:16" hidden="1" x14ac:dyDescent="0.3">
      <c r="A324" s="2" t="s">
        <v>443</v>
      </c>
      <c r="B324" s="2" t="s">
        <v>45</v>
      </c>
      <c r="C324" s="2" t="s">
        <v>444</v>
      </c>
      <c r="D324" s="2" t="s">
        <v>224</v>
      </c>
      <c r="E324" s="22">
        <v>42715</v>
      </c>
      <c r="F324" s="22">
        <v>42979</v>
      </c>
      <c r="G324" s="26">
        <f>VLOOKUP(Table3[[#This Row],[Job Category]],Table4[],2,0)</f>
        <v>572</v>
      </c>
      <c r="H324" s="26">
        <f>VLOOKUP(Table3[[#This Row],[Job Category]],Table5[],2,0)</f>
        <v>570.5</v>
      </c>
      <c r="I324" s="26">
        <f>YEAR(Table3[[#This Row],[End Date]])</f>
        <v>2017</v>
      </c>
      <c r="L324" s="2" t="s">
        <v>1598</v>
      </c>
      <c r="M324" s="30">
        <v>2384</v>
      </c>
      <c r="O324" s="2" t="s">
        <v>1599</v>
      </c>
      <c r="P324" s="2">
        <v>146</v>
      </c>
    </row>
    <row r="325" spans="1:16" hidden="1" x14ac:dyDescent="0.3">
      <c r="A325" s="2" t="s">
        <v>754</v>
      </c>
      <c r="B325" s="2" t="s">
        <v>45</v>
      </c>
      <c r="C325" s="2" t="s">
        <v>770</v>
      </c>
      <c r="D325" s="2" t="s">
        <v>225</v>
      </c>
      <c r="E325" s="22">
        <v>42963</v>
      </c>
      <c r="F325" s="22">
        <v>42979</v>
      </c>
      <c r="G325" s="26">
        <f>VLOOKUP(Table3[[#This Row],[Job Category]],Table4[],2,0)</f>
        <v>375</v>
      </c>
      <c r="H325" s="26">
        <f>VLOOKUP(Table3[[#This Row],[Job Category]],Table5[],2,0)</f>
        <v>375</v>
      </c>
      <c r="I325" s="26">
        <f>YEAR(Table3[[#This Row],[End Date]])</f>
        <v>2017</v>
      </c>
      <c r="L325" s="2" t="s">
        <v>1599</v>
      </c>
      <c r="M325" s="2">
        <v>146</v>
      </c>
      <c r="O325" s="2" t="s">
        <v>2322</v>
      </c>
      <c r="P325" s="2">
        <v>122</v>
      </c>
    </row>
    <row r="326" spans="1:16" hidden="1" x14ac:dyDescent="0.3">
      <c r="A326" s="2" t="s">
        <v>1600</v>
      </c>
      <c r="B326" s="2" t="s">
        <v>45</v>
      </c>
      <c r="C326" s="2" t="s">
        <v>1601</v>
      </c>
      <c r="D326" s="2" t="s">
        <v>200</v>
      </c>
      <c r="E326" s="22">
        <v>42974</v>
      </c>
      <c r="F326" s="22">
        <v>42979</v>
      </c>
      <c r="G326" s="26">
        <f>VLOOKUP(Table3[[#This Row],[Job Category]],Table4[],2,0)</f>
        <v>98.5</v>
      </c>
      <c r="H326" s="26">
        <f>VLOOKUP(Table3[[#This Row],[Job Category]],Table5[],2,0)</f>
        <v>98.5</v>
      </c>
      <c r="I326" s="26">
        <f>YEAR(Table3[[#This Row],[End Date]])</f>
        <v>2017</v>
      </c>
      <c r="L326" s="2" t="s">
        <v>2322</v>
      </c>
      <c r="M326" s="2">
        <v>122</v>
      </c>
      <c r="O326" s="2" t="s">
        <v>1548</v>
      </c>
      <c r="P326" s="2">
        <v>128</v>
      </c>
    </row>
    <row r="327" spans="1:16" hidden="1" x14ac:dyDescent="0.3">
      <c r="A327" s="2" t="s">
        <v>771</v>
      </c>
      <c r="B327" s="2" t="s">
        <v>45</v>
      </c>
      <c r="C327" s="2" t="s">
        <v>772</v>
      </c>
      <c r="D327" s="2" t="s">
        <v>200</v>
      </c>
      <c r="E327" s="22">
        <v>42943</v>
      </c>
      <c r="F327" s="22">
        <v>42982</v>
      </c>
      <c r="G327" s="26">
        <f>VLOOKUP(Table3[[#This Row],[Job Category]],Table4[],2,0)</f>
        <v>339</v>
      </c>
      <c r="H327" s="26">
        <f>VLOOKUP(Table3[[#This Row],[Job Category]],Table5[],2,0)</f>
        <v>339</v>
      </c>
      <c r="I327" s="26">
        <f>YEAR(Table3[[#This Row],[End Date]])</f>
        <v>2017</v>
      </c>
      <c r="L327" s="2" t="s">
        <v>1548</v>
      </c>
      <c r="M327" s="2">
        <v>128</v>
      </c>
      <c r="O327" s="2" t="s">
        <v>2324</v>
      </c>
      <c r="P327" s="2">
        <v>351</v>
      </c>
    </row>
    <row r="328" spans="1:16" hidden="1" x14ac:dyDescent="0.3">
      <c r="A328" s="2" t="s">
        <v>624</v>
      </c>
      <c r="B328" s="2" t="s">
        <v>45</v>
      </c>
      <c r="C328" s="2" t="s">
        <v>773</v>
      </c>
      <c r="D328" s="2" t="s">
        <v>200</v>
      </c>
      <c r="E328" s="22">
        <v>42959</v>
      </c>
      <c r="F328" s="22">
        <v>42983</v>
      </c>
      <c r="G328" s="26">
        <f>VLOOKUP(Table3[[#This Row],[Job Category]],Table4[],2,0)</f>
        <v>330.5</v>
      </c>
      <c r="H328" s="26">
        <f>VLOOKUP(Table3[[#This Row],[Job Category]],Table5[],2,0)</f>
        <v>330.5</v>
      </c>
      <c r="I328" s="26">
        <f>YEAR(Table3[[#This Row],[End Date]])</f>
        <v>2017</v>
      </c>
      <c r="L328" s="2" t="s">
        <v>2324</v>
      </c>
      <c r="M328" s="2">
        <v>359</v>
      </c>
      <c r="O328" s="2" t="s">
        <v>567</v>
      </c>
      <c r="P328" s="2">
        <v>182.5</v>
      </c>
    </row>
    <row r="329" spans="1:16" hidden="1" x14ac:dyDescent="0.3">
      <c r="A329" s="2" t="s">
        <v>1602</v>
      </c>
      <c r="B329" s="2" t="s">
        <v>45</v>
      </c>
      <c r="C329" s="2" t="s">
        <v>1603</v>
      </c>
      <c r="D329" s="2" t="s">
        <v>200</v>
      </c>
      <c r="E329" s="22">
        <v>42979</v>
      </c>
      <c r="F329" s="22">
        <v>42983</v>
      </c>
      <c r="G329" s="26">
        <f>VLOOKUP(Table3[[#This Row],[Job Category]],Table4[],2,0)</f>
        <v>111.5</v>
      </c>
      <c r="H329" s="26">
        <f>VLOOKUP(Table3[[#This Row],[Job Category]],Table5[],2,0)</f>
        <v>111.5</v>
      </c>
      <c r="I329" s="26">
        <f>YEAR(Table3[[#This Row],[End Date]])</f>
        <v>2017</v>
      </c>
      <c r="L329" s="2" t="s">
        <v>567</v>
      </c>
      <c r="M329" s="2">
        <v>183.5</v>
      </c>
      <c r="O329" s="2" t="s">
        <v>328</v>
      </c>
      <c r="P329" s="2">
        <v>68</v>
      </c>
    </row>
    <row r="330" spans="1:16" hidden="1" x14ac:dyDescent="0.3">
      <c r="A330" s="2" t="s">
        <v>1405</v>
      </c>
      <c r="B330" s="2" t="s">
        <v>45</v>
      </c>
      <c r="C330" s="2" t="s">
        <v>1604</v>
      </c>
      <c r="D330" s="2" t="s">
        <v>200</v>
      </c>
      <c r="E330" s="22">
        <v>42977</v>
      </c>
      <c r="F330" s="22">
        <v>42984</v>
      </c>
      <c r="G330" s="26">
        <f>VLOOKUP(Table3[[#This Row],[Job Category]],Table4[],2,0)</f>
        <v>166</v>
      </c>
      <c r="H330" s="26">
        <f>VLOOKUP(Table3[[#This Row],[Job Category]],Table5[],2,0)</f>
        <v>166</v>
      </c>
      <c r="I330" s="26">
        <f>YEAR(Table3[[#This Row],[End Date]])</f>
        <v>2017</v>
      </c>
      <c r="L330" s="2" t="s">
        <v>328</v>
      </c>
      <c r="M330" s="2">
        <v>68.5</v>
      </c>
      <c r="O330" s="2" t="s">
        <v>1550</v>
      </c>
      <c r="P330" s="2">
        <v>168</v>
      </c>
    </row>
    <row r="331" spans="1:16" hidden="1" x14ac:dyDescent="0.3">
      <c r="A331" s="2" t="s">
        <v>332</v>
      </c>
      <c r="B331" s="2" t="s">
        <v>206</v>
      </c>
      <c r="C331" s="2" t="s">
        <v>2335</v>
      </c>
      <c r="D331" s="2" t="s">
        <v>207</v>
      </c>
      <c r="E331" s="22">
        <v>42984</v>
      </c>
      <c r="F331" s="22">
        <v>42985</v>
      </c>
      <c r="G331" s="26">
        <f>VLOOKUP(Table3[[#This Row],[Job Category]],Table4[],2,0)</f>
        <v>34</v>
      </c>
      <c r="H331" s="26">
        <f>VLOOKUP(Table3[[#This Row],[Job Category]],Table5[],2,0)</f>
        <v>34</v>
      </c>
      <c r="I331" s="26">
        <f>YEAR(Table3[[#This Row],[End Date]])</f>
        <v>2017</v>
      </c>
      <c r="L331" s="2" t="s">
        <v>1550</v>
      </c>
      <c r="M331" s="2">
        <v>172</v>
      </c>
      <c r="O331" s="2" t="s">
        <v>565</v>
      </c>
      <c r="P331" s="2">
        <v>113</v>
      </c>
    </row>
    <row r="332" spans="1:16" hidden="1" x14ac:dyDescent="0.3">
      <c r="A332" s="2" t="s">
        <v>2336</v>
      </c>
      <c r="B332" s="2" t="s">
        <v>45</v>
      </c>
      <c r="C332" s="2" t="s">
        <v>2337</v>
      </c>
      <c r="D332" s="2" t="s">
        <v>205</v>
      </c>
      <c r="E332" s="22">
        <v>42973</v>
      </c>
      <c r="F332" s="22">
        <v>42986</v>
      </c>
      <c r="G332" s="26">
        <f>VLOOKUP(Table3[[#This Row],[Job Category]],Table4[],2,0)</f>
        <v>302</v>
      </c>
      <c r="H332" s="26">
        <f>VLOOKUP(Table3[[#This Row],[Job Category]],Table5[],2,0)</f>
        <v>302</v>
      </c>
      <c r="I332" s="26">
        <f>YEAR(Table3[[#This Row],[End Date]])</f>
        <v>2017</v>
      </c>
      <c r="L332" s="2" t="s">
        <v>565</v>
      </c>
      <c r="M332" s="2">
        <v>119</v>
      </c>
      <c r="O332" s="2" t="s">
        <v>1552</v>
      </c>
      <c r="P332" s="2">
        <v>168</v>
      </c>
    </row>
    <row r="333" spans="1:16" hidden="1" x14ac:dyDescent="0.3">
      <c r="A333" s="2" t="s">
        <v>394</v>
      </c>
      <c r="B333" s="2" t="s">
        <v>45</v>
      </c>
      <c r="C333" s="2" t="s">
        <v>1605</v>
      </c>
      <c r="D333" s="2" t="s">
        <v>200</v>
      </c>
      <c r="E333" s="22">
        <v>42982</v>
      </c>
      <c r="F333" s="22">
        <v>42987</v>
      </c>
      <c r="G333" s="26">
        <f>VLOOKUP(Table3[[#This Row],[Job Category]],Table4[],2,0)</f>
        <v>101</v>
      </c>
      <c r="H333" s="26">
        <f>VLOOKUP(Table3[[#This Row],[Job Category]],Table5[],2,0)</f>
        <v>101</v>
      </c>
      <c r="I333" s="26">
        <f>YEAR(Table3[[#This Row],[End Date]])</f>
        <v>2017</v>
      </c>
      <c r="L333" s="2" t="s">
        <v>1552</v>
      </c>
      <c r="M333" s="2">
        <v>168</v>
      </c>
      <c r="O333" s="2" t="s">
        <v>1554</v>
      </c>
      <c r="P333" s="2">
        <v>164.5</v>
      </c>
    </row>
    <row r="334" spans="1:16" hidden="1" x14ac:dyDescent="0.3">
      <c r="A334" s="2" t="s">
        <v>1496</v>
      </c>
      <c r="B334" s="2" t="s">
        <v>45</v>
      </c>
      <c r="C334" s="2" t="s">
        <v>1606</v>
      </c>
      <c r="D334" s="2" t="s">
        <v>200</v>
      </c>
      <c r="E334" s="22">
        <v>42983</v>
      </c>
      <c r="F334" s="22">
        <v>42987</v>
      </c>
      <c r="G334" s="26">
        <f>VLOOKUP(Table3[[#This Row],[Job Category]],Table4[],2,0)</f>
        <v>94.5</v>
      </c>
      <c r="H334" s="26">
        <f>VLOOKUP(Table3[[#This Row],[Job Category]],Table5[],2,0)</f>
        <v>94.5</v>
      </c>
      <c r="I334" s="26">
        <f>YEAR(Table3[[#This Row],[End Date]])</f>
        <v>2017</v>
      </c>
      <c r="L334" s="2" t="s">
        <v>1554</v>
      </c>
      <c r="M334" s="2">
        <v>166.5</v>
      </c>
      <c r="O334" s="2" t="s">
        <v>1555</v>
      </c>
      <c r="P334" s="2">
        <v>109</v>
      </c>
    </row>
    <row r="335" spans="1:16" hidden="1" x14ac:dyDescent="0.3">
      <c r="A335" s="2" t="s">
        <v>451</v>
      </c>
      <c r="B335" s="2" t="s">
        <v>45</v>
      </c>
      <c r="C335" s="2" t="s">
        <v>452</v>
      </c>
      <c r="D335" s="2" t="s">
        <v>200</v>
      </c>
      <c r="E335" s="22">
        <v>42979</v>
      </c>
      <c r="F335" s="22">
        <v>42988</v>
      </c>
      <c r="G335" s="26">
        <f>VLOOKUP(Table3[[#This Row],[Job Category]],Table4[],2,0)</f>
        <v>202</v>
      </c>
      <c r="H335" s="26">
        <f>VLOOKUP(Table3[[#This Row],[Job Category]],Table5[],2,0)</f>
        <v>196</v>
      </c>
      <c r="I335" s="26">
        <f>YEAR(Table3[[#This Row],[End Date]])</f>
        <v>2017</v>
      </c>
      <c r="L335" s="2" t="s">
        <v>1555</v>
      </c>
      <c r="M335" s="2">
        <v>109</v>
      </c>
      <c r="O335" s="2" t="s">
        <v>1557</v>
      </c>
      <c r="P335" s="2">
        <v>122</v>
      </c>
    </row>
    <row r="336" spans="1:16" hidden="1" x14ac:dyDescent="0.3">
      <c r="A336" s="2" t="s">
        <v>572</v>
      </c>
      <c r="B336" s="2" t="s">
        <v>206</v>
      </c>
      <c r="C336" s="2" t="s">
        <v>774</v>
      </c>
      <c r="D336" s="2" t="s">
        <v>207</v>
      </c>
      <c r="E336" s="22">
        <v>42987</v>
      </c>
      <c r="F336" s="22">
        <v>42988</v>
      </c>
      <c r="G336" s="26">
        <f>VLOOKUP(Table3[[#This Row],[Job Category]],Table4[],2,0)</f>
        <v>30</v>
      </c>
      <c r="H336" s="26">
        <f>VLOOKUP(Table3[[#This Row],[Job Category]],Table5[],2,0)</f>
        <v>30</v>
      </c>
      <c r="I336" s="26">
        <f>YEAR(Table3[[#This Row],[End Date]])</f>
        <v>2017</v>
      </c>
      <c r="L336" s="2" t="s">
        <v>1557</v>
      </c>
      <c r="M336" s="2">
        <v>122</v>
      </c>
      <c r="O336" s="2" t="s">
        <v>2326</v>
      </c>
      <c r="P336" s="2">
        <v>473</v>
      </c>
    </row>
    <row r="337" spans="1:16" hidden="1" x14ac:dyDescent="0.3">
      <c r="A337" s="2" t="s">
        <v>2338</v>
      </c>
      <c r="B337" s="2" t="s">
        <v>45</v>
      </c>
      <c r="C337" s="2" t="s">
        <v>2339</v>
      </c>
      <c r="D337" s="2" t="s">
        <v>200</v>
      </c>
      <c r="E337" s="22">
        <v>42946</v>
      </c>
      <c r="F337" s="22">
        <v>42989</v>
      </c>
      <c r="G337" s="26">
        <f>VLOOKUP(Table3[[#This Row],[Job Category]],Table4[],2,0)</f>
        <v>748</v>
      </c>
      <c r="H337" s="26">
        <f>VLOOKUP(Table3[[#This Row],[Job Category]],Table5[],2,0)</f>
        <v>748</v>
      </c>
      <c r="I337" s="26">
        <f>YEAR(Table3[[#This Row],[End Date]])</f>
        <v>2017</v>
      </c>
      <c r="L337" s="2" t="s">
        <v>2326</v>
      </c>
      <c r="M337" s="2">
        <v>473</v>
      </c>
      <c r="O337" s="2" t="s">
        <v>1559</v>
      </c>
      <c r="P337" s="2">
        <v>333.5</v>
      </c>
    </row>
    <row r="338" spans="1:16" hidden="1" x14ac:dyDescent="0.3">
      <c r="A338" s="2" t="s">
        <v>2251</v>
      </c>
      <c r="B338" s="2" t="s">
        <v>45</v>
      </c>
      <c r="C338" s="2" t="s">
        <v>2340</v>
      </c>
      <c r="D338" s="2" t="s">
        <v>200</v>
      </c>
      <c r="E338" s="22">
        <v>42983</v>
      </c>
      <c r="F338" s="22">
        <v>42990</v>
      </c>
      <c r="G338" s="26">
        <f>VLOOKUP(Table3[[#This Row],[Job Category]],Table4[],2,0)</f>
        <v>174</v>
      </c>
      <c r="H338" s="26">
        <f>VLOOKUP(Table3[[#This Row],[Job Category]],Table5[],2,0)</f>
        <v>174</v>
      </c>
      <c r="I338" s="26">
        <f>YEAR(Table3[[#This Row],[End Date]])</f>
        <v>2017</v>
      </c>
      <c r="L338" s="2" t="s">
        <v>1559</v>
      </c>
      <c r="M338" s="2">
        <v>333.5</v>
      </c>
      <c r="O338" s="2" t="s">
        <v>1561</v>
      </c>
      <c r="P338" s="2">
        <v>180</v>
      </c>
    </row>
    <row r="339" spans="1:16" hidden="1" x14ac:dyDescent="0.3">
      <c r="A339" s="2" t="s">
        <v>775</v>
      </c>
      <c r="B339" s="2" t="s">
        <v>206</v>
      </c>
      <c r="C339" s="2" t="s">
        <v>776</v>
      </c>
      <c r="D339" s="2" t="s">
        <v>207</v>
      </c>
      <c r="E339" s="22">
        <v>42988</v>
      </c>
      <c r="F339" s="22">
        <v>42990</v>
      </c>
      <c r="G339" s="26">
        <f>VLOOKUP(Table3[[#This Row],[Job Category]],Table4[],2,0)</f>
        <v>30</v>
      </c>
      <c r="H339" s="26">
        <f>VLOOKUP(Table3[[#This Row],[Job Category]],Table5[],2,0)</f>
        <v>30</v>
      </c>
      <c r="I339" s="26">
        <f>YEAR(Table3[[#This Row],[End Date]])</f>
        <v>2017</v>
      </c>
      <c r="L339" s="2" t="s">
        <v>1561</v>
      </c>
      <c r="M339" s="2">
        <v>180</v>
      </c>
      <c r="O339" s="2" t="s">
        <v>1562</v>
      </c>
      <c r="P339" s="2">
        <v>147</v>
      </c>
    </row>
    <row r="340" spans="1:16" hidden="1" x14ac:dyDescent="0.3">
      <c r="A340" s="2" t="s">
        <v>550</v>
      </c>
      <c r="B340" s="2" t="s">
        <v>45</v>
      </c>
      <c r="C340" s="2" t="s">
        <v>551</v>
      </c>
      <c r="D340" s="2" t="s">
        <v>213</v>
      </c>
      <c r="E340" s="22">
        <v>42824</v>
      </c>
      <c r="F340" s="22">
        <v>42992</v>
      </c>
      <c r="G340" s="26">
        <f>VLOOKUP(Table3[[#This Row],[Job Category]],Table4[],2,0)</f>
        <v>698</v>
      </c>
      <c r="H340" s="26">
        <f>VLOOKUP(Table3[[#This Row],[Job Category]],Table5[],2,0)</f>
        <v>674</v>
      </c>
      <c r="I340" s="26">
        <f>YEAR(Table3[[#This Row],[End Date]])</f>
        <v>2017</v>
      </c>
      <c r="L340" s="2" t="s">
        <v>1562</v>
      </c>
      <c r="M340" s="2">
        <v>147</v>
      </c>
      <c r="O340" s="2" t="s">
        <v>2328</v>
      </c>
      <c r="P340" s="2">
        <v>107.5</v>
      </c>
    </row>
    <row r="341" spans="1:16" hidden="1" x14ac:dyDescent="0.3">
      <c r="A341" s="2" t="s">
        <v>425</v>
      </c>
      <c r="B341" s="2" t="s">
        <v>45</v>
      </c>
      <c r="C341" s="2" t="s">
        <v>1607</v>
      </c>
      <c r="D341" s="2" t="s">
        <v>205</v>
      </c>
      <c r="E341" s="22">
        <v>42981</v>
      </c>
      <c r="F341" s="22">
        <v>42993</v>
      </c>
      <c r="G341" s="26">
        <f>VLOOKUP(Table3[[#This Row],[Job Category]],Table4[],2,0)</f>
        <v>257</v>
      </c>
      <c r="H341" s="26">
        <f>VLOOKUP(Table3[[#This Row],[Job Category]],Table5[],2,0)</f>
        <v>257</v>
      </c>
      <c r="I341" s="26">
        <f>YEAR(Table3[[#This Row],[End Date]])</f>
        <v>2017</v>
      </c>
      <c r="L341" s="2" t="s">
        <v>2328</v>
      </c>
      <c r="M341" s="2">
        <v>107.5</v>
      </c>
      <c r="O341" s="2" t="s">
        <v>777</v>
      </c>
      <c r="P341" s="2">
        <v>106</v>
      </c>
    </row>
    <row r="342" spans="1:16" hidden="1" x14ac:dyDescent="0.3">
      <c r="A342" s="2" t="s">
        <v>357</v>
      </c>
      <c r="B342" s="2" t="s">
        <v>45</v>
      </c>
      <c r="C342" s="2" t="s">
        <v>2341</v>
      </c>
      <c r="D342" s="2" t="s">
        <v>200</v>
      </c>
      <c r="E342" s="22">
        <v>42988</v>
      </c>
      <c r="F342" s="22">
        <v>42993</v>
      </c>
      <c r="G342" s="26">
        <f>VLOOKUP(Table3[[#This Row],[Job Category]],Table4[],2,0)</f>
        <v>123</v>
      </c>
      <c r="H342" s="26">
        <f>VLOOKUP(Table3[[#This Row],[Job Category]],Table5[],2,0)</f>
        <v>119</v>
      </c>
      <c r="I342" s="26">
        <f>YEAR(Table3[[#This Row],[End Date]])</f>
        <v>2017</v>
      </c>
      <c r="L342" s="2" t="s">
        <v>777</v>
      </c>
      <c r="M342" s="2">
        <v>106</v>
      </c>
      <c r="O342" s="2" t="s">
        <v>329</v>
      </c>
      <c r="P342" s="2">
        <v>85.5</v>
      </c>
    </row>
    <row r="343" spans="1:16" hidden="1" x14ac:dyDescent="0.3">
      <c r="A343" s="2" t="s">
        <v>778</v>
      </c>
      <c r="B343" s="2" t="s">
        <v>45</v>
      </c>
      <c r="C343" s="2" t="s">
        <v>779</v>
      </c>
      <c r="D343" s="2" t="s">
        <v>205</v>
      </c>
      <c r="E343" s="22">
        <v>42977</v>
      </c>
      <c r="F343" s="22">
        <v>42995</v>
      </c>
      <c r="G343" s="26">
        <f>VLOOKUP(Table3[[#This Row],[Job Category]],Table4[],2,0)</f>
        <v>431</v>
      </c>
      <c r="H343" s="26">
        <f>VLOOKUP(Table3[[#This Row],[Job Category]],Table5[],2,0)</f>
        <v>431</v>
      </c>
      <c r="I343" s="26">
        <f>YEAR(Table3[[#This Row],[End Date]])</f>
        <v>2017</v>
      </c>
      <c r="L343" s="2" t="s">
        <v>329</v>
      </c>
      <c r="M343" s="2">
        <v>85.5</v>
      </c>
      <c r="O343" s="2" t="s">
        <v>1563</v>
      </c>
      <c r="P343" s="2">
        <v>145</v>
      </c>
    </row>
    <row r="344" spans="1:16" hidden="1" x14ac:dyDescent="0.3">
      <c r="A344" s="2" t="s">
        <v>1608</v>
      </c>
      <c r="B344" s="2" t="s">
        <v>45</v>
      </c>
      <c r="C344" s="2" t="s">
        <v>1609</v>
      </c>
      <c r="D344" s="2" t="s">
        <v>200</v>
      </c>
      <c r="E344" s="22">
        <v>42990</v>
      </c>
      <c r="F344" s="22">
        <v>42995</v>
      </c>
      <c r="G344" s="26">
        <f>VLOOKUP(Table3[[#This Row],[Job Category]],Table4[],2,0)</f>
        <v>116</v>
      </c>
      <c r="H344" s="26">
        <f>VLOOKUP(Table3[[#This Row],[Job Category]],Table5[],2,0)</f>
        <v>116</v>
      </c>
      <c r="I344" s="26">
        <f>YEAR(Table3[[#This Row],[End Date]])</f>
        <v>2017</v>
      </c>
      <c r="L344" s="2" t="s">
        <v>1563</v>
      </c>
      <c r="M344" s="2">
        <v>145</v>
      </c>
      <c r="O344" s="2" t="s">
        <v>1610</v>
      </c>
      <c r="P344" s="2">
        <v>242.5</v>
      </c>
    </row>
    <row r="345" spans="1:16" hidden="1" x14ac:dyDescent="0.3">
      <c r="A345" s="2" t="s">
        <v>2342</v>
      </c>
      <c r="B345" s="2" t="s">
        <v>45</v>
      </c>
      <c r="C345" s="2" t="s">
        <v>2343</v>
      </c>
      <c r="D345" s="2" t="s">
        <v>221</v>
      </c>
      <c r="E345" s="22">
        <v>42987</v>
      </c>
      <c r="F345" s="22">
        <v>42996</v>
      </c>
      <c r="G345" s="26">
        <f>VLOOKUP(Table3[[#This Row],[Job Category]],Table4[],2,0)</f>
        <v>135</v>
      </c>
      <c r="H345" s="26">
        <f>VLOOKUP(Table3[[#This Row],[Job Category]],Table5[],2,0)</f>
        <v>135</v>
      </c>
      <c r="I345" s="26">
        <f>YEAR(Table3[[#This Row],[End Date]])</f>
        <v>2017</v>
      </c>
      <c r="L345" s="2" t="s">
        <v>1610</v>
      </c>
      <c r="M345" s="2">
        <v>242.5</v>
      </c>
      <c r="O345" s="2" t="s">
        <v>2330</v>
      </c>
      <c r="P345" s="2">
        <v>155</v>
      </c>
    </row>
    <row r="346" spans="1:16" hidden="1" x14ac:dyDescent="0.3">
      <c r="A346" s="2" t="s">
        <v>334</v>
      </c>
      <c r="B346" s="2" t="s">
        <v>45</v>
      </c>
      <c r="C346" s="2" t="s">
        <v>335</v>
      </c>
      <c r="D346" s="2" t="s">
        <v>221</v>
      </c>
      <c r="E346" s="22">
        <v>42987</v>
      </c>
      <c r="F346" s="22">
        <v>42997</v>
      </c>
      <c r="G346" s="26">
        <f>VLOOKUP(Table3[[#This Row],[Job Category]],Table4[],2,0)</f>
        <v>118</v>
      </c>
      <c r="H346" s="26">
        <f>VLOOKUP(Table3[[#This Row],[Job Category]],Table5[],2,0)</f>
        <v>112.5</v>
      </c>
      <c r="I346" s="26">
        <f>YEAR(Table3[[#This Row],[End Date]])</f>
        <v>2017</v>
      </c>
      <c r="L346" s="2" t="s">
        <v>2330</v>
      </c>
      <c r="M346" s="2">
        <v>155</v>
      </c>
      <c r="O346" s="2" t="s">
        <v>760</v>
      </c>
      <c r="P346" s="2">
        <v>222</v>
      </c>
    </row>
    <row r="347" spans="1:16" hidden="1" x14ac:dyDescent="0.3">
      <c r="A347" s="2" t="s">
        <v>509</v>
      </c>
      <c r="B347" s="2" t="s">
        <v>45</v>
      </c>
      <c r="C347" s="2" t="s">
        <v>1611</v>
      </c>
      <c r="D347" s="2" t="s">
        <v>200</v>
      </c>
      <c r="E347" s="22">
        <v>42992</v>
      </c>
      <c r="F347" s="22">
        <v>42998</v>
      </c>
      <c r="G347" s="26">
        <f>VLOOKUP(Table3[[#This Row],[Job Category]],Table4[],2,0)</f>
        <v>105</v>
      </c>
      <c r="H347" s="26">
        <f>VLOOKUP(Table3[[#This Row],[Job Category]],Table5[],2,0)</f>
        <v>105</v>
      </c>
      <c r="I347" s="26">
        <f>YEAR(Table3[[#This Row],[End Date]])</f>
        <v>2017</v>
      </c>
      <c r="L347" s="2" t="s">
        <v>760</v>
      </c>
      <c r="M347" s="2">
        <v>222</v>
      </c>
      <c r="O347" s="2" t="s">
        <v>1565</v>
      </c>
      <c r="P347" s="2">
        <v>118</v>
      </c>
    </row>
    <row r="348" spans="1:16" hidden="1" x14ac:dyDescent="0.3">
      <c r="A348" s="2" t="s">
        <v>715</v>
      </c>
      <c r="B348" s="2" t="s">
        <v>206</v>
      </c>
      <c r="C348" s="2" t="s">
        <v>780</v>
      </c>
      <c r="D348" s="2" t="s">
        <v>226</v>
      </c>
      <c r="E348" s="22">
        <v>42997</v>
      </c>
      <c r="F348" s="22">
        <v>42999</v>
      </c>
      <c r="G348" s="26">
        <f>VLOOKUP(Table3[[#This Row],[Job Category]],Table4[],2,0)</f>
        <v>61</v>
      </c>
      <c r="H348" s="26">
        <f>VLOOKUP(Table3[[#This Row],[Job Category]],Table5[],2,0)</f>
        <v>61</v>
      </c>
      <c r="I348" s="26">
        <f>YEAR(Table3[[#This Row],[End Date]])</f>
        <v>2017</v>
      </c>
      <c r="L348" s="2" t="s">
        <v>1565</v>
      </c>
      <c r="M348" s="2">
        <v>118</v>
      </c>
      <c r="O348" s="2" t="s">
        <v>1566</v>
      </c>
      <c r="P348" s="2">
        <v>124.5</v>
      </c>
    </row>
    <row r="349" spans="1:16" hidden="1" x14ac:dyDescent="0.3">
      <c r="A349" s="2" t="s">
        <v>319</v>
      </c>
      <c r="B349" s="2" t="s">
        <v>45</v>
      </c>
      <c r="C349" s="2" t="s">
        <v>2344</v>
      </c>
      <c r="D349" s="2" t="s">
        <v>208</v>
      </c>
      <c r="E349" s="22">
        <v>42993</v>
      </c>
      <c r="F349" s="22">
        <v>43001</v>
      </c>
      <c r="G349" s="26">
        <f>VLOOKUP(Table3[[#This Row],[Job Category]],Table4[],2,0)</f>
        <v>195</v>
      </c>
      <c r="H349" s="26">
        <f>VLOOKUP(Table3[[#This Row],[Job Category]],Table5[],2,0)</f>
        <v>195</v>
      </c>
      <c r="I349" s="26">
        <f>YEAR(Table3[[#This Row],[End Date]])</f>
        <v>2017</v>
      </c>
      <c r="L349" s="2" t="s">
        <v>1566</v>
      </c>
      <c r="M349" s="2">
        <v>124.5</v>
      </c>
      <c r="O349" s="2" t="s">
        <v>1568</v>
      </c>
      <c r="P349" s="2">
        <v>717</v>
      </c>
    </row>
    <row r="350" spans="1:16" hidden="1" x14ac:dyDescent="0.3">
      <c r="A350" s="2" t="s">
        <v>1612</v>
      </c>
      <c r="B350" s="2" t="s">
        <v>45</v>
      </c>
      <c r="C350" s="2" t="s">
        <v>1613</v>
      </c>
      <c r="D350" s="2" t="s">
        <v>200</v>
      </c>
      <c r="E350" s="22">
        <v>42994</v>
      </c>
      <c r="F350" s="22">
        <v>43001</v>
      </c>
      <c r="G350" s="26">
        <f>VLOOKUP(Table3[[#This Row],[Job Category]],Table4[],2,0)</f>
        <v>97</v>
      </c>
      <c r="H350" s="26">
        <f>VLOOKUP(Table3[[#This Row],[Job Category]],Table5[],2,0)</f>
        <v>97</v>
      </c>
      <c r="I350" s="26">
        <f>YEAR(Table3[[#This Row],[End Date]])</f>
        <v>2017</v>
      </c>
      <c r="L350" s="2" t="s">
        <v>1568</v>
      </c>
      <c r="M350" s="2">
        <v>717</v>
      </c>
      <c r="O350" s="2" t="s">
        <v>446</v>
      </c>
      <c r="P350" s="2">
        <v>133</v>
      </c>
    </row>
    <row r="351" spans="1:16" hidden="1" x14ac:dyDescent="0.3">
      <c r="A351" s="2" t="s">
        <v>2333</v>
      </c>
      <c r="B351" s="2" t="s">
        <v>45</v>
      </c>
      <c r="C351" s="2" t="s">
        <v>2345</v>
      </c>
      <c r="D351" s="2" t="s">
        <v>200</v>
      </c>
      <c r="E351" s="22">
        <v>42996</v>
      </c>
      <c r="F351" s="22">
        <v>43001</v>
      </c>
      <c r="G351" s="26">
        <f>VLOOKUP(Table3[[#This Row],[Job Category]],Table4[],2,0)</f>
        <v>114</v>
      </c>
      <c r="H351" s="26">
        <f>VLOOKUP(Table3[[#This Row],[Job Category]],Table5[],2,0)</f>
        <v>114</v>
      </c>
      <c r="I351" s="26">
        <f>YEAR(Table3[[#This Row],[End Date]])</f>
        <v>2017</v>
      </c>
      <c r="L351" s="2" t="s">
        <v>446</v>
      </c>
      <c r="M351" s="2">
        <v>136</v>
      </c>
      <c r="O351" s="2" t="s">
        <v>1570</v>
      </c>
      <c r="P351" s="2">
        <v>220</v>
      </c>
    </row>
    <row r="352" spans="1:16" hidden="1" x14ac:dyDescent="0.3">
      <c r="A352" s="2" t="s">
        <v>453</v>
      </c>
      <c r="B352" s="2" t="s">
        <v>45</v>
      </c>
      <c r="C352" s="2" t="s">
        <v>454</v>
      </c>
      <c r="D352" s="2" t="s">
        <v>202</v>
      </c>
      <c r="E352" s="22">
        <v>42974</v>
      </c>
      <c r="F352" s="22">
        <v>43002</v>
      </c>
      <c r="G352" s="26">
        <f>VLOOKUP(Table3[[#This Row],[Job Category]],Table4[],2,0)</f>
        <v>303.5</v>
      </c>
      <c r="H352" s="26">
        <f>VLOOKUP(Table3[[#This Row],[Job Category]],Table5[],2,0)</f>
        <v>256.5</v>
      </c>
      <c r="I352" s="26">
        <f>YEAR(Table3[[#This Row],[End Date]])</f>
        <v>2017</v>
      </c>
      <c r="L352" s="2" t="s">
        <v>1570</v>
      </c>
      <c r="M352" s="2">
        <v>220</v>
      </c>
      <c r="O352" s="2" t="s">
        <v>331</v>
      </c>
      <c r="P352" s="2">
        <v>273</v>
      </c>
    </row>
    <row r="353" spans="1:16" hidden="1" x14ac:dyDescent="0.3">
      <c r="A353" s="2" t="s">
        <v>1614</v>
      </c>
      <c r="B353" s="2" t="s">
        <v>45</v>
      </c>
      <c r="C353" s="2" t="s">
        <v>1615</v>
      </c>
      <c r="D353" s="2" t="s">
        <v>201</v>
      </c>
      <c r="E353" s="22">
        <v>42996</v>
      </c>
      <c r="F353" s="22">
        <v>43002</v>
      </c>
      <c r="G353" s="26">
        <f>VLOOKUP(Table3[[#This Row],[Job Category]],Table4[],2,0)</f>
        <v>109</v>
      </c>
      <c r="H353" s="26">
        <f>VLOOKUP(Table3[[#This Row],[Job Category]],Table5[],2,0)</f>
        <v>109</v>
      </c>
      <c r="I353" s="26">
        <f>YEAR(Table3[[#This Row],[End Date]])</f>
        <v>2017</v>
      </c>
      <c r="L353" s="2" t="s">
        <v>331</v>
      </c>
      <c r="M353" s="2">
        <v>278</v>
      </c>
      <c r="O353" s="2" t="s">
        <v>1571</v>
      </c>
      <c r="P353" s="2">
        <v>103</v>
      </c>
    </row>
    <row r="354" spans="1:16" hidden="1" x14ac:dyDescent="0.3">
      <c r="A354" s="2" t="s">
        <v>781</v>
      </c>
      <c r="B354" s="2" t="s">
        <v>45</v>
      </c>
      <c r="C354" s="2" t="s">
        <v>782</v>
      </c>
      <c r="D354" s="2" t="s">
        <v>205</v>
      </c>
      <c r="E354" s="22">
        <v>42937</v>
      </c>
      <c r="F354" s="22">
        <v>43004</v>
      </c>
      <c r="G354" s="26">
        <f>VLOOKUP(Table3[[#This Row],[Job Category]],Table4[],2,0)</f>
        <v>1572</v>
      </c>
      <c r="H354" s="26">
        <f>VLOOKUP(Table3[[#This Row],[Job Category]],Table5[],2,0)</f>
        <v>1558.5</v>
      </c>
      <c r="I354" s="26">
        <f>YEAR(Table3[[#This Row],[End Date]])</f>
        <v>2017</v>
      </c>
      <c r="L354" s="2" t="s">
        <v>1571</v>
      </c>
      <c r="M354" s="2">
        <v>103</v>
      </c>
      <c r="O354" s="2" t="s">
        <v>2332</v>
      </c>
      <c r="P354" s="2">
        <v>706.5</v>
      </c>
    </row>
    <row r="355" spans="1:16" hidden="1" x14ac:dyDescent="0.3">
      <c r="A355" s="2" t="s">
        <v>391</v>
      </c>
      <c r="B355" s="2" t="s">
        <v>45</v>
      </c>
      <c r="C355" s="2" t="s">
        <v>2346</v>
      </c>
      <c r="D355" s="2" t="s">
        <v>208</v>
      </c>
      <c r="E355" s="22">
        <v>42990</v>
      </c>
      <c r="F355" s="22">
        <v>43005</v>
      </c>
      <c r="G355" s="26">
        <f>VLOOKUP(Table3[[#This Row],[Job Category]],Table4[],2,0)</f>
        <v>357</v>
      </c>
      <c r="H355" s="26">
        <f>VLOOKUP(Table3[[#This Row],[Job Category]],Table5[],2,0)</f>
        <v>357</v>
      </c>
      <c r="I355" s="26">
        <f>YEAR(Table3[[#This Row],[End Date]])</f>
        <v>2017</v>
      </c>
      <c r="L355" s="2" t="s">
        <v>2332</v>
      </c>
      <c r="M355" s="2">
        <v>706.5</v>
      </c>
      <c r="O355" s="2" t="s">
        <v>1573</v>
      </c>
      <c r="P355" s="2">
        <v>108</v>
      </c>
    </row>
    <row r="356" spans="1:16" hidden="1" x14ac:dyDescent="0.3">
      <c r="A356" s="2" t="s">
        <v>572</v>
      </c>
      <c r="B356" s="2" t="s">
        <v>45</v>
      </c>
      <c r="C356" s="2" t="s">
        <v>573</v>
      </c>
      <c r="D356" s="2" t="s">
        <v>204</v>
      </c>
      <c r="E356" s="22">
        <v>42995</v>
      </c>
      <c r="F356" s="22">
        <v>43006</v>
      </c>
      <c r="G356" s="26">
        <f>VLOOKUP(Table3[[#This Row],[Job Category]],Table4[],2,0)</f>
        <v>233</v>
      </c>
      <c r="H356" s="26">
        <f>VLOOKUP(Table3[[#This Row],[Job Category]],Table5[],2,0)</f>
        <v>232.5</v>
      </c>
      <c r="I356" s="26">
        <f>YEAR(Table3[[#This Row],[End Date]])</f>
        <v>2017</v>
      </c>
      <c r="L356" s="2" t="s">
        <v>1573</v>
      </c>
      <c r="M356" s="2">
        <v>114.5</v>
      </c>
      <c r="O356" s="2" t="s">
        <v>1575</v>
      </c>
      <c r="P356" s="2">
        <v>119</v>
      </c>
    </row>
    <row r="357" spans="1:16" hidden="1" x14ac:dyDescent="0.3">
      <c r="A357" s="2" t="s">
        <v>1616</v>
      </c>
      <c r="B357" s="2" t="s">
        <v>45</v>
      </c>
      <c r="C357" s="2" t="s">
        <v>1617</v>
      </c>
      <c r="D357" s="2" t="s">
        <v>200</v>
      </c>
      <c r="E357" s="22">
        <v>43002</v>
      </c>
      <c r="F357" s="22">
        <v>43006</v>
      </c>
      <c r="G357" s="26">
        <f>VLOOKUP(Table3[[#This Row],[Job Category]],Table4[],2,0)</f>
        <v>105</v>
      </c>
      <c r="H357" s="26">
        <f>VLOOKUP(Table3[[#This Row],[Job Category]],Table5[],2,0)</f>
        <v>105</v>
      </c>
      <c r="I357" s="26">
        <f>YEAR(Table3[[#This Row],[End Date]])</f>
        <v>2017</v>
      </c>
      <c r="L357" s="2" t="s">
        <v>1575</v>
      </c>
      <c r="M357" s="2">
        <v>119</v>
      </c>
      <c r="O357" s="2" t="s">
        <v>2347</v>
      </c>
      <c r="P357" s="2">
        <v>561</v>
      </c>
    </row>
    <row r="358" spans="1:16" hidden="1" x14ac:dyDescent="0.3">
      <c r="A358" s="2" t="s">
        <v>2348</v>
      </c>
      <c r="B358" s="2" t="s">
        <v>45</v>
      </c>
      <c r="C358" s="2" t="s">
        <v>2349</v>
      </c>
      <c r="D358" s="2" t="s">
        <v>204</v>
      </c>
      <c r="E358" s="17">
        <v>42985.833333333336</v>
      </c>
      <c r="F358" s="17">
        <v>43006.75</v>
      </c>
      <c r="G358" s="26">
        <f>VLOOKUP(Table3[[#This Row],[Job Category]],Table4[],2,0)</f>
        <v>502</v>
      </c>
      <c r="H358" s="26">
        <f>VLOOKUP(Table3[[#This Row],[Job Category]],Table5[],2,0)</f>
        <v>502</v>
      </c>
      <c r="I358" s="26">
        <f>YEAR(Table3[[#This Row],[End Date]])</f>
        <v>2017</v>
      </c>
      <c r="L358" s="2" t="s">
        <v>2347</v>
      </c>
      <c r="M358" s="2">
        <v>561</v>
      </c>
      <c r="O358" s="2" t="s">
        <v>448</v>
      </c>
      <c r="P358" s="2">
        <v>257.5</v>
      </c>
    </row>
    <row r="359" spans="1:16" hidden="1" x14ac:dyDescent="0.3">
      <c r="A359" s="2" t="s">
        <v>336</v>
      </c>
      <c r="B359" s="2" t="s">
        <v>45</v>
      </c>
      <c r="C359" s="2" t="s">
        <v>337</v>
      </c>
      <c r="D359" s="2" t="s">
        <v>227</v>
      </c>
      <c r="E359" s="22">
        <v>42995</v>
      </c>
      <c r="F359" s="22">
        <v>43007</v>
      </c>
      <c r="G359" s="26">
        <f>VLOOKUP(Table3[[#This Row],[Job Category]],Table4[],2,0)</f>
        <v>252</v>
      </c>
      <c r="H359" s="26">
        <f>VLOOKUP(Table3[[#This Row],[Job Category]],Table5[],2,0)</f>
        <v>205</v>
      </c>
      <c r="I359" s="26">
        <f>YEAR(Table3[[#This Row],[End Date]])</f>
        <v>2017</v>
      </c>
      <c r="L359" s="2" t="s">
        <v>448</v>
      </c>
      <c r="M359" s="2">
        <v>260</v>
      </c>
      <c r="O359" s="2" t="s">
        <v>1576</v>
      </c>
      <c r="P359" s="2">
        <v>325</v>
      </c>
    </row>
    <row r="360" spans="1:16" hidden="1" x14ac:dyDescent="0.3">
      <c r="A360" s="2" t="s">
        <v>1618</v>
      </c>
      <c r="B360" s="2" t="s">
        <v>45</v>
      </c>
      <c r="C360" s="2" t="s">
        <v>1619</v>
      </c>
      <c r="D360" s="2" t="s">
        <v>200</v>
      </c>
      <c r="E360" s="22">
        <v>43001</v>
      </c>
      <c r="F360" s="22">
        <v>43010</v>
      </c>
      <c r="G360" s="26">
        <f>VLOOKUP(Table3[[#This Row],[Job Category]],Table4[],2,0)</f>
        <v>175</v>
      </c>
      <c r="H360" s="26">
        <f>VLOOKUP(Table3[[#This Row],[Job Category]],Table5[],2,0)</f>
        <v>175</v>
      </c>
      <c r="I360" s="26">
        <f>YEAR(Table3[[#This Row],[End Date]])</f>
        <v>2017</v>
      </c>
      <c r="L360" s="2" t="s">
        <v>1576</v>
      </c>
      <c r="M360" s="2">
        <v>325</v>
      </c>
      <c r="O360" s="2" t="s">
        <v>1577</v>
      </c>
      <c r="P360" s="2">
        <v>157.5</v>
      </c>
    </row>
    <row r="361" spans="1:16" hidden="1" x14ac:dyDescent="0.3">
      <c r="A361" s="2" t="s">
        <v>421</v>
      </c>
      <c r="B361" s="2" t="s">
        <v>45</v>
      </c>
      <c r="C361" s="2" t="s">
        <v>422</v>
      </c>
      <c r="D361" s="2" t="s">
        <v>200</v>
      </c>
      <c r="E361" s="22">
        <v>42882</v>
      </c>
      <c r="F361" s="22">
        <v>43012</v>
      </c>
      <c r="G361" s="26">
        <f>VLOOKUP(Table3[[#This Row],[Job Category]],Table4[],2,0)</f>
        <v>413</v>
      </c>
      <c r="H361" s="26">
        <f>VLOOKUP(Table3[[#This Row],[Job Category]],Table5[],2,0)</f>
        <v>403</v>
      </c>
      <c r="I361" s="26">
        <f>YEAR(Table3[[#This Row],[End Date]])</f>
        <v>2017</v>
      </c>
      <c r="L361" s="2" t="s">
        <v>1577</v>
      </c>
      <c r="M361" s="2">
        <v>157.5</v>
      </c>
      <c r="O361" s="2" t="s">
        <v>1578</v>
      </c>
      <c r="P361" s="2">
        <v>126</v>
      </c>
    </row>
    <row r="362" spans="1:16" hidden="1" x14ac:dyDescent="0.3">
      <c r="A362" s="2" t="s">
        <v>1620</v>
      </c>
      <c r="B362" s="2" t="s">
        <v>45</v>
      </c>
      <c r="C362" s="2" t="s">
        <v>1621</v>
      </c>
      <c r="D362" s="2" t="s">
        <v>201</v>
      </c>
      <c r="E362" s="22">
        <v>43004</v>
      </c>
      <c r="F362" s="22">
        <v>43012</v>
      </c>
      <c r="G362" s="26">
        <f>VLOOKUP(Table3[[#This Row],[Job Category]],Table4[],2,0)</f>
        <v>161</v>
      </c>
      <c r="H362" s="26">
        <f>VLOOKUP(Table3[[#This Row],[Job Category]],Table5[],2,0)</f>
        <v>161</v>
      </c>
      <c r="I362" s="26">
        <f>YEAR(Table3[[#This Row],[End Date]])</f>
        <v>2017</v>
      </c>
      <c r="L362" s="2" t="s">
        <v>1578</v>
      </c>
      <c r="M362" s="2">
        <v>129</v>
      </c>
      <c r="O362" s="2" t="s">
        <v>1622</v>
      </c>
      <c r="P362" s="2">
        <v>255.5</v>
      </c>
    </row>
    <row r="363" spans="1:16" hidden="1" x14ac:dyDescent="0.3">
      <c r="A363" s="2" t="s">
        <v>783</v>
      </c>
      <c r="B363" s="2" t="s">
        <v>45</v>
      </c>
      <c r="C363" s="2" t="s">
        <v>784</v>
      </c>
      <c r="D363" s="2" t="s">
        <v>200</v>
      </c>
      <c r="E363" s="22">
        <v>43006</v>
      </c>
      <c r="F363" s="22">
        <v>43013</v>
      </c>
      <c r="G363" s="26">
        <f>VLOOKUP(Table3[[#This Row],[Job Category]],Table4[],2,0)</f>
        <v>161</v>
      </c>
      <c r="H363" s="26">
        <f>VLOOKUP(Table3[[#This Row],[Job Category]],Table5[],2,0)</f>
        <v>161</v>
      </c>
      <c r="I363" s="26">
        <f>YEAR(Table3[[#This Row],[End Date]])</f>
        <v>2017</v>
      </c>
      <c r="L363" s="2" t="s">
        <v>1622</v>
      </c>
      <c r="M363" s="2">
        <v>255.5</v>
      </c>
      <c r="O363" s="2" t="s">
        <v>1579</v>
      </c>
      <c r="P363" s="2">
        <v>108</v>
      </c>
    </row>
    <row r="364" spans="1:16" hidden="1" x14ac:dyDescent="0.3">
      <c r="A364" s="2" t="s">
        <v>336</v>
      </c>
      <c r="B364" s="2" t="s">
        <v>45</v>
      </c>
      <c r="C364" s="2" t="s">
        <v>2350</v>
      </c>
      <c r="D364" s="2" t="s">
        <v>200</v>
      </c>
      <c r="E364" s="22">
        <v>43007</v>
      </c>
      <c r="F364" s="22">
        <v>43013</v>
      </c>
      <c r="G364" s="26">
        <f>VLOOKUP(Table3[[#This Row],[Job Category]],Table4[],2,0)</f>
        <v>122</v>
      </c>
      <c r="H364" s="26">
        <f>VLOOKUP(Table3[[#This Row],[Job Category]],Table5[],2,0)</f>
        <v>122</v>
      </c>
      <c r="I364" s="26">
        <f>YEAR(Table3[[#This Row],[End Date]])</f>
        <v>2017</v>
      </c>
      <c r="L364" s="2" t="s">
        <v>1579</v>
      </c>
      <c r="M364" s="2">
        <v>108</v>
      </c>
      <c r="O364" s="2" t="s">
        <v>1580</v>
      </c>
      <c r="P364" s="2">
        <v>388</v>
      </c>
    </row>
    <row r="365" spans="1:16" hidden="1" x14ac:dyDescent="0.3">
      <c r="A365" s="2" t="s">
        <v>1623</v>
      </c>
      <c r="B365" s="2" t="s">
        <v>45</v>
      </c>
      <c r="C365" s="2" t="s">
        <v>1624</v>
      </c>
      <c r="D365" s="2" t="s">
        <v>211</v>
      </c>
      <c r="E365" s="22">
        <v>42951</v>
      </c>
      <c r="F365" s="22">
        <v>43014</v>
      </c>
      <c r="G365" s="26">
        <f>VLOOKUP(Table3[[#This Row],[Job Category]],Table4[],2,0)</f>
        <v>430.5</v>
      </c>
      <c r="H365" s="26">
        <f>VLOOKUP(Table3[[#This Row],[Job Category]],Table5[],2,0)</f>
        <v>430.5</v>
      </c>
      <c r="I365" s="26">
        <f>YEAR(Table3[[#This Row],[End Date]])</f>
        <v>2017</v>
      </c>
      <c r="L365" s="2" t="s">
        <v>1580</v>
      </c>
      <c r="M365" s="2">
        <v>392</v>
      </c>
      <c r="O365" s="2" t="s">
        <v>1582</v>
      </c>
      <c r="P365" s="2">
        <v>125.5</v>
      </c>
    </row>
    <row r="366" spans="1:16" hidden="1" x14ac:dyDescent="0.3">
      <c r="A366" s="2" t="s">
        <v>785</v>
      </c>
      <c r="B366" s="2" t="s">
        <v>45</v>
      </c>
      <c r="C366" s="2" t="s">
        <v>786</v>
      </c>
      <c r="D366" s="2" t="s">
        <v>202</v>
      </c>
      <c r="E366" s="22">
        <v>42999</v>
      </c>
      <c r="F366" s="22">
        <v>43014</v>
      </c>
      <c r="G366" s="26">
        <f>VLOOKUP(Table3[[#This Row],[Job Category]],Table4[],2,0)</f>
        <v>352</v>
      </c>
      <c r="H366" s="26">
        <f>VLOOKUP(Table3[[#This Row],[Job Category]],Table5[],2,0)</f>
        <v>352</v>
      </c>
      <c r="I366" s="26">
        <f>YEAR(Table3[[#This Row],[End Date]])</f>
        <v>2017</v>
      </c>
      <c r="L366" s="2" t="s">
        <v>1582</v>
      </c>
      <c r="M366" s="2">
        <v>125.5</v>
      </c>
      <c r="O366" s="2" t="s">
        <v>333</v>
      </c>
      <c r="P366" s="30">
        <v>1030</v>
      </c>
    </row>
    <row r="367" spans="1:16" hidden="1" x14ac:dyDescent="0.3">
      <c r="A367" s="2" t="s">
        <v>1625</v>
      </c>
      <c r="B367" s="2" t="s">
        <v>45</v>
      </c>
      <c r="C367" s="2" t="s">
        <v>1626</v>
      </c>
      <c r="D367" s="2" t="s">
        <v>215</v>
      </c>
      <c r="E367" s="22">
        <v>42977</v>
      </c>
      <c r="F367" s="22">
        <v>43015</v>
      </c>
      <c r="G367" s="26">
        <f>VLOOKUP(Table3[[#This Row],[Job Category]],Table4[],2,0)</f>
        <v>330</v>
      </c>
      <c r="H367" s="26">
        <f>VLOOKUP(Table3[[#This Row],[Job Category]],Table5[],2,0)</f>
        <v>330</v>
      </c>
      <c r="I367" s="26">
        <f>YEAR(Table3[[#This Row],[End Date]])</f>
        <v>2017</v>
      </c>
      <c r="L367" s="2" t="s">
        <v>333</v>
      </c>
      <c r="M367" s="30">
        <v>1036</v>
      </c>
      <c r="O367" s="2" t="s">
        <v>1584</v>
      </c>
      <c r="P367" s="2">
        <v>160</v>
      </c>
    </row>
    <row r="368" spans="1:16" hidden="1" x14ac:dyDescent="0.3">
      <c r="A368" s="2" t="s">
        <v>1381</v>
      </c>
      <c r="B368" s="2" t="s">
        <v>45</v>
      </c>
      <c r="C368" s="2" t="s">
        <v>1627</v>
      </c>
      <c r="D368" s="2" t="s">
        <v>209</v>
      </c>
      <c r="E368" s="22">
        <v>43003</v>
      </c>
      <c r="F368" s="22">
        <v>43015</v>
      </c>
      <c r="G368" s="26">
        <f>VLOOKUP(Table3[[#This Row],[Job Category]],Table4[],2,0)</f>
        <v>238.5</v>
      </c>
      <c r="H368" s="26">
        <f>VLOOKUP(Table3[[#This Row],[Job Category]],Table5[],2,0)</f>
        <v>238.5</v>
      </c>
      <c r="I368" s="26">
        <f>YEAR(Table3[[#This Row],[End Date]])</f>
        <v>2017</v>
      </c>
      <c r="L368" s="2" t="s">
        <v>1584</v>
      </c>
      <c r="M368" s="2">
        <v>160</v>
      </c>
      <c r="O368" s="2" t="s">
        <v>765</v>
      </c>
      <c r="P368" s="2">
        <v>159</v>
      </c>
    </row>
    <row r="369" spans="1:16" hidden="1" x14ac:dyDescent="0.3">
      <c r="A369" s="2" t="s">
        <v>787</v>
      </c>
      <c r="B369" s="2" t="s">
        <v>45</v>
      </c>
      <c r="C369" s="2" t="s">
        <v>788</v>
      </c>
      <c r="D369" s="2" t="s">
        <v>200</v>
      </c>
      <c r="E369" s="22">
        <v>43008</v>
      </c>
      <c r="F369" s="22">
        <v>43016</v>
      </c>
      <c r="G369" s="26">
        <f>VLOOKUP(Table3[[#This Row],[Job Category]],Table4[],2,0)</f>
        <v>157.5</v>
      </c>
      <c r="H369" s="26">
        <f>VLOOKUP(Table3[[#This Row],[Job Category]],Table5[],2,0)</f>
        <v>157.5</v>
      </c>
      <c r="I369" s="26">
        <f>YEAR(Table3[[#This Row],[End Date]])</f>
        <v>2017</v>
      </c>
      <c r="L369" s="2" t="s">
        <v>765</v>
      </c>
      <c r="M369" s="2">
        <v>159</v>
      </c>
      <c r="O369" s="2" t="s">
        <v>1585</v>
      </c>
      <c r="P369" s="2">
        <v>131.5</v>
      </c>
    </row>
    <row r="370" spans="1:16" hidden="1" x14ac:dyDescent="0.3">
      <c r="A370" s="2" t="s">
        <v>789</v>
      </c>
      <c r="B370" s="2" t="s">
        <v>45</v>
      </c>
      <c r="C370" s="2" t="s">
        <v>790</v>
      </c>
      <c r="D370" s="2" t="s">
        <v>200</v>
      </c>
      <c r="E370" s="22">
        <v>43011</v>
      </c>
      <c r="F370" s="22">
        <v>43017</v>
      </c>
      <c r="G370" s="26">
        <f>VLOOKUP(Table3[[#This Row],[Job Category]],Table4[],2,0)</f>
        <v>96.5</v>
      </c>
      <c r="H370" s="26">
        <f>VLOOKUP(Table3[[#This Row],[Job Category]],Table5[],2,0)</f>
        <v>96.5</v>
      </c>
      <c r="I370" s="26">
        <f>YEAR(Table3[[#This Row],[End Date]])</f>
        <v>2017</v>
      </c>
      <c r="L370" s="2" t="s">
        <v>1585</v>
      </c>
      <c r="M370" s="2">
        <v>131.5</v>
      </c>
      <c r="O370" s="2" t="s">
        <v>569</v>
      </c>
      <c r="P370" s="2">
        <v>456.5</v>
      </c>
    </row>
    <row r="371" spans="1:16" hidden="1" x14ac:dyDescent="0.3">
      <c r="A371" s="2" t="s">
        <v>2351</v>
      </c>
      <c r="B371" s="2" t="s">
        <v>45</v>
      </c>
      <c r="C371" s="2" t="s">
        <v>2352</v>
      </c>
      <c r="D371" s="2" t="s">
        <v>202</v>
      </c>
      <c r="E371" s="22">
        <v>43009</v>
      </c>
      <c r="F371" s="22">
        <v>43018</v>
      </c>
      <c r="G371" s="26">
        <f>VLOOKUP(Table3[[#This Row],[Job Category]],Table4[],2,0)</f>
        <v>154</v>
      </c>
      <c r="H371" s="26">
        <f>VLOOKUP(Table3[[#This Row],[Job Category]],Table5[],2,0)</f>
        <v>154</v>
      </c>
      <c r="I371" s="26">
        <f>YEAR(Table3[[#This Row],[End Date]])</f>
        <v>2017</v>
      </c>
      <c r="L371" s="2" t="s">
        <v>569</v>
      </c>
      <c r="M371" s="2">
        <v>457.5</v>
      </c>
      <c r="O371" s="2" t="s">
        <v>1588</v>
      </c>
      <c r="P371" s="2">
        <v>166</v>
      </c>
    </row>
    <row r="372" spans="1:16" hidden="1" x14ac:dyDescent="0.3">
      <c r="A372" s="2" t="s">
        <v>1628</v>
      </c>
      <c r="B372" s="2" t="s">
        <v>45</v>
      </c>
      <c r="C372" s="2" t="s">
        <v>1629</v>
      </c>
      <c r="D372" s="2" t="s">
        <v>202</v>
      </c>
      <c r="E372" s="22">
        <v>42772</v>
      </c>
      <c r="F372" s="22">
        <v>43019</v>
      </c>
      <c r="G372" s="26">
        <f>VLOOKUP(Table3[[#This Row],[Job Category]],Table4[],2,0)</f>
        <v>2340</v>
      </c>
      <c r="H372" s="26">
        <f>VLOOKUP(Table3[[#This Row],[Job Category]],Table5[],2,0)</f>
        <v>2320</v>
      </c>
      <c r="I372" s="26">
        <f>YEAR(Table3[[#This Row],[End Date]])</f>
        <v>2017</v>
      </c>
      <c r="L372" s="2" t="s">
        <v>1588</v>
      </c>
      <c r="M372" s="2">
        <v>166</v>
      </c>
      <c r="O372" s="2" t="s">
        <v>1590</v>
      </c>
      <c r="P372" s="2">
        <v>189</v>
      </c>
    </row>
    <row r="373" spans="1:16" hidden="1" x14ac:dyDescent="0.3">
      <c r="A373" s="2" t="s">
        <v>791</v>
      </c>
      <c r="B373" s="2" t="s">
        <v>45</v>
      </c>
      <c r="C373" s="2" t="s">
        <v>792</v>
      </c>
      <c r="D373" s="2" t="s">
        <v>215</v>
      </c>
      <c r="E373" s="22">
        <v>42994</v>
      </c>
      <c r="F373" s="22">
        <v>43019</v>
      </c>
      <c r="G373" s="26">
        <f>VLOOKUP(Table3[[#This Row],[Job Category]],Table4[],2,0)</f>
        <v>420</v>
      </c>
      <c r="H373" s="26">
        <f>VLOOKUP(Table3[[#This Row],[Job Category]],Table5[],2,0)</f>
        <v>420</v>
      </c>
      <c r="I373" s="26">
        <f>YEAR(Table3[[#This Row],[End Date]])</f>
        <v>2017</v>
      </c>
      <c r="L373" s="2" t="s">
        <v>1590</v>
      </c>
      <c r="M373" s="2">
        <v>189</v>
      </c>
      <c r="O373" s="2" t="s">
        <v>1592</v>
      </c>
      <c r="P373" s="2">
        <v>120</v>
      </c>
    </row>
    <row r="374" spans="1:16" hidden="1" x14ac:dyDescent="0.3">
      <c r="A374" s="2" t="s">
        <v>1326</v>
      </c>
      <c r="B374" s="2" t="s">
        <v>45</v>
      </c>
      <c r="C374" s="2" t="s">
        <v>1630</v>
      </c>
      <c r="D374" s="2" t="s">
        <v>201</v>
      </c>
      <c r="E374" s="22">
        <v>43012</v>
      </c>
      <c r="F374" s="22">
        <v>43019</v>
      </c>
      <c r="G374" s="26">
        <f>VLOOKUP(Table3[[#This Row],[Job Category]],Table4[],2,0)</f>
        <v>97</v>
      </c>
      <c r="H374" s="26">
        <f>VLOOKUP(Table3[[#This Row],[Job Category]],Table5[],2,0)</f>
        <v>97</v>
      </c>
      <c r="I374" s="26">
        <f>YEAR(Table3[[#This Row],[End Date]])</f>
        <v>2017</v>
      </c>
      <c r="L374" s="2" t="s">
        <v>1592</v>
      </c>
      <c r="M374" s="2">
        <v>120</v>
      </c>
      <c r="O374" s="2" t="s">
        <v>2353</v>
      </c>
      <c r="P374" s="2">
        <v>247</v>
      </c>
    </row>
    <row r="375" spans="1:16" hidden="1" x14ac:dyDescent="0.3">
      <c r="A375" s="2" t="s">
        <v>793</v>
      </c>
      <c r="B375" s="2" t="s">
        <v>45</v>
      </c>
      <c r="C375" s="2" t="s">
        <v>794</v>
      </c>
      <c r="D375" s="2" t="s">
        <v>200</v>
      </c>
      <c r="E375" s="22">
        <v>43013</v>
      </c>
      <c r="F375" s="22">
        <v>43019</v>
      </c>
      <c r="G375" s="26">
        <f>VLOOKUP(Table3[[#This Row],[Job Category]],Table4[],2,0)</f>
        <v>108</v>
      </c>
      <c r="H375" s="26">
        <f>VLOOKUP(Table3[[#This Row],[Job Category]],Table5[],2,0)</f>
        <v>108</v>
      </c>
      <c r="I375" s="26">
        <f>YEAR(Table3[[#This Row],[End Date]])</f>
        <v>2017</v>
      </c>
      <c r="L375" s="2" t="s">
        <v>2353</v>
      </c>
      <c r="M375" s="2">
        <v>247</v>
      </c>
      <c r="O375" s="2" t="s">
        <v>795</v>
      </c>
      <c r="P375" s="2">
        <v>261</v>
      </c>
    </row>
    <row r="376" spans="1:16" hidden="1" x14ac:dyDescent="0.3">
      <c r="A376" s="2" t="s">
        <v>338</v>
      </c>
      <c r="B376" s="2" t="s">
        <v>45</v>
      </c>
      <c r="C376" s="2" t="s">
        <v>339</v>
      </c>
      <c r="D376" s="2" t="s">
        <v>221</v>
      </c>
      <c r="E376" s="22">
        <v>43010</v>
      </c>
      <c r="F376" s="22">
        <v>43020</v>
      </c>
      <c r="G376" s="26">
        <f>VLOOKUP(Table3[[#This Row],[Job Category]],Table4[],2,0)</f>
        <v>195</v>
      </c>
      <c r="H376" s="26">
        <f>VLOOKUP(Table3[[#This Row],[Job Category]],Table5[],2,0)</f>
        <v>111</v>
      </c>
      <c r="I376" s="26">
        <f>YEAR(Table3[[#This Row],[End Date]])</f>
        <v>2017</v>
      </c>
      <c r="L376" s="2" t="s">
        <v>795</v>
      </c>
      <c r="M376" s="2">
        <v>283</v>
      </c>
      <c r="O376" s="2" t="s">
        <v>1594</v>
      </c>
      <c r="P376" s="2">
        <v>282.5</v>
      </c>
    </row>
    <row r="377" spans="1:16" hidden="1" x14ac:dyDescent="0.3">
      <c r="A377" s="2" t="s">
        <v>449</v>
      </c>
      <c r="B377" s="2" t="s">
        <v>45</v>
      </c>
      <c r="C377" s="2" t="s">
        <v>450</v>
      </c>
      <c r="D377" s="2" t="s">
        <v>218</v>
      </c>
      <c r="E377" s="22">
        <v>42960</v>
      </c>
      <c r="F377" s="22">
        <v>43021</v>
      </c>
      <c r="G377" s="26">
        <f>VLOOKUP(Table3[[#This Row],[Job Category]],Table4[],2,0)</f>
        <v>741</v>
      </c>
      <c r="H377" s="26">
        <f>VLOOKUP(Table3[[#This Row],[Job Category]],Table5[],2,0)</f>
        <v>686.5</v>
      </c>
      <c r="I377" s="26">
        <f>YEAR(Table3[[#This Row],[End Date]])</f>
        <v>2017</v>
      </c>
      <c r="L377" s="2" t="s">
        <v>1594</v>
      </c>
      <c r="M377" s="2">
        <v>282.5</v>
      </c>
      <c r="O377" s="2" t="s">
        <v>2334</v>
      </c>
      <c r="P377" s="2">
        <v>120</v>
      </c>
    </row>
    <row r="378" spans="1:16" hidden="1" x14ac:dyDescent="0.3">
      <c r="A378" s="2" t="s">
        <v>2354</v>
      </c>
      <c r="B378" s="2" t="s">
        <v>45</v>
      </c>
      <c r="C378" s="2" t="s">
        <v>2355</v>
      </c>
      <c r="D378" s="2" t="s">
        <v>200</v>
      </c>
      <c r="E378" s="22">
        <v>43017</v>
      </c>
      <c r="F378" s="22">
        <v>43022</v>
      </c>
      <c r="G378" s="26">
        <f>VLOOKUP(Table3[[#This Row],[Job Category]],Table4[],2,0)</f>
        <v>110</v>
      </c>
      <c r="H378" s="26">
        <f>VLOOKUP(Table3[[#This Row],[Job Category]],Table5[],2,0)</f>
        <v>110</v>
      </c>
      <c r="I378" s="26">
        <f>YEAR(Table3[[#This Row],[End Date]])</f>
        <v>2017</v>
      </c>
      <c r="L378" s="2" t="s">
        <v>2334</v>
      </c>
      <c r="M378" s="2">
        <v>120</v>
      </c>
      <c r="O378" s="2" t="s">
        <v>1595</v>
      </c>
      <c r="P378" s="2">
        <v>113</v>
      </c>
    </row>
    <row r="379" spans="1:16" hidden="1" x14ac:dyDescent="0.3">
      <c r="A379" s="2" t="s">
        <v>1463</v>
      </c>
      <c r="B379" s="2" t="s">
        <v>45</v>
      </c>
      <c r="C379" s="2" t="s">
        <v>1631</v>
      </c>
      <c r="D379" s="2" t="s">
        <v>200</v>
      </c>
      <c r="E379" s="22">
        <v>43017</v>
      </c>
      <c r="F379" s="22">
        <v>43022</v>
      </c>
      <c r="G379" s="26">
        <f>VLOOKUP(Table3[[#This Row],[Job Category]],Table4[],2,0)</f>
        <v>94.5</v>
      </c>
      <c r="H379" s="26">
        <f>VLOOKUP(Table3[[#This Row],[Job Category]],Table5[],2,0)</f>
        <v>93</v>
      </c>
      <c r="I379" s="26">
        <f>YEAR(Table3[[#This Row],[End Date]])</f>
        <v>2017</v>
      </c>
      <c r="L379" s="2" t="s">
        <v>1595</v>
      </c>
      <c r="M379" s="2">
        <v>113</v>
      </c>
      <c r="O379" s="2" t="s">
        <v>796</v>
      </c>
      <c r="P379" s="2">
        <v>94</v>
      </c>
    </row>
    <row r="380" spans="1:16" hidden="1" x14ac:dyDescent="0.3">
      <c r="A380" s="2" t="s">
        <v>724</v>
      </c>
      <c r="B380" s="2" t="s">
        <v>45</v>
      </c>
      <c r="C380" s="2" t="s">
        <v>797</v>
      </c>
      <c r="D380" s="2" t="s">
        <v>215</v>
      </c>
      <c r="E380" s="22">
        <v>42979</v>
      </c>
      <c r="F380" s="22">
        <v>43023</v>
      </c>
      <c r="G380" s="26">
        <f>VLOOKUP(Table3[[#This Row],[Job Category]],Table4[],2,0)</f>
        <v>299.5</v>
      </c>
      <c r="H380" s="26">
        <f>VLOOKUP(Table3[[#This Row],[Job Category]],Table5[],2,0)</f>
        <v>299.5</v>
      </c>
      <c r="I380" s="26">
        <f>YEAR(Table3[[#This Row],[End Date]])</f>
        <v>2017</v>
      </c>
      <c r="L380" s="2" t="s">
        <v>796</v>
      </c>
      <c r="M380" s="2">
        <v>94</v>
      </c>
      <c r="O380" s="2" t="s">
        <v>1597</v>
      </c>
      <c r="P380" s="2">
        <v>346</v>
      </c>
    </row>
    <row r="381" spans="1:16" hidden="1" x14ac:dyDescent="0.3">
      <c r="A381" s="2" t="s">
        <v>576</v>
      </c>
      <c r="B381" s="2" t="s">
        <v>45</v>
      </c>
      <c r="C381" s="2" t="s">
        <v>577</v>
      </c>
      <c r="D381" s="2" t="s">
        <v>215</v>
      </c>
      <c r="E381" s="22">
        <v>42981</v>
      </c>
      <c r="F381" s="22">
        <v>43025</v>
      </c>
      <c r="G381" s="26">
        <f>VLOOKUP(Table3[[#This Row],[Job Category]],Table4[],2,0)</f>
        <v>436.5</v>
      </c>
      <c r="H381" s="26">
        <f>VLOOKUP(Table3[[#This Row],[Job Category]],Table5[],2,0)</f>
        <v>403</v>
      </c>
      <c r="I381" s="26">
        <f>YEAR(Table3[[#This Row],[End Date]])</f>
        <v>2017</v>
      </c>
      <c r="L381" s="2" t="s">
        <v>1597</v>
      </c>
      <c r="M381" s="2">
        <v>346</v>
      </c>
      <c r="O381" s="2" t="s">
        <v>1632</v>
      </c>
      <c r="P381" s="2">
        <v>245.5</v>
      </c>
    </row>
    <row r="382" spans="1:16" hidden="1" x14ac:dyDescent="0.3">
      <c r="A382" s="2" t="s">
        <v>1403</v>
      </c>
      <c r="B382" s="2" t="s">
        <v>45</v>
      </c>
      <c r="C382" s="2" t="s">
        <v>1633</v>
      </c>
      <c r="D382" s="2" t="s">
        <v>200</v>
      </c>
      <c r="E382" s="22">
        <v>43020</v>
      </c>
      <c r="F382" s="22">
        <v>43025</v>
      </c>
      <c r="G382" s="26">
        <f>VLOOKUP(Table3[[#This Row],[Job Category]],Table4[],2,0)</f>
        <v>133</v>
      </c>
      <c r="H382" s="26">
        <f>VLOOKUP(Table3[[#This Row],[Job Category]],Table5[],2,0)</f>
        <v>133</v>
      </c>
      <c r="I382" s="26">
        <f>YEAR(Table3[[#This Row],[End Date]])</f>
        <v>2017</v>
      </c>
      <c r="L382" s="2" t="s">
        <v>1632</v>
      </c>
      <c r="M382" s="2">
        <v>245.5</v>
      </c>
      <c r="O382" s="2" t="s">
        <v>766</v>
      </c>
      <c r="P382" s="2">
        <v>102</v>
      </c>
    </row>
    <row r="383" spans="1:16" hidden="1" x14ac:dyDescent="0.3">
      <c r="A383" s="2" t="s">
        <v>1634</v>
      </c>
      <c r="B383" s="2" t="s">
        <v>45</v>
      </c>
      <c r="C383" s="2" t="s">
        <v>1635</v>
      </c>
      <c r="D383" s="2" t="s">
        <v>200</v>
      </c>
      <c r="E383" s="22">
        <v>43020</v>
      </c>
      <c r="F383" s="22">
        <v>43025</v>
      </c>
      <c r="G383" s="26">
        <f>VLOOKUP(Table3[[#This Row],[Job Category]],Table4[],2,0)</f>
        <v>84.5</v>
      </c>
      <c r="H383" s="26">
        <f>VLOOKUP(Table3[[#This Row],[Job Category]],Table5[],2,0)</f>
        <v>84.5</v>
      </c>
      <c r="I383" s="26">
        <f>YEAR(Table3[[#This Row],[End Date]])</f>
        <v>2017</v>
      </c>
      <c r="L383" s="2" t="s">
        <v>766</v>
      </c>
      <c r="M383" s="2">
        <v>102</v>
      </c>
      <c r="O383" s="2" t="s">
        <v>798</v>
      </c>
      <c r="P383" s="2">
        <v>260</v>
      </c>
    </row>
    <row r="384" spans="1:16" hidden="1" x14ac:dyDescent="0.3">
      <c r="A384" s="2" t="s">
        <v>1521</v>
      </c>
      <c r="B384" s="2" t="s">
        <v>45</v>
      </c>
      <c r="C384" s="2" t="s">
        <v>1636</v>
      </c>
      <c r="D384" s="2" t="s">
        <v>200</v>
      </c>
      <c r="E384" s="22">
        <v>43021</v>
      </c>
      <c r="F384" s="22">
        <v>43025</v>
      </c>
      <c r="G384" s="26">
        <f>VLOOKUP(Table3[[#This Row],[Job Category]],Table4[],2,0)</f>
        <v>84.5</v>
      </c>
      <c r="H384" s="26">
        <f>VLOOKUP(Table3[[#This Row],[Job Category]],Table5[],2,0)</f>
        <v>84.5</v>
      </c>
      <c r="I384" s="26">
        <f>YEAR(Table3[[#This Row],[End Date]])</f>
        <v>2017</v>
      </c>
      <c r="L384" s="2" t="s">
        <v>798</v>
      </c>
      <c r="M384" s="2">
        <v>260</v>
      </c>
      <c r="O384" s="2" t="s">
        <v>769</v>
      </c>
      <c r="P384" s="2">
        <v>128</v>
      </c>
    </row>
    <row r="385" spans="1:16" hidden="1" x14ac:dyDescent="0.3">
      <c r="A385" s="2" t="s">
        <v>1637</v>
      </c>
      <c r="B385" s="2" t="s">
        <v>45</v>
      </c>
      <c r="C385" s="2" t="s">
        <v>1638</v>
      </c>
      <c r="D385" s="2" t="s">
        <v>200</v>
      </c>
      <c r="E385" s="22">
        <v>43019</v>
      </c>
      <c r="F385" s="22">
        <v>43026</v>
      </c>
      <c r="G385" s="26">
        <f>VLOOKUP(Table3[[#This Row],[Job Category]],Table4[],2,0)</f>
        <v>166</v>
      </c>
      <c r="H385" s="26">
        <f>VLOOKUP(Table3[[#This Row],[Job Category]],Table5[],2,0)</f>
        <v>163.5</v>
      </c>
      <c r="I385" s="26">
        <f>YEAR(Table3[[#This Row],[End Date]])</f>
        <v>2017</v>
      </c>
      <c r="L385" s="2" t="s">
        <v>769</v>
      </c>
      <c r="M385" s="2">
        <v>128</v>
      </c>
      <c r="O385" s="2" t="s">
        <v>444</v>
      </c>
      <c r="P385" s="2">
        <v>570.5</v>
      </c>
    </row>
    <row r="386" spans="1:16" hidden="1" x14ac:dyDescent="0.3">
      <c r="A386" s="2" t="s">
        <v>799</v>
      </c>
      <c r="B386" s="2" t="s">
        <v>45</v>
      </c>
      <c r="C386" s="2" t="s">
        <v>800</v>
      </c>
      <c r="D386" s="2" t="s">
        <v>201</v>
      </c>
      <c r="E386" s="22">
        <v>43015</v>
      </c>
      <c r="F386" s="22">
        <v>43027</v>
      </c>
      <c r="G386" s="26">
        <f>VLOOKUP(Table3[[#This Row],[Job Category]],Table4[],2,0)</f>
        <v>250.5</v>
      </c>
      <c r="H386" s="26">
        <f>VLOOKUP(Table3[[#This Row],[Job Category]],Table5[],2,0)</f>
        <v>250.5</v>
      </c>
      <c r="I386" s="26">
        <f>YEAR(Table3[[#This Row],[End Date]])</f>
        <v>2017</v>
      </c>
      <c r="L386" s="2" t="s">
        <v>444</v>
      </c>
      <c r="M386" s="2">
        <v>572</v>
      </c>
      <c r="O386" s="2" t="s">
        <v>770</v>
      </c>
      <c r="P386" s="2">
        <v>375</v>
      </c>
    </row>
    <row r="387" spans="1:16" hidden="1" x14ac:dyDescent="0.3">
      <c r="A387" s="2" t="s">
        <v>2356</v>
      </c>
      <c r="B387" s="2" t="s">
        <v>45</v>
      </c>
      <c r="C387" s="2" t="s">
        <v>2357</v>
      </c>
      <c r="D387" s="2" t="s">
        <v>205</v>
      </c>
      <c r="E387" s="22">
        <v>43019</v>
      </c>
      <c r="F387" s="22">
        <v>43028</v>
      </c>
      <c r="G387" s="26">
        <f>VLOOKUP(Table3[[#This Row],[Job Category]],Table4[],2,0)</f>
        <v>221</v>
      </c>
      <c r="H387" s="26">
        <f>VLOOKUP(Table3[[#This Row],[Job Category]],Table5[],2,0)</f>
        <v>221</v>
      </c>
      <c r="I387" s="26">
        <f>YEAR(Table3[[#This Row],[End Date]])</f>
        <v>2017</v>
      </c>
      <c r="L387" s="2" t="s">
        <v>770</v>
      </c>
      <c r="M387" s="2">
        <v>375</v>
      </c>
      <c r="O387" s="2" t="s">
        <v>1601</v>
      </c>
      <c r="P387" s="2">
        <v>98.5</v>
      </c>
    </row>
    <row r="388" spans="1:16" hidden="1" x14ac:dyDescent="0.3">
      <c r="A388" s="2" t="s">
        <v>693</v>
      </c>
      <c r="B388" s="2" t="s">
        <v>45</v>
      </c>
      <c r="C388" s="2" t="s">
        <v>801</v>
      </c>
      <c r="D388" s="2" t="s">
        <v>200</v>
      </c>
      <c r="E388" s="22">
        <v>43023</v>
      </c>
      <c r="F388" s="22">
        <v>43028</v>
      </c>
      <c r="G388" s="26">
        <f>VLOOKUP(Table3[[#This Row],[Job Category]],Table4[],2,0)</f>
        <v>128</v>
      </c>
      <c r="H388" s="26">
        <f>VLOOKUP(Table3[[#This Row],[Job Category]],Table5[],2,0)</f>
        <v>128</v>
      </c>
      <c r="I388" s="26">
        <f>YEAR(Table3[[#This Row],[End Date]])</f>
        <v>2017</v>
      </c>
      <c r="L388" s="2" t="s">
        <v>1601</v>
      </c>
      <c r="M388" s="2">
        <v>98.5</v>
      </c>
      <c r="O388" s="2" t="s">
        <v>802</v>
      </c>
      <c r="P388" s="2">
        <v>150</v>
      </c>
    </row>
    <row r="389" spans="1:16" hidden="1" x14ac:dyDescent="0.3">
      <c r="A389" s="2" t="s">
        <v>803</v>
      </c>
      <c r="B389" s="2" t="s">
        <v>45</v>
      </c>
      <c r="C389" s="2" t="s">
        <v>804</v>
      </c>
      <c r="D389" s="2" t="s">
        <v>200</v>
      </c>
      <c r="E389" s="22">
        <v>43025</v>
      </c>
      <c r="F389" s="22">
        <v>43029</v>
      </c>
      <c r="G389" s="26">
        <f>VLOOKUP(Table3[[#This Row],[Job Category]],Table4[],2,0)</f>
        <v>78</v>
      </c>
      <c r="H389" s="26">
        <f>VLOOKUP(Table3[[#This Row],[Job Category]],Table5[],2,0)</f>
        <v>78</v>
      </c>
      <c r="I389" s="26">
        <f>YEAR(Table3[[#This Row],[End Date]])</f>
        <v>2017</v>
      </c>
      <c r="L389" s="2" t="s">
        <v>802</v>
      </c>
      <c r="M389" s="2">
        <v>150</v>
      </c>
      <c r="O389" s="2" t="s">
        <v>772</v>
      </c>
      <c r="P389" s="2">
        <v>339</v>
      </c>
    </row>
    <row r="390" spans="1:16" hidden="1" x14ac:dyDescent="0.3">
      <c r="A390" s="2" t="s">
        <v>1639</v>
      </c>
      <c r="B390" s="2" t="s">
        <v>45</v>
      </c>
      <c r="C390" s="2" t="s">
        <v>1640</v>
      </c>
      <c r="D390" s="2" t="s">
        <v>200</v>
      </c>
      <c r="E390" s="22">
        <v>43018</v>
      </c>
      <c r="F390" s="22">
        <v>43030</v>
      </c>
      <c r="G390" s="26">
        <f>VLOOKUP(Table3[[#This Row],[Job Category]],Table4[],2,0)</f>
        <v>111</v>
      </c>
      <c r="H390" s="26">
        <f>VLOOKUP(Table3[[#This Row],[Job Category]],Table5[],2,0)</f>
        <v>111</v>
      </c>
      <c r="I390" s="26">
        <f>YEAR(Table3[[#This Row],[End Date]])</f>
        <v>2017</v>
      </c>
      <c r="L390" s="2" t="s">
        <v>772</v>
      </c>
      <c r="M390" s="2">
        <v>339</v>
      </c>
      <c r="O390" s="2" t="s">
        <v>773</v>
      </c>
      <c r="P390" s="2">
        <v>330.5</v>
      </c>
    </row>
    <row r="391" spans="1:16" hidden="1" x14ac:dyDescent="0.3">
      <c r="A391" s="2" t="s">
        <v>2251</v>
      </c>
      <c r="B391" s="2" t="s">
        <v>45</v>
      </c>
      <c r="C391" s="2" t="s">
        <v>2358</v>
      </c>
      <c r="D391" s="2" t="s">
        <v>201</v>
      </c>
      <c r="E391" s="22">
        <v>43024</v>
      </c>
      <c r="F391" s="22">
        <v>43030</v>
      </c>
      <c r="G391" s="26">
        <f>VLOOKUP(Table3[[#This Row],[Job Category]],Table4[],2,0)</f>
        <v>107</v>
      </c>
      <c r="H391" s="26">
        <f>VLOOKUP(Table3[[#This Row],[Job Category]],Table5[],2,0)</f>
        <v>105.5</v>
      </c>
      <c r="I391" s="26">
        <f>YEAR(Table3[[#This Row],[End Date]])</f>
        <v>2017</v>
      </c>
      <c r="L391" s="2" t="s">
        <v>773</v>
      </c>
      <c r="M391" s="2">
        <v>330.5</v>
      </c>
      <c r="O391" s="2" t="s">
        <v>1603</v>
      </c>
      <c r="P391" s="2">
        <v>111.5</v>
      </c>
    </row>
    <row r="392" spans="1:16" hidden="1" x14ac:dyDescent="0.3">
      <c r="A392" s="2" t="s">
        <v>1641</v>
      </c>
      <c r="B392" s="2" t="s">
        <v>45</v>
      </c>
      <c r="C392" s="2" t="s">
        <v>1642</v>
      </c>
      <c r="D392" s="2" t="s">
        <v>200</v>
      </c>
      <c r="E392" s="22">
        <v>43025</v>
      </c>
      <c r="F392" s="22">
        <v>43030</v>
      </c>
      <c r="G392" s="26">
        <f>VLOOKUP(Table3[[#This Row],[Job Category]],Table4[],2,0)</f>
        <v>98</v>
      </c>
      <c r="H392" s="26">
        <f>VLOOKUP(Table3[[#This Row],[Job Category]],Table5[],2,0)</f>
        <v>98</v>
      </c>
      <c r="I392" s="26">
        <f>YEAR(Table3[[#This Row],[End Date]])</f>
        <v>2017</v>
      </c>
      <c r="L392" s="2" t="s">
        <v>1603</v>
      </c>
      <c r="M392" s="2">
        <v>111.5</v>
      </c>
      <c r="O392" s="2" t="s">
        <v>1604</v>
      </c>
      <c r="P392" s="2">
        <v>166</v>
      </c>
    </row>
    <row r="393" spans="1:16" hidden="1" x14ac:dyDescent="0.3">
      <c r="A393" s="2" t="s">
        <v>685</v>
      </c>
      <c r="B393" s="2" t="s">
        <v>206</v>
      </c>
      <c r="C393" s="2" t="s">
        <v>805</v>
      </c>
      <c r="D393" s="2" t="s">
        <v>207</v>
      </c>
      <c r="E393" s="22">
        <v>43029</v>
      </c>
      <c r="F393" s="22">
        <v>43030</v>
      </c>
      <c r="G393" s="26">
        <f>VLOOKUP(Table3[[#This Row],[Job Category]],Table4[],2,0)</f>
        <v>29</v>
      </c>
      <c r="H393" s="26">
        <f>VLOOKUP(Table3[[#This Row],[Job Category]],Table5[],2,0)</f>
        <v>29</v>
      </c>
      <c r="I393" s="26">
        <f>YEAR(Table3[[#This Row],[End Date]])</f>
        <v>2017</v>
      </c>
      <c r="L393" s="2" t="s">
        <v>1604</v>
      </c>
      <c r="M393" s="2">
        <v>166</v>
      </c>
      <c r="O393" s="2" t="s">
        <v>2335</v>
      </c>
      <c r="P393" s="2">
        <v>34</v>
      </c>
    </row>
    <row r="394" spans="1:16" hidden="1" x14ac:dyDescent="0.3">
      <c r="A394" s="2" t="s">
        <v>1643</v>
      </c>
      <c r="B394" s="2" t="s">
        <v>45</v>
      </c>
      <c r="C394" s="2" t="s">
        <v>1644</v>
      </c>
      <c r="D394" s="2" t="s">
        <v>205</v>
      </c>
      <c r="E394" s="22">
        <v>43020</v>
      </c>
      <c r="F394" s="22">
        <v>43031</v>
      </c>
      <c r="G394" s="26">
        <f>VLOOKUP(Table3[[#This Row],[Job Category]],Table4[],2,0)</f>
        <v>269</v>
      </c>
      <c r="H394" s="26">
        <f>VLOOKUP(Table3[[#This Row],[Job Category]],Table5[],2,0)</f>
        <v>269</v>
      </c>
      <c r="I394" s="26">
        <f>YEAR(Table3[[#This Row],[End Date]])</f>
        <v>2017</v>
      </c>
      <c r="L394" s="2" t="s">
        <v>2335</v>
      </c>
      <c r="M394" s="2">
        <v>34</v>
      </c>
      <c r="O394" s="2" t="s">
        <v>2337</v>
      </c>
      <c r="P394" s="2">
        <v>302</v>
      </c>
    </row>
    <row r="395" spans="1:16" hidden="1" x14ac:dyDescent="0.3">
      <c r="A395" s="2" t="s">
        <v>1454</v>
      </c>
      <c r="B395" s="2" t="s">
        <v>45</v>
      </c>
      <c r="C395" s="2" t="s">
        <v>1645</v>
      </c>
      <c r="D395" s="2" t="s">
        <v>200</v>
      </c>
      <c r="E395" s="22">
        <v>43026</v>
      </c>
      <c r="F395" s="22">
        <v>43032</v>
      </c>
      <c r="G395" s="26">
        <f>VLOOKUP(Table3[[#This Row],[Job Category]],Table4[],2,0)</f>
        <v>140</v>
      </c>
      <c r="H395" s="26">
        <f>VLOOKUP(Table3[[#This Row],[Job Category]],Table5[],2,0)</f>
        <v>140</v>
      </c>
      <c r="I395" s="26">
        <f>YEAR(Table3[[#This Row],[End Date]])</f>
        <v>2017</v>
      </c>
      <c r="L395" s="2" t="s">
        <v>2337</v>
      </c>
      <c r="M395" s="2">
        <v>302</v>
      </c>
      <c r="O395" s="2" t="s">
        <v>806</v>
      </c>
      <c r="P395" s="2">
        <v>123</v>
      </c>
    </row>
    <row r="396" spans="1:16" hidden="1" x14ac:dyDescent="0.3">
      <c r="A396" s="2" t="s">
        <v>1315</v>
      </c>
      <c r="B396" s="2" t="s">
        <v>45</v>
      </c>
      <c r="C396" s="2" t="s">
        <v>1646</v>
      </c>
      <c r="D396" s="2" t="s">
        <v>200</v>
      </c>
      <c r="E396" s="22">
        <v>43025</v>
      </c>
      <c r="F396" s="22">
        <v>43033</v>
      </c>
      <c r="G396" s="26">
        <f>VLOOKUP(Table3[[#This Row],[Job Category]],Table4[],2,0)</f>
        <v>188.5</v>
      </c>
      <c r="H396" s="26">
        <f>VLOOKUP(Table3[[#This Row],[Job Category]],Table5[],2,0)</f>
        <v>188.5</v>
      </c>
      <c r="I396" s="26">
        <f>YEAR(Table3[[#This Row],[End Date]])</f>
        <v>2017</v>
      </c>
      <c r="L396" s="2" t="s">
        <v>806</v>
      </c>
      <c r="M396" s="2">
        <v>124</v>
      </c>
      <c r="O396" s="2" t="s">
        <v>1605</v>
      </c>
      <c r="P396" s="2">
        <v>101</v>
      </c>
    </row>
    <row r="397" spans="1:16" hidden="1" x14ac:dyDescent="0.3">
      <c r="A397" s="2" t="s">
        <v>693</v>
      </c>
      <c r="B397" s="2" t="s">
        <v>45</v>
      </c>
      <c r="C397" s="2" t="s">
        <v>807</v>
      </c>
      <c r="D397" s="2" t="s">
        <v>200</v>
      </c>
      <c r="E397" s="22">
        <v>43028</v>
      </c>
      <c r="F397" s="22">
        <v>43033</v>
      </c>
      <c r="G397" s="26">
        <f>VLOOKUP(Table3[[#This Row],[Job Category]],Table4[],2,0)</f>
        <v>120.5</v>
      </c>
      <c r="H397" s="26">
        <f>VLOOKUP(Table3[[#This Row],[Job Category]],Table5[],2,0)</f>
        <v>120.5</v>
      </c>
      <c r="I397" s="26">
        <f>YEAR(Table3[[#This Row],[End Date]])</f>
        <v>2017</v>
      </c>
      <c r="L397" s="2" t="s">
        <v>1605</v>
      </c>
      <c r="M397" s="2">
        <v>101</v>
      </c>
      <c r="O397" s="2" t="s">
        <v>1606</v>
      </c>
      <c r="P397" s="2">
        <v>94.5</v>
      </c>
    </row>
    <row r="398" spans="1:16" hidden="1" x14ac:dyDescent="0.3">
      <c r="A398" s="2" t="s">
        <v>514</v>
      </c>
      <c r="B398" s="2" t="s">
        <v>45</v>
      </c>
      <c r="C398" s="2" t="s">
        <v>1647</v>
      </c>
      <c r="D398" s="2" t="s">
        <v>220</v>
      </c>
      <c r="E398" s="22">
        <v>43021</v>
      </c>
      <c r="F398" s="22">
        <v>43034</v>
      </c>
      <c r="G398" s="26">
        <f>VLOOKUP(Table3[[#This Row],[Job Category]],Table4[],2,0)</f>
        <v>291</v>
      </c>
      <c r="H398" s="26">
        <f>VLOOKUP(Table3[[#This Row],[Job Category]],Table5[],2,0)</f>
        <v>291</v>
      </c>
      <c r="I398" s="26">
        <f>YEAR(Table3[[#This Row],[End Date]])</f>
        <v>2017</v>
      </c>
      <c r="L398" s="2" t="s">
        <v>1606</v>
      </c>
      <c r="M398" s="2">
        <v>94.5</v>
      </c>
      <c r="O398" s="2" t="s">
        <v>452</v>
      </c>
      <c r="P398" s="2">
        <v>196</v>
      </c>
    </row>
    <row r="399" spans="1:16" hidden="1" x14ac:dyDescent="0.3">
      <c r="A399" s="2" t="s">
        <v>1648</v>
      </c>
      <c r="B399" s="2" t="s">
        <v>45</v>
      </c>
      <c r="C399" s="2" t="s">
        <v>1649</v>
      </c>
      <c r="D399" s="2" t="s">
        <v>200</v>
      </c>
      <c r="E399" s="22">
        <v>43028</v>
      </c>
      <c r="F399" s="22">
        <v>43034</v>
      </c>
      <c r="G399" s="26">
        <f>VLOOKUP(Table3[[#This Row],[Job Category]],Table4[],2,0)</f>
        <v>143</v>
      </c>
      <c r="H399" s="26">
        <f>VLOOKUP(Table3[[#This Row],[Job Category]],Table5[],2,0)</f>
        <v>143</v>
      </c>
      <c r="I399" s="26">
        <f>YEAR(Table3[[#This Row],[End Date]])</f>
        <v>2017</v>
      </c>
      <c r="L399" s="2" t="s">
        <v>452</v>
      </c>
      <c r="M399" s="2">
        <v>202</v>
      </c>
      <c r="O399" s="2" t="s">
        <v>774</v>
      </c>
      <c r="P399" s="2">
        <v>30</v>
      </c>
    </row>
    <row r="400" spans="1:16" hidden="1" x14ac:dyDescent="0.3">
      <c r="A400" s="2" t="s">
        <v>1411</v>
      </c>
      <c r="B400" s="2" t="s">
        <v>45</v>
      </c>
      <c r="C400" s="2" t="s">
        <v>1650</v>
      </c>
      <c r="D400" s="2" t="s">
        <v>200</v>
      </c>
      <c r="E400" s="22">
        <v>43025</v>
      </c>
      <c r="F400" s="22">
        <v>43035</v>
      </c>
      <c r="G400" s="26">
        <f>VLOOKUP(Table3[[#This Row],[Job Category]],Table4[],2,0)</f>
        <v>233</v>
      </c>
      <c r="H400" s="26">
        <f>VLOOKUP(Table3[[#This Row],[Job Category]],Table5[],2,0)</f>
        <v>233</v>
      </c>
      <c r="I400" s="26">
        <f>YEAR(Table3[[#This Row],[End Date]])</f>
        <v>2017</v>
      </c>
      <c r="L400" s="2" t="s">
        <v>774</v>
      </c>
      <c r="M400" s="2">
        <v>30</v>
      </c>
      <c r="O400" s="2" t="s">
        <v>2339</v>
      </c>
      <c r="P400" s="2">
        <v>748</v>
      </c>
    </row>
    <row r="401" spans="1:16" hidden="1" x14ac:dyDescent="0.3">
      <c r="A401" s="2" t="s">
        <v>2359</v>
      </c>
      <c r="B401" s="2" t="s">
        <v>45</v>
      </c>
      <c r="C401" s="2" t="s">
        <v>2360</v>
      </c>
      <c r="D401" s="2" t="s">
        <v>201</v>
      </c>
      <c r="E401" s="22">
        <v>43027</v>
      </c>
      <c r="F401" s="22">
        <v>43035</v>
      </c>
      <c r="G401" s="26">
        <f>VLOOKUP(Table3[[#This Row],[Job Category]],Table4[],2,0)</f>
        <v>191</v>
      </c>
      <c r="H401" s="26">
        <f>VLOOKUP(Table3[[#This Row],[Job Category]],Table5[],2,0)</f>
        <v>191</v>
      </c>
      <c r="I401" s="26">
        <f>YEAR(Table3[[#This Row],[End Date]])</f>
        <v>2017</v>
      </c>
      <c r="L401" s="2" t="s">
        <v>2339</v>
      </c>
      <c r="M401" s="2">
        <v>748</v>
      </c>
      <c r="O401" s="2" t="s">
        <v>2340</v>
      </c>
      <c r="P401" s="2">
        <v>174</v>
      </c>
    </row>
    <row r="402" spans="1:16" hidden="1" x14ac:dyDescent="0.3">
      <c r="A402" s="2" t="s">
        <v>808</v>
      </c>
      <c r="B402" s="2" t="s">
        <v>45</v>
      </c>
      <c r="C402" s="2" t="s">
        <v>809</v>
      </c>
      <c r="D402" s="2" t="s">
        <v>205</v>
      </c>
      <c r="E402" s="22">
        <v>43014</v>
      </c>
      <c r="F402" s="22">
        <v>43037</v>
      </c>
      <c r="G402" s="26">
        <f>VLOOKUP(Table3[[#This Row],[Job Category]],Table4[],2,0)</f>
        <v>537</v>
      </c>
      <c r="H402" s="26">
        <f>VLOOKUP(Table3[[#This Row],[Job Category]],Table5[],2,0)</f>
        <v>537</v>
      </c>
      <c r="I402" s="26">
        <f>YEAR(Table3[[#This Row],[End Date]])</f>
        <v>2017</v>
      </c>
      <c r="L402" s="2" t="s">
        <v>2340</v>
      </c>
      <c r="M402" s="2">
        <v>174</v>
      </c>
      <c r="O402" s="2" t="s">
        <v>776</v>
      </c>
      <c r="P402" s="2">
        <v>30</v>
      </c>
    </row>
    <row r="403" spans="1:16" hidden="1" x14ac:dyDescent="0.3">
      <c r="A403" s="2" t="s">
        <v>1651</v>
      </c>
      <c r="B403" s="2" t="s">
        <v>45</v>
      </c>
      <c r="C403" s="2" t="s">
        <v>1652</v>
      </c>
      <c r="D403" s="2" t="s">
        <v>200</v>
      </c>
      <c r="E403" s="22">
        <v>43029</v>
      </c>
      <c r="F403" s="22">
        <v>43037</v>
      </c>
      <c r="G403" s="26">
        <f>VLOOKUP(Table3[[#This Row],[Job Category]],Table4[],2,0)</f>
        <v>168</v>
      </c>
      <c r="H403" s="26">
        <f>VLOOKUP(Table3[[#This Row],[Job Category]],Table5[],2,0)</f>
        <v>168</v>
      </c>
      <c r="I403" s="26">
        <f>YEAR(Table3[[#This Row],[End Date]])</f>
        <v>2017</v>
      </c>
      <c r="L403" s="2" t="s">
        <v>776</v>
      </c>
      <c r="M403" s="2">
        <v>30</v>
      </c>
      <c r="O403" s="2" t="s">
        <v>571</v>
      </c>
      <c r="P403" s="2">
        <v>129.5</v>
      </c>
    </row>
    <row r="404" spans="1:16" hidden="1" x14ac:dyDescent="0.3">
      <c r="A404" s="2" t="s">
        <v>810</v>
      </c>
      <c r="B404" s="2" t="s">
        <v>45</v>
      </c>
      <c r="C404" s="2" t="s">
        <v>811</v>
      </c>
      <c r="D404" s="2" t="s">
        <v>200</v>
      </c>
      <c r="E404" s="22">
        <v>43026</v>
      </c>
      <c r="F404" s="22">
        <v>43038</v>
      </c>
      <c r="G404" s="26">
        <f>VLOOKUP(Table3[[#This Row],[Job Category]],Table4[],2,0)</f>
        <v>274</v>
      </c>
      <c r="H404" s="26">
        <f>VLOOKUP(Table3[[#This Row],[Job Category]],Table5[],2,0)</f>
        <v>274</v>
      </c>
      <c r="I404" s="26">
        <f>YEAR(Table3[[#This Row],[End Date]])</f>
        <v>2017</v>
      </c>
      <c r="L404" s="2" t="s">
        <v>571</v>
      </c>
      <c r="M404" s="2">
        <v>133.5</v>
      </c>
      <c r="O404" s="2" t="s">
        <v>551</v>
      </c>
      <c r="P404" s="2">
        <v>674</v>
      </c>
    </row>
    <row r="405" spans="1:16" hidden="1" x14ac:dyDescent="0.3">
      <c r="A405" s="2" t="s">
        <v>1653</v>
      </c>
      <c r="B405" s="2" t="s">
        <v>45</v>
      </c>
      <c r="C405" s="2" t="s">
        <v>1654</v>
      </c>
      <c r="D405" s="2" t="s">
        <v>200</v>
      </c>
      <c r="E405" s="22">
        <v>43031</v>
      </c>
      <c r="F405" s="22">
        <v>43038</v>
      </c>
      <c r="G405" s="26">
        <f>VLOOKUP(Table3[[#This Row],[Job Category]],Table4[],2,0)</f>
        <v>166</v>
      </c>
      <c r="H405" s="26">
        <f>VLOOKUP(Table3[[#This Row],[Job Category]],Table5[],2,0)</f>
        <v>166</v>
      </c>
      <c r="I405" s="26">
        <f>YEAR(Table3[[#This Row],[End Date]])</f>
        <v>2017</v>
      </c>
      <c r="L405" s="2" t="s">
        <v>551</v>
      </c>
      <c r="M405" s="2">
        <v>698</v>
      </c>
      <c r="O405" s="2" t="s">
        <v>2361</v>
      </c>
      <c r="P405" s="2">
        <v>457.5</v>
      </c>
    </row>
    <row r="406" spans="1:16" hidden="1" x14ac:dyDescent="0.3">
      <c r="A406" s="2" t="s">
        <v>726</v>
      </c>
      <c r="B406" s="2" t="s">
        <v>45</v>
      </c>
      <c r="C406" s="2" t="s">
        <v>812</v>
      </c>
      <c r="D406" s="2" t="s">
        <v>201</v>
      </c>
      <c r="E406" s="22">
        <v>43032</v>
      </c>
      <c r="F406" s="22">
        <v>43038</v>
      </c>
      <c r="G406" s="26">
        <f>VLOOKUP(Table3[[#This Row],[Job Category]],Table4[],2,0)</f>
        <v>98</v>
      </c>
      <c r="H406" s="26">
        <f>VLOOKUP(Table3[[#This Row],[Job Category]],Table5[],2,0)</f>
        <v>98</v>
      </c>
      <c r="I406" s="26">
        <f>YEAR(Table3[[#This Row],[End Date]])</f>
        <v>2017</v>
      </c>
      <c r="L406" s="2" t="s">
        <v>2361</v>
      </c>
      <c r="M406" s="2">
        <v>457.5</v>
      </c>
      <c r="O406" s="2" t="s">
        <v>1607</v>
      </c>
      <c r="P406" s="2">
        <v>257</v>
      </c>
    </row>
    <row r="407" spans="1:16" hidden="1" x14ac:dyDescent="0.3">
      <c r="A407" s="2" t="s">
        <v>2362</v>
      </c>
      <c r="B407" s="2" t="s">
        <v>45</v>
      </c>
      <c r="C407" s="2" t="s">
        <v>2363</v>
      </c>
      <c r="D407" s="2" t="s">
        <v>200</v>
      </c>
      <c r="E407" s="22">
        <v>43033</v>
      </c>
      <c r="F407" s="22">
        <v>43039</v>
      </c>
      <c r="G407" s="26">
        <f>VLOOKUP(Table3[[#This Row],[Job Category]],Table4[],2,0)</f>
        <v>112</v>
      </c>
      <c r="H407" s="26">
        <f>VLOOKUP(Table3[[#This Row],[Job Category]],Table5[],2,0)</f>
        <v>112</v>
      </c>
      <c r="I407" s="26">
        <f>YEAR(Table3[[#This Row],[End Date]])</f>
        <v>2017</v>
      </c>
      <c r="L407" s="2" t="s">
        <v>1607</v>
      </c>
      <c r="M407" s="2">
        <v>257</v>
      </c>
      <c r="O407" s="2" t="s">
        <v>2341</v>
      </c>
      <c r="P407" s="2">
        <v>119</v>
      </c>
    </row>
    <row r="408" spans="1:16" hidden="1" x14ac:dyDescent="0.3">
      <c r="A408" s="2" t="s">
        <v>578</v>
      </c>
      <c r="B408" s="2" t="s">
        <v>45</v>
      </c>
      <c r="C408" s="2" t="s">
        <v>579</v>
      </c>
      <c r="D408" s="2" t="s">
        <v>200</v>
      </c>
      <c r="E408" s="17">
        <v>43033.583333333336</v>
      </c>
      <c r="F408" s="22">
        <v>43040</v>
      </c>
      <c r="G408" s="26">
        <f>VLOOKUP(Table3[[#This Row],[Job Category]],Table4[],2,0)</f>
        <v>154</v>
      </c>
      <c r="H408" s="26">
        <f>VLOOKUP(Table3[[#This Row],[Job Category]],Table5[],2,0)</f>
        <v>153</v>
      </c>
      <c r="I408" s="26">
        <f>YEAR(Table3[[#This Row],[End Date]])</f>
        <v>2017</v>
      </c>
      <c r="L408" s="2" t="s">
        <v>2341</v>
      </c>
      <c r="M408" s="2">
        <v>123</v>
      </c>
      <c r="O408" s="2" t="s">
        <v>779</v>
      </c>
      <c r="P408" s="2">
        <v>431</v>
      </c>
    </row>
    <row r="409" spans="1:16" hidden="1" x14ac:dyDescent="0.3">
      <c r="A409" s="2" t="s">
        <v>1655</v>
      </c>
      <c r="B409" s="2" t="s">
        <v>45</v>
      </c>
      <c r="C409" s="2" t="s">
        <v>1656</v>
      </c>
      <c r="D409" s="2" t="s">
        <v>200</v>
      </c>
      <c r="E409" s="17">
        <v>43031.708333333336</v>
      </c>
      <c r="F409" s="17">
        <v>43041.375</v>
      </c>
      <c r="G409" s="26">
        <f>VLOOKUP(Table3[[#This Row],[Job Category]],Table4[],2,0)</f>
        <v>216</v>
      </c>
      <c r="H409" s="26">
        <f>VLOOKUP(Table3[[#This Row],[Job Category]],Table5[],2,0)</f>
        <v>216</v>
      </c>
      <c r="I409" s="26">
        <f>YEAR(Table3[[#This Row],[End Date]])</f>
        <v>2017</v>
      </c>
      <c r="L409" s="2" t="s">
        <v>779</v>
      </c>
      <c r="M409" s="2">
        <v>431</v>
      </c>
      <c r="O409" s="2" t="s">
        <v>1609</v>
      </c>
      <c r="P409" s="2">
        <v>116</v>
      </c>
    </row>
    <row r="410" spans="1:16" hidden="1" x14ac:dyDescent="0.3">
      <c r="A410" s="2" t="s">
        <v>1657</v>
      </c>
      <c r="B410" s="2" t="s">
        <v>45</v>
      </c>
      <c r="C410" s="2" t="s">
        <v>1658</v>
      </c>
      <c r="D410" s="2" t="s">
        <v>200</v>
      </c>
      <c r="E410" s="17">
        <v>43034.333333333336</v>
      </c>
      <c r="F410" s="17">
        <v>43042.125</v>
      </c>
      <c r="G410" s="26">
        <f>VLOOKUP(Table3[[#This Row],[Job Category]],Table4[],2,0)</f>
        <v>101</v>
      </c>
      <c r="H410" s="26">
        <f>VLOOKUP(Table3[[#This Row],[Job Category]],Table5[],2,0)</f>
        <v>101</v>
      </c>
      <c r="I410" s="26">
        <f>YEAR(Table3[[#This Row],[End Date]])</f>
        <v>2017</v>
      </c>
      <c r="L410" s="2" t="s">
        <v>1609</v>
      </c>
      <c r="M410" s="2">
        <v>116</v>
      </c>
      <c r="O410" s="2" t="s">
        <v>2364</v>
      </c>
      <c r="P410" s="2">
        <v>362</v>
      </c>
    </row>
    <row r="411" spans="1:16" hidden="1" x14ac:dyDescent="0.3">
      <c r="A411" s="2" t="s">
        <v>1659</v>
      </c>
      <c r="B411" s="2" t="s">
        <v>45</v>
      </c>
      <c r="C411" s="2" t="s">
        <v>1660</v>
      </c>
      <c r="D411" s="2" t="s">
        <v>200</v>
      </c>
      <c r="E411" s="17">
        <v>43036.833333333336</v>
      </c>
      <c r="F411" s="17">
        <v>43042.520833333336</v>
      </c>
      <c r="G411" s="26">
        <f>VLOOKUP(Table3[[#This Row],[Job Category]],Table4[],2,0)</f>
        <v>80.5</v>
      </c>
      <c r="H411" s="26">
        <f>VLOOKUP(Table3[[#This Row],[Job Category]],Table5[],2,0)</f>
        <v>80.5</v>
      </c>
      <c r="I411" s="26">
        <f>YEAR(Table3[[#This Row],[End Date]])</f>
        <v>2017</v>
      </c>
      <c r="L411" s="2" t="s">
        <v>2364</v>
      </c>
      <c r="M411" s="2">
        <v>362</v>
      </c>
      <c r="O411" s="2" t="s">
        <v>2343</v>
      </c>
      <c r="P411" s="2">
        <v>135</v>
      </c>
    </row>
    <row r="412" spans="1:16" hidden="1" x14ac:dyDescent="0.3">
      <c r="A412" s="2" t="s">
        <v>2365</v>
      </c>
      <c r="B412" s="2" t="s">
        <v>45</v>
      </c>
      <c r="C412" s="2" t="s">
        <v>2366</v>
      </c>
      <c r="D412" s="2" t="s">
        <v>200</v>
      </c>
      <c r="E412" s="17">
        <v>43038.583333333336</v>
      </c>
      <c r="F412" s="17">
        <v>43043.166666666664</v>
      </c>
      <c r="G412" s="26">
        <f>VLOOKUP(Table3[[#This Row],[Job Category]],Table4[],2,0)</f>
        <v>104</v>
      </c>
      <c r="H412" s="26">
        <f>VLOOKUP(Table3[[#This Row],[Job Category]],Table5[],2,0)</f>
        <v>104</v>
      </c>
      <c r="I412" s="26">
        <f>YEAR(Table3[[#This Row],[End Date]])</f>
        <v>2017</v>
      </c>
      <c r="L412" s="2" t="s">
        <v>2343</v>
      </c>
      <c r="M412" s="2">
        <v>135</v>
      </c>
      <c r="O412" s="2" t="s">
        <v>813</v>
      </c>
      <c r="P412" s="2">
        <v>113.5</v>
      </c>
    </row>
    <row r="413" spans="1:16" hidden="1" x14ac:dyDescent="0.3">
      <c r="A413" s="2" t="s">
        <v>1661</v>
      </c>
      <c r="B413" s="2" t="s">
        <v>45</v>
      </c>
      <c r="C413" s="2" t="s">
        <v>1662</v>
      </c>
      <c r="D413" s="2" t="s">
        <v>200</v>
      </c>
      <c r="E413" s="17">
        <v>43038.458333333336</v>
      </c>
      <c r="F413" s="17">
        <v>43043.291666666664</v>
      </c>
      <c r="G413" s="26">
        <f>VLOOKUP(Table3[[#This Row],[Job Category]],Table4[],2,0)</f>
        <v>116</v>
      </c>
      <c r="H413" s="26">
        <f>VLOOKUP(Table3[[#This Row],[Job Category]],Table5[],2,0)</f>
        <v>116</v>
      </c>
      <c r="I413" s="26">
        <f>YEAR(Table3[[#This Row],[End Date]])</f>
        <v>2017</v>
      </c>
      <c r="L413" s="2" t="s">
        <v>813</v>
      </c>
      <c r="M413" s="2">
        <v>113.5</v>
      </c>
      <c r="O413" s="2" t="s">
        <v>2367</v>
      </c>
      <c r="P413" s="2">
        <v>247.5</v>
      </c>
    </row>
    <row r="414" spans="1:16" hidden="1" x14ac:dyDescent="0.3">
      <c r="A414" s="2" t="s">
        <v>1663</v>
      </c>
      <c r="B414" s="2" t="s">
        <v>45</v>
      </c>
      <c r="C414" s="2" t="s">
        <v>1664</v>
      </c>
      <c r="D414" s="2" t="s">
        <v>200</v>
      </c>
      <c r="E414" s="17">
        <v>43037.895833333336</v>
      </c>
      <c r="F414" s="17">
        <v>43043.875</v>
      </c>
      <c r="G414" s="26">
        <f>VLOOKUP(Table3[[#This Row],[Job Category]],Table4[],2,0)</f>
        <v>139</v>
      </c>
      <c r="H414" s="26">
        <f>VLOOKUP(Table3[[#This Row],[Job Category]],Table5[],2,0)</f>
        <v>139</v>
      </c>
      <c r="I414" s="26">
        <f>YEAR(Table3[[#This Row],[End Date]])</f>
        <v>2017</v>
      </c>
      <c r="L414" s="2" t="s">
        <v>2367</v>
      </c>
      <c r="M414" s="2">
        <v>247.5</v>
      </c>
      <c r="O414" s="2" t="s">
        <v>335</v>
      </c>
      <c r="P414" s="2">
        <v>112.5</v>
      </c>
    </row>
    <row r="415" spans="1:16" hidden="1" x14ac:dyDescent="0.3">
      <c r="A415" s="2" t="s">
        <v>560</v>
      </c>
      <c r="B415" s="2" t="s">
        <v>45</v>
      </c>
      <c r="C415" s="2" t="s">
        <v>580</v>
      </c>
      <c r="D415" s="2" t="s">
        <v>215</v>
      </c>
      <c r="E415" s="17">
        <v>43016.833333333336</v>
      </c>
      <c r="F415" s="17">
        <v>43044.416666666664</v>
      </c>
      <c r="G415" s="26">
        <f>VLOOKUP(Table3[[#This Row],[Job Category]],Table4[],2,0)</f>
        <v>497</v>
      </c>
      <c r="H415" s="26">
        <f>VLOOKUP(Table3[[#This Row],[Job Category]],Table5[],2,0)</f>
        <v>480.5</v>
      </c>
      <c r="I415" s="26">
        <f>YEAR(Table3[[#This Row],[End Date]])</f>
        <v>2017</v>
      </c>
      <c r="L415" s="2" t="s">
        <v>335</v>
      </c>
      <c r="M415" s="2">
        <v>118</v>
      </c>
      <c r="O415" s="2" t="s">
        <v>1611</v>
      </c>
      <c r="P415" s="2">
        <v>105</v>
      </c>
    </row>
    <row r="416" spans="1:16" hidden="1" x14ac:dyDescent="0.3">
      <c r="A416" s="2" t="s">
        <v>2368</v>
      </c>
      <c r="B416" s="2" t="s">
        <v>45</v>
      </c>
      <c r="C416" s="2" t="s">
        <v>2369</v>
      </c>
      <c r="D416" s="2" t="s">
        <v>200</v>
      </c>
      <c r="E416" s="17">
        <v>43039.333333333336</v>
      </c>
      <c r="F416" s="17">
        <v>43044.5</v>
      </c>
      <c r="G416" s="26">
        <f>VLOOKUP(Table3[[#This Row],[Job Category]],Table4[],2,0)</f>
        <v>116</v>
      </c>
      <c r="H416" s="26">
        <f>VLOOKUP(Table3[[#This Row],[Job Category]],Table5[],2,0)</f>
        <v>116</v>
      </c>
      <c r="I416" s="26">
        <f>YEAR(Table3[[#This Row],[End Date]])</f>
        <v>2017</v>
      </c>
      <c r="L416" s="2" t="s">
        <v>1611</v>
      </c>
      <c r="M416" s="2">
        <v>105</v>
      </c>
      <c r="O416" s="2" t="s">
        <v>1665</v>
      </c>
      <c r="P416" s="2">
        <v>104</v>
      </c>
    </row>
    <row r="417" spans="1:16" hidden="1" x14ac:dyDescent="0.3">
      <c r="A417" s="2" t="s">
        <v>572</v>
      </c>
      <c r="B417" s="2" t="s">
        <v>206</v>
      </c>
      <c r="C417" s="2" t="s">
        <v>814</v>
      </c>
      <c r="D417" s="2" t="s">
        <v>207</v>
      </c>
      <c r="E417" s="17">
        <v>43039.583333333336</v>
      </c>
      <c r="F417" s="17">
        <v>43044.583333333336</v>
      </c>
      <c r="G417" s="26">
        <f>VLOOKUP(Table3[[#This Row],[Job Category]],Table4[],2,0)</f>
        <v>120</v>
      </c>
      <c r="H417" s="26">
        <f>VLOOKUP(Table3[[#This Row],[Job Category]],Table5[],2,0)</f>
        <v>120</v>
      </c>
      <c r="I417" s="26">
        <f>YEAR(Table3[[#This Row],[End Date]])</f>
        <v>2017</v>
      </c>
      <c r="L417" s="2" t="s">
        <v>1665</v>
      </c>
      <c r="M417" s="2">
        <v>107</v>
      </c>
      <c r="O417" s="2" t="s">
        <v>780</v>
      </c>
      <c r="P417" s="2">
        <v>61</v>
      </c>
    </row>
    <row r="418" spans="1:16" hidden="1" x14ac:dyDescent="0.3">
      <c r="A418" s="2" t="s">
        <v>2370</v>
      </c>
      <c r="B418" s="2" t="s">
        <v>45</v>
      </c>
      <c r="C418" s="2" t="s">
        <v>2371</v>
      </c>
      <c r="D418" s="2" t="s">
        <v>209</v>
      </c>
      <c r="E418" s="17">
        <v>43008.708333333336</v>
      </c>
      <c r="F418" s="17">
        <v>43045.833333333336</v>
      </c>
      <c r="G418" s="26">
        <f>VLOOKUP(Table3[[#This Row],[Job Category]],Table4[],2,0)</f>
        <v>282</v>
      </c>
      <c r="H418" s="26">
        <f>VLOOKUP(Table3[[#This Row],[Job Category]],Table5[],2,0)</f>
        <v>263</v>
      </c>
      <c r="I418" s="26">
        <f>YEAR(Table3[[#This Row],[End Date]])</f>
        <v>2017</v>
      </c>
      <c r="L418" s="2" t="s">
        <v>780</v>
      </c>
      <c r="M418" s="2">
        <v>61</v>
      </c>
      <c r="O418" s="2" t="s">
        <v>2344</v>
      </c>
      <c r="P418" s="2">
        <v>195</v>
      </c>
    </row>
    <row r="419" spans="1:16" hidden="1" x14ac:dyDescent="0.3">
      <c r="A419" s="2" t="s">
        <v>685</v>
      </c>
      <c r="B419" s="2" t="s">
        <v>206</v>
      </c>
      <c r="C419" s="2" t="s">
        <v>815</v>
      </c>
      <c r="D419" s="2" t="s">
        <v>207</v>
      </c>
      <c r="E419" s="17">
        <v>43044.583333333336</v>
      </c>
      <c r="F419" s="17">
        <v>43045.875</v>
      </c>
      <c r="G419" s="26">
        <f>VLOOKUP(Table3[[#This Row],[Job Category]],Table4[],2,0)</f>
        <v>31</v>
      </c>
      <c r="H419" s="26">
        <f>VLOOKUP(Table3[[#This Row],[Job Category]],Table5[],2,0)</f>
        <v>31</v>
      </c>
      <c r="I419" s="26">
        <f>YEAR(Table3[[#This Row],[End Date]])</f>
        <v>2017</v>
      </c>
      <c r="L419" s="2" t="s">
        <v>2344</v>
      </c>
      <c r="M419" s="2">
        <v>195</v>
      </c>
      <c r="O419" s="2" t="s">
        <v>1613</v>
      </c>
      <c r="P419" s="2">
        <v>97</v>
      </c>
    </row>
    <row r="420" spans="1:16" hidden="1" x14ac:dyDescent="0.3">
      <c r="A420" s="2" t="s">
        <v>1666</v>
      </c>
      <c r="B420" s="2" t="s">
        <v>45</v>
      </c>
      <c r="C420" s="2" t="s">
        <v>1667</v>
      </c>
      <c r="D420" s="2" t="s">
        <v>215</v>
      </c>
      <c r="E420" s="17">
        <v>42997.333333333336</v>
      </c>
      <c r="F420" s="17">
        <v>43046.416666666664</v>
      </c>
      <c r="G420" s="26">
        <f>VLOOKUP(Table3[[#This Row],[Job Category]],Table4[],2,0)</f>
        <v>824</v>
      </c>
      <c r="H420" s="26">
        <f>VLOOKUP(Table3[[#This Row],[Job Category]],Table5[],2,0)</f>
        <v>824</v>
      </c>
      <c r="I420" s="26">
        <f>YEAR(Table3[[#This Row],[End Date]])</f>
        <v>2017</v>
      </c>
      <c r="L420" s="2" t="s">
        <v>1613</v>
      </c>
      <c r="M420" s="2">
        <v>97</v>
      </c>
      <c r="O420" s="2" t="s">
        <v>2345</v>
      </c>
      <c r="P420" s="2">
        <v>114</v>
      </c>
    </row>
    <row r="421" spans="1:16" hidden="1" x14ac:dyDescent="0.3">
      <c r="A421" s="2" t="s">
        <v>1403</v>
      </c>
      <c r="B421" s="2" t="s">
        <v>45</v>
      </c>
      <c r="C421" s="2" t="s">
        <v>1668</v>
      </c>
      <c r="D421" s="2" t="s">
        <v>200</v>
      </c>
      <c r="E421" s="17">
        <v>43042.520833333336</v>
      </c>
      <c r="F421" s="17">
        <v>43046.6875</v>
      </c>
      <c r="G421" s="26">
        <f>VLOOKUP(Table3[[#This Row],[Job Category]],Table4[],2,0)</f>
        <v>100</v>
      </c>
      <c r="H421" s="26">
        <f>VLOOKUP(Table3[[#This Row],[Job Category]],Table5[],2,0)</f>
        <v>100</v>
      </c>
      <c r="I421" s="26">
        <f>YEAR(Table3[[#This Row],[End Date]])</f>
        <v>2017</v>
      </c>
      <c r="L421" s="2" t="s">
        <v>2345</v>
      </c>
      <c r="M421" s="2">
        <v>114</v>
      </c>
      <c r="O421" s="2" t="s">
        <v>454</v>
      </c>
      <c r="P421" s="2">
        <v>256.5</v>
      </c>
    </row>
    <row r="422" spans="1:16" hidden="1" x14ac:dyDescent="0.3">
      <c r="A422" s="2" t="s">
        <v>816</v>
      </c>
      <c r="B422" s="2" t="s">
        <v>206</v>
      </c>
      <c r="C422" s="2" t="s">
        <v>817</v>
      </c>
      <c r="D422" s="2" t="s">
        <v>207</v>
      </c>
      <c r="E422" s="17">
        <v>43045.875</v>
      </c>
      <c r="F422" s="22">
        <v>43047</v>
      </c>
      <c r="G422" s="26">
        <f>VLOOKUP(Table3[[#This Row],[Job Category]],Table4[],2,0)</f>
        <v>27</v>
      </c>
      <c r="H422" s="26">
        <f>VLOOKUP(Table3[[#This Row],[Job Category]],Table5[],2,0)</f>
        <v>27</v>
      </c>
      <c r="I422" s="26">
        <f>YEAR(Table3[[#This Row],[End Date]])</f>
        <v>2017</v>
      </c>
      <c r="L422" s="2" t="s">
        <v>454</v>
      </c>
      <c r="M422" s="2">
        <v>303.5</v>
      </c>
      <c r="O422" s="2" t="s">
        <v>1615</v>
      </c>
      <c r="P422" s="2">
        <v>109</v>
      </c>
    </row>
    <row r="423" spans="1:16" hidden="1" x14ac:dyDescent="0.3">
      <c r="A423" s="2" t="s">
        <v>1669</v>
      </c>
      <c r="B423" s="2" t="s">
        <v>45</v>
      </c>
      <c r="C423" s="2" t="s">
        <v>1670</v>
      </c>
      <c r="D423" s="2" t="s">
        <v>200</v>
      </c>
      <c r="E423" s="17">
        <v>43040.583333333336</v>
      </c>
      <c r="F423" s="17">
        <v>43047.375</v>
      </c>
      <c r="G423" s="26">
        <f>VLOOKUP(Table3[[#This Row],[Job Category]],Table4[],2,0)</f>
        <v>144</v>
      </c>
      <c r="H423" s="26">
        <f>VLOOKUP(Table3[[#This Row],[Job Category]],Table5[],2,0)</f>
        <v>144</v>
      </c>
      <c r="I423" s="26">
        <f>YEAR(Table3[[#This Row],[End Date]])</f>
        <v>2017</v>
      </c>
      <c r="L423" s="2" t="s">
        <v>1615</v>
      </c>
      <c r="M423" s="2">
        <v>109</v>
      </c>
      <c r="O423" s="2" t="s">
        <v>1671</v>
      </c>
      <c r="P423" s="2">
        <v>94</v>
      </c>
    </row>
    <row r="424" spans="1:16" hidden="1" x14ac:dyDescent="0.3">
      <c r="A424" s="2" t="s">
        <v>611</v>
      </c>
      <c r="B424" s="2" t="s">
        <v>203</v>
      </c>
      <c r="C424" s="2" t="s">
        <v>818</v>
      </c>
      <c r="D424" s="2" t="s">
        <v>26</v>
      </c>
      <c r="E424" s="17">
        <v>43046.041666666664</v>
      </c>
      <c r="F424" s="17">
        <v>43048.291666666664</v>
      </c>
      <c r="G424" s="26">
        <f>VLOOKUP(Table3[[#This Row],[Job Category]],Table4[],2,0)</f>
        <v>54</v>
      </c>
      <c r="H424" s="26">
        <f>VLOOKUP(Table3[[#This Row],[Job Category]],Table5[],2,0)</f>
        <v>54</v>
      </c>
      <c r="I424" s="26">
        <f>YEAR(Table3[[#This Row],[End Date]])</f>
        <v>2017</v>
      </c>
      <c r="L424" s="2" t="s">
        <v>1671</v>
      </c>
      <c r="M424" s="2">
        <v>94</v>
      </c>
      <c r="O424" s="2" t="s">
        <v>782</v>
      </c>
      <c r="P424" s="30">
        <v>1558.5</v>
      </c>
    </row>
    <row r="425" spans="1:16" hidden="1" x14ac:dyDescent="0.3">
      <c r="A425" s="2" t="s">
        <v>1672</v>
      </c>
      <c r="B425" s="2" t="s">
        <v>45</v>
      </c>
      <c r="C425" s="2" t="s">
        <v>1673</v>
      </c>
      <c r="D425" s="2" t="s">
        <v>200</v>
      </c>
      <c r="E425" s="17">
        <v>43044.375</v>
      </c>
      <c r="F425" s="17">
        <v>43049.333333333336</v>
      </c>
      <c r="G425" s="26">
        <f>VLOOKUP(Table3[[#This Row],[Job Category]],Table4[],2,0)</f>
        <v>119</v>
      </c>
      <c r="H425" s="26">
        <f>VLOOKUP(Table3[[#This Row],[Job Category]],Table5[],2,0)</f>
        <v>119</v>
      </c>
      <c r="I425" s="26">
        <f>YEAR(Table3[[#This Row],[End Date]])</f>
        <v>2017</v>
      </c>
      <c r="L425" s="2" t="s">
        <v>782</v>
      </c>
      <c r="M425" s="30">
        <v>1572</v>
      </c>
      <c r="O425" s="2" t="s">
        <v>819</v>
      </c>
      <c r="P425" s="2">
        <v>423</v>
      </c>
    </row>
    <row r="426" spans="1:16" hidden="1" x14ac:dyDescent="0.3">
      <c r="A426" s="2" t="s">
        <v>820</v>
      </c>
      <c r="B426" s="2" t="s">
        <v>45</v>
      </c>
      <c r="C426" s="2" t="s">
        <v>821</v>
      </c>
      <c r="D426" s="2" t="s">
        <v>200</v>
      </c>
      <c r="E426" s="17">
        <v>43045.833333333336</v>
      </c>
      <c r="F426" s="17">
        <v>43049.625</v>
      </c>
      <c r="G426" s="26">
        <f>VLOOKUP(Table3[[#This Row],[Job Category]],Table4[],2,0)</f>
        <v>91</v>
      </c>
      <c r="H426" s="26">
        <f>VLOOKUP(Table3[[#This Row],[Job Category]],Table5[],2,0)</f>
        <v>91</v>
      </c>
      <c r="I426" s="26">
        <f>YEAR(Table3[[#This Row],[End Date]])</f>
        <v>2017</v>
      </c>
      <c r="L426" s="2" t="s">
        <v>819</v>
      </c>
      <c r="M426" s="2">
        <v>432</v>
      </c>
      <c r="O426" s="2" t="s">
        <v>2346</v>
      </c>
      <c r="P426" s="2">
        <v>357</v>
      </c>
    </row>
    <row r="427" spans="1:16" hidden="1" x14ac:dyDescent="0.3">
      <c r="A427" s="2" t="s">
        <v>1674</v>
      </c>
      <c r="B427" s="2" t="s">
        <v>45</v>
      </c>
      <c r="C427" s="2" t="s">
        <v>1675</v>
      </c>
      <c r="D427" s="2" t="s">
        <v>221</v>
      </c>
      <c r="E427" s="17">
        <v>43041.833333333336</v>
      </c>
      <c r="F427" s="17">
        <v>43050.625</v>
      </c>
      <c r="G427" s="26">
        <f>VLOOKUP(Table3[[#This Row],[Job Category]],Table4[],2,0)</f>
        <v>101</v>
      </c>
      <c r="H427" s="26">
        <f>VLOOKUP(Table3[[#This Row],[Job Category]],Table5[],2,0)</f>
        <v>101</v>
      </c>
      <c r="I427" s="26">
        <f>YEAR(Table3[[#This Row],[End Date]])</f>
        <v>2017</v>
      </c>
      <c r="L427" s="2" t="s">
        <v>2346</v>
      </c>
      <c r="M427" s="2">
        <v>357</v>
      </c>
      <c r="O427" s="2" t="s">
        <v>822</v>
      </c>
      <c r="P427" s="2">
        <v>214</v>
      </c>
    </row>
    <row r="428" spans="1:16" hidden="1" x14ac:dyDescent="0.3">
      <c r="A428" s="2" t="s">
        <v>823</v>
      </c>
      <c r="B428" s="2" t="s">
        <v>45</v>
      </c>
      <c r="C428" s="2" t="s">
        <v>824</v>
      </c>
      <c r="D428" s="2" t="s">
        <v>228</v>
      </c>
      <c r="E428" s="17">
        <v>43030.875</v>
      </c>
      <c r="F428" s="17">
        <v>43051.375</v>
      </c>
      <c r="G428" s="26">
        <f>VLOOKUP(Table3[[#This Row],[Job Category]],Table4[],2,0)</f>
        <v>336</v>
      </c>
      <c r="H428" s="26">
        <f>VLOOKUP(Table3[[#This Row],[Job Category]],Table5[],2,0)</f>
        <v>336</v>
      </c>
      <c r="I428" s="26">
        <f>YEAR(Table3[[#This Row],[End Date]])</f>
        <v>2017</v>
      </c>
      <c r="L428" s="2" t="s">
        <v>822</v>
      </c>
      <c r="M428" s="2">
        <v>214</v>
      </c>
      <c r="O428" s="2" t="s">
        <v>573</v>
      </c>
      <c r="P428" s="2">
        <v>232.5</v>
      </c>
    </row>
    <row r="429" spans="1:16" hidden="1" x14ac:dyDescent="0.3">
      <c r="A429" s="2" t="s">
        <v>1676</v>
      </c>
      <c r="B429" s="2" t="s">
        <v>45</v>
      </c>
      <c r="C429" s="2" t="s">
        <v>1677</v>
      </c>
      <c r="D429" s="2" t="s">
        <v>200</v>
      </c>
      <c r="E429" s="22">
        <v>43047</v>
      </c>
      <c r="F429" s="17">
        <v>43052.166666666664</v>
      </c>
      <c r="G429" s="26">
        <f>VLOOKUP(Table3[[#This Row],[Job Category]],Table4[],2,0)</f>
        <v>124</v>
      </c>
      <c r="H429" s="26">
        <f>VLOOKUP(Table3[[#This Row],[Job Category]],Table5[],2,0)</f>
        <v>119</v>
      </c>
      <c r="I429" s="26">
        <f>YEAR(Table3[[#This Row],[End Date]])</f>
        <v>2017</v>
      </c>
      <c r="L429" s="2" t="s">
        <v>573</v>
      </c>
      <c r="M429" s="2">
        <v>233</v>
      </c>
      <c r="O429" s="2" t="s">
        <v>1617</v>
      </c>
      <c r="P429" s="2">
        <v>105</v>
      </c>
    </row>
    <row r="430" spans="1:16" hidden="1" x14ac:dyDescent="0.3">
      <c r="A430" s="2" t="s">
        <v>2372</v>
      </c>
      <c r="B430" s="2" t="s">
        <v>45</v>
      </c>
      <c r="C430" s="2" t="s">
        <v>2373</v>
      </c>
      <c r="D430" s="2" t="s">
        <v>200</v>
      </c>
      <c r="E430" s="17">
        <v>43043.520833333336</v>
      </c>
      <c r="F430" s="17">
        <v>43052.375</v>
      </c>
      <c r="G430" s="26">
        <f>VLOOKUP(Table3[[#This Row],[Job Category]],Table4[],2,0)</f>
        <v>189</v>
      </c>
      <c r="H430" s="26">
        <f>VLOOKUP(Table3[[#This Row],[Job Category]],Table5[],2,0)</f>
        <v>189</v>
      </c>
      <c r="I430" s="26">
        <f>YEAR(Table3[[#This Row],[End Date]])</f>
        <v>2017</v>
      </c>
      <c r="L430" s="2" t="s">
        <v>1617</v>
      </c>
      <c r="M430" s="2">
        <v>105</v>
      </c>
      <c r="O430" s="2" t="s">
        <v>2349</v>
      </c>
      <c r="P430" s="2">
        <v>502</v>
      </c>
    </row>
    <row r="431" spans="1:16" hidden="1" x14ac:dyDescent="0.3">
      <c r="A431" s="2" t="s">
        <v>1678</v>
      </c>
      <c r="B431" s="2" t="s">
        <v>45</v>
      </c>
      <c r="C431" s="2" t="s">
        <v>1679</v>
      </c>
      <c r="D431" s="2" t="s">
        <v>200</v>
      </c>
      <c r="E431" s="17">
        <v>43042.833333333336</v>
      </c>
      <c r="F431" s="17">
        <v>43052.458333333336</v>
      </c>
      <c r="G431" s="26">
        <f>VLOOKUP(Table3[[#This Row],[Job Category]],Table4[],2,0)</f>
        <v>206</v>
      </c>
      <c r="H431" s="26">
        <f>VLOOKUP(Table3[[#This Row],[Job Category]],Table5[],2,0)</f>
        <v>206</v>
      </c>
      <c r="I431" s="26">
        <f>YEAR(Table3[[#This Row],[End Date]])</f>
        <v>2017</v>
      </c>
      <c r="L431" s="2" t="s">
        <v>2349</v>
      </c>
      <c r="M431" s="2">
        <v>502</v>
      </c>
      <c r="O431" s="2" t="s">
        <v>337</v>
      </c>
      <c r="P431" s="2">
        <v>205</v>
      </c>
    </row>
    <row r="432" spans="1:16" hidden="1" x14ac:dyDescent="0.3">
      <c r="A432" s="2" t="s">
        <v>2374</v>
      </c>
      <c r="B432" s="2" t="s">
        <v>45</v>
      </c>
      <c r="C432" s="2" t="s">
        <v>2375</v>
      </c>
      <c r="D432" s="2" t="s">
        <v>202</v>
      </c>
      <c r="E432" s="17">
        <v>43048.875</v>
      </c>
      <c r="F432" s="17">
        <v>43052.625</v>
      </c>
      <c r="G432" s="26">
        <f>VLOOKUP(Table3[[#This Row],[Job Category]],Table4[],2,0)</f>
        <v>90</v>
      </c>
      <c r="H432" s="26">
        <f>VLOOKUP(Table3[[#This Row],[Job Category]],Table5[],2,0)</f>
        <v>90</v>
      </c>
      <c r="I432" s="26">
        <f>YEAR(Table3[[#This Row],[End Date]])</f>
        <v>2017</v>
      </c>
      <c r="L432" s="2" t="s">
        <v>337</v>
      </c>
      <c r="M432" s="2">
        <v>252</v>
      </c>
      <c r="O432" s="2" t="s">
        <v>2376</v>
      </c>
      <c r="P432" s="2">
        <v>277</v>
      </c>
    </row>
    <row r="433" spans="1:16" hidden="1" x14ac:dyDescent="0.3">
      <c r="A433" s="2" t="s">
        <v>1680</v>
      </c>
      <c r="B433" s="2" t="s">
        <v>45</v>
      </c>
      <c r="C433" s="2" t="s">
        <v>1681</v>
      </c>
      <c r="D433" s="2" t="s">
        <v>200</v>
      </c>
      <c r="E433" s="17">
        <v>43047.833333333336</v>
      </c>
      <c r="F433" s="22">
        <v>43053</v>
      </c>
      <c r="G433" s="26">
        <f>VLOOKUP(Table3[[#This Row],[Job Category]],Table4[],2,0)</f>
        <v>88</v>
      </c>
      <c r="H433" s="26">
        <f>VLOOKUP(Table3[[#This Row],[Job Category]],Table5[],2,0)</f>
        <v>88</v>
      </c>
      <c r="I433" s="26">
        <f>YEAR(Table3[[#This Row],[End Date]])</f>
        <v>2017</v>
      </c>
      <c r="L433" s="2" t="s">
        <v>2376</v>
      </c>
      <c r="M433" s="2">
        <v>277</v>
      </c>
      <c r="O433" s="2" t="s">
        <v>1619</v>
      </c>
      <c r="P433" s="2">
        <v>175</v>
      </c>
    </row>
    <row r="434" spans="1:16" hidden="1" x14ac:dyDescent="0.3">
      <c r="A434" s="2" t="s">
        <v>825</v>
      </c>
      <c r="B434" s="2" t="s">
        <v>45</v>
      </c>
      <c r="C434" s="2" t="s">
        <v>826</v>
      </c>
      <c r="D434" s="2" t="s">
        <v>201</v>
      </c>
      <c r="E434" s="17">
        <v>43048.583333333336</v>
      </c>
      <c r="F434" s="17">
        <v>43053.208333333336</v>
      </c>
      <c r="G434" s="26">
        <f>VLOOKUP(Table3[[#This Row],[Job Category]],Table4[],2,0)</f>
        <v>86</v>
      </c>
      <c r="H434" s="26">
        <f>VLOOKUP(Table3[[#This Row],[Job Category]],Table5[],2,0)</f>
        <v>86</v>
      </c>
      <c r="I434" s="26">
        <f>YEAR(Table3[[#This Row],[End Date]])</f>
        <v>2017</v>
      </c>
      <c r="L434" s="2" t="s">
        <v>1619</v>
      </c>
      <c r="M434" s="2">
        <v>175</v>
      </c>
      <c r="O434" s="2" t="s">
        <v>827</v>
      </c>
      <c r="P434" s="2">
        <v>346.5</v>
      </c>
    </row>
    <row r="435" spans="1:16" hidden="1" x14ac:dyDescent="0.3">
      <c r="A435" s="2" t="s">
        <v>2310</v>
      </c>
      <c r="B435" s="2" t="s">
        <v>45</v>
      </c>
      <c r="C435" s="2" t="s">
        <v>2377</v>
      </c>
      <c r="D435" s="2" t="s">
        <v>200</v>
      </c>
      <c r="E435" s="17">
        <v>43050.479166666664</v>
      </c>
      <c r="F435" s="17">
        <v>43055.583333333336</v>
      </c>
      <c r="G435" s="26">
        <f>VLOOKUP(Table3[[#This Row],[Job Category]],Table4[],2,0)</f>
        <v>113</v>
      </c>
      <c r="H435" s="26">
        <f>VLOOKUP(Table3[[#This Row],[Job Category]],Table5[],2,0)</f>
        <v>113</v>
      </c>
      <c r="I435" s="26">
        <f>YEAR(Table3[[#This Row],[End Date]])</f>
        <v>2017</v>
      </c>
      <c r="L435" s="2" t="s">
        <v>827</v>
      </c>
      <c r="M435" s="2">
        <v>360</v>
      </c>
      <c r="O435" s="2" t="s">
        <v>422</v>
      </c>
      <c r="P435" s="2">
        <v>403</v>
      </c>
    </row>
    <row r="436" spans="1:16" hidden="1" x14ac:dyDescent="0.3">
      <c r="A436" s="2" t="s">
        <v>828</v>
      </c>
      <c r="B436" s="2" t="s">
        <v>45</v>
      </c>
      <c r="C436" s="2" t="s">
        <v>829</v>
      </c>
      <c r="D436" s="2" t="s">
        <v>229</v>
      </c>
      <c r="E436" s="17">
        <v>43042.125</v>
      </c>
      <c r="F436" s="17">
        <v>43057.166666666664</v>
      </c>
      <c r="G436" s="26">
        <f>VLOOKUP(Table3[[#This Row],[Job Category]],Table4[],2,0)</f>
        <v>361</v>
      </c>
      <c r="H436" s="26">
        <f>VLOOKUP(Table3[[#This Row],[Job Category]],Table5[],2,0)</f>
        <v>361</v>
      </c>
      <c r="I436" s="26">
        <f>YEAR(Table3[[#This Row],[End Date]])</f>
        <v>2017</v>
      </c>
      <c r="L436" s="2" t="s">
        <v>422</v>
      </c>
      <c r="M436" s="2">
        <v>413</v>
      </c>
      <c r="O436" s="2" t="s">
        <v>1682</v>
      </c>
      <c r="P436" s="2">
        <v>214</v>
      </c>
    </row>
    <row r="437" spans="1:16" hidden="1" x14ac:dyDescent="0.3">
      <c r="A437" s="2" t="s">
        <v>2255</v>
      </c>
      <c r="B437" s="2" t="s">
        <v>45</v>
      </c>
      <c r="C437" s="2" t="s">
        <v>2378</v>
      </c>
      <c r="D437" s="2" t="s">
        <v>201</v>
      </c>
      <c r="E437" s="17">
        <v>43052.375</v>
      </c>
      <c r="F437" s="17">
        <v>43057.541666666664</v>
      </c>
      <c r="G437" s="26">
        <f>VLOOKUP(Table3[[#This Row],[Job Category]],Table4[],2,0)</f>
        <v>124</v>
      </c>
      <c r="H437" s="26">
        <f>VLOOKUP(Table3[[#This Row],[Job Category]],Table5[],2,0)</f>
        <v>124</v>
      </c>
      <c r="I437" s="26">
        <f>YEAR(Table3[[#This Row],[End Date]])</f>
        <v>2017</v>
      </c>
      <c r="L437" s="2" t="s">
        <v>1682</v>
      </c>
      <c r="M437" s="2">
        <v>214</v>
      </c>
      <c r="O437" s="2" t="s">
        <v>1621</v>
      </c>
      <c r="P437" s="2">
        <v>161</v>
      </c>
    </row>
    <row r="438" spans="1:16" hidden="1" x14ac:dyDescent="0.3">
      <c r="A438" s="2" t="s">
        <v>2300</v>
      </c>
      <c r="B438" s="2" t="s">
        <v>45</v>
      </c>
      <c r="C438" s="2" t="s">
        <v>2379</v>
      </c>
      <c r="D438" s="2" t="s">
        <v>200</v>
      </c>
      <c r="E438" s="17">
        <v>43052.541666666664</v>
      </c>
      <c r="F438" s="17">
        <v>43058.625</v>
      </c>
      <c r="G438" s="26">
        <f>VLOOKUP(Table3[[#This Row],[Job Category]],Table4[],2,0)</f>
        <v>146</v>
      </c>
      <c r="H438" s="26">
        <f>VLOOKUP(Table3[[#This Row],[Job Category]],Table5[],2,0)</f>
        <v>144.5</v>
      </c>
      <c r="I438" s="26">
        <f>YEAR(Table3[[#This Row],[End Date]])</f>
        <v>2017</v>
      </c>
      <c r="L438" s="2" t="s">
        <v>1621</v>
      </c>
      <c r="M438" s="2">
        <v>161</v>
      </c>
      <c r="O438" s="2" t="s">
        <v>784</v>
      </c>
      <c r="P438" s="2">
        <v>161</v>
      </c>
    </row>
    <row r="439" spans="1:16" hidden="1" x14ac:dyDescent="0.3">
      <c r="A439" s="2" t="s">
        <v>1317</v>
      </c>
      <c r="B439" s="2" t="s">
        <v>45</v>
      </c>
      <c r="C439" s="2" t="s">
        <v>1683</v>
      </c>
      <c r="D439" s="2" t="s">
        <v>205</v>
      </c>
      <c r="E439" s="17">
        <v>43045.333333333336</v>
      </c>
      <c r="F439" s="22">
        <v>43059</v>
      </c>
      <c r="G439" s="26">
        <f>VLOOKUP(Table3[[#This Row],[Job Category]],Table4[],2,0)</f>
        <v>257</v>
      </c>
      <c r="H439" s="26">
        <f>VLOOKUP(Table3[[#This Row],[Job Category]],Table5[],2,0)</f>
        <v>257</v>
      </c>
      <c r="I439" s="26">
        <f>YEAR(Table3[[#This Row],[End Date]])</f>
        <v>2017</v>
      </c>
      <c r="L439" s="2" t="s">
        <v>784</v>
      </c>
      <c r="M439" s="2">
        <v>161</v>
      </c>
      <c r="O439" s="2" t="s">
        <v>2350</v>
      </c>
      <c r="P439" s="2">
        <v>122</v>
      </c>
    </row>
    <row r="440" spans="1:16" hidden="1" x14ac:dyDescent="0.3">
      <c r="A440" s="2" t="s">
        <v>2380</v>
      </c>
      <c r="B440" s="2" t="s">
        <v>45</v>
      </c>
      <c r="C440" s="2" t="s">
        <v>2381</v>
      </c>
      <c r="D440" s="2" t="s">
        <v>205</v>
      </c>
      <c r="E440" s="17">
        <v>43043.166666666664</v>
      </c>
      <c r="F440" s="17">
        <v>43060.083333333336</v>
      </c>
      <c r="G440" s="26">
        <f>VLOOKUP(Table3[[#This Row],[Job Category]],Table4[],2,0)</f>
        <v>316</v>
      </c>
      <c r="H440" s="26">
        <f>VLOOKUP(Table3[[#This Row],[Job Category]],Table5[],2,0)</f>
        <v>316</v>
      </c>
      <c r="I440" s="26">
        <f>YEAR(Table3[[#This Row],[End Date]])</f>
        <v>2017</v>
      </c>
      <c r="L440" s="2" t="s">
        <v>2350</v>
      </c>
      <c r="M440" s="2">
        <v>122</v>
      </c>
      <c r="O440" s="2" t="s">
        <v>1624</v>
      </c>
      <c r="P440" s="2">
        <v>430.5</v>
      </c>
    </row>
    <row r="441" spans="1:16" hidden="1" x14ac:dyDescent="0.3">
      <c r="A441" s="2" t="s">
        <v>1684</v>
      </c>
      <c r="B441" s="2" t="s">
        <v>45</v>
      </c>
      <c r="C441" s="2" t="s">
        <v>1685</v>
      </c>
      <c r="D441" s="2" t="s">
        <v>215</v>
      </c>
      <c r="E441" s="17">
        <v>43006.875</v>
      </c>
      <c r="F441" s="17">
        <v>43060.4375</v>
      </c>
      <c r="G441" s="26">
        <f>VLOOKUP(Table3[[#This Row],[Job Category]],Table4[],2,0)</f>
        <v>1074.5</v>
      </c>
      <c r="H441" s="26">
        <f>VLOOKUP(Table3[[#This Row],[Job Category]],Table5[],2,0)</f>
        <v>1074.5</v>
      </c>
      <c r="I441" s="26">
        <f>YEAR(Table3[[#This Row],[End Date]])</f>
        <v>2017</v>
      </c>
      <c r="L441" s="2" t="s">
        <v>1624</v>
      </c>
      <c r="M441" s="2">
        <v>430.5</v>
      </c>
      <c r="O441" s="2" t="s">
        <v>786</v>
      </c>
      <c r="P441" s="2">
        <v>352</v>
      </c>
    </row>
    <row r="442" spans="1:16" hidden="1" x14ac:dyDescent="0.3">
      <c r="A442" s="2" t="s">
        <v>830</v>
      </c>
      <c r="B442" s="2" t="s">
        <v>45</v>
      </c>
      <c r="C442" s="2" t="s">
        <v>831</v>
      </c>
      <c r="D442" s="2" t="s">
        <v>204</v>
      </c>
      <c r="E442" s="17">
        <v>43037.9375</v>
      </c>
      <c r="F442" s="17">
        <v>43061.6875</v>
      </c>
      <c r="G442" s="26">
        <f>VLOOKUP(Table3[[#This Row],[Job Category]],Table4[],2,0)</f>
        <v>570</v>
      </c>
      <c r="H442" s="26">
        <f>VLOOKUP(Table3[[#This Row],[Job Category]],Table5[],2,0)</f>
        <v>570</v>
      </c>
      <c r="I442" s="26">
        <f>YEAR(Table3[[#This Row],[End Date]])</f>
        <v>2017</v>
      </c>
      <c r="L442" s="2" t="s">
        <v>786</v>
      </c>
      <c r="M442" s="2">
        <v>352</v>
      </c>
      <c r="O442" s="2" t="s">
        <v>1626</v>
      </c>
      <c r="P442" s="2">
        <v>330</v>
      </c>
    </row>
    <row r="443" spans="1:16" hidden="1" x14ac:dyDescent="0.3">
      <c r="A443" s="2" t="s">
        <v>1686</v>
      </c>
      <c r="B443" s="2" t="s">
        <v>45</v>
      </c>
      <c r="C443" s="2" t="s">
        <v>1687</v>
      </c>
      <c r="D443" s="2" t="s">
        <v>200</v>
      </c>
      <c r="E443" s="17">
        <v>43057.041666666664</v>
      </c>
      <c r="F443" s="17">
        <v>43062.958333333336</v>
      </c>
      <c r="G443" s="26">
        <f>VLOOKUP(Table3[[#This Row],[Job Category]],Table4[],2,0)</f>
        <v>116</v>
      </c>
      <c r="H443" s="26">
        <f>VLOOKUP(Table3[[#This Row],[Job Category]],Table5[],2,0)</f>
        <v>116</v>
      </c>
      <c r="I443" s="26">
        <f>YEAR(Table3[[#This Row],[End Date]])</f>
        <v>2017</v>
      </c>
      <c r="L443" s="2" t="s">
        <v>1626</v>
      </c>
      <c r="M443" s="2">
        <v>330</v>
      </c>
      <c r="O443" s="2" t="s">
        <v>1627</v>
      </c>
      <c r="P443" s="2">
        <v>238.5</v>
      </c>
    </row>
    <row r="444" spans="1:16" hidden="1" x14ac:dyDescent="0.3">
      <c r="A444" s="2" t="s">
        <v>1688</v>
      </c>
      <c r="B444" s="2" t="s">
        <v>45</v>
      </c>
      <c r="C444" s="2" t="s">
        <v>1689</v>
      </c>
      <c r="D444" s="2" t="s">
        <v>200</v>
      </c>
      <c r="E444" s="17">
        <v>43055.333333333336</v>
      </c>
      <c r="F444" s="17">
        <v>43063.625</v>
      </c>
      <c r="G444" s="26">
        <f>VLOOKUP(Table3[[#This Row],[Job Category]],Table4[],2,0)</f>
        <v>193</v>
      </c>
      <c r="H444" s="26">
        <f>VLOOKUP(Table3[[#This Row],[Job Category]],Table5[],2,0)</f>
        <v>193</v>
      </c>
      <c r="I444" s="26">
        <f>YEAR(Table3[[#This Row],[End Date]])</f>
        <v>2017</v>
      </c>
      <c r="L444" s="2" t="s">
        <v>1627</v>
      </c>
      <c r="M444" s="2">
        <v>238.5</v>
      </c>
      <c r="O444" s="2" t="s">
        <v>788</v>
      </c>
      <c r="P444" s="2">
        <v>157.5</v>
      </c>
    </row>
    <row r="445" spans="1:16" hidden="1" x14ac:dyDescent="0.3">
      <c r="A445" s="2" t="s">
        <v>832</v>
      </c>
      <c r="B445" s="2" t="s">
        <v>45</v>
      </c>
      <c r="C445" s="2" t="s">
        <v>833</v>
      </c>
      <c r="D445" s="2" t="s">
        <v>200</v>
      </c>
      <c r="E445" s="17">
        <v>43056.916666666664</v>
      </c>
      <c r="F445" s="17">
        <v>43064.375</v>
      </c>
      <c r="G445" s="26">
        <f>VLOOKUP(Table3[[#This Row],[Job Category]],Table4[],2,0)</f>
        <v>179</v>
      </c>
      <c r="H445" s="26">
        <f>VLOOKUP(Table3[[#This Row],[Job Category]],Table5[],2,0)</f>
        <v>179</v>
      </c>
      <c r="I445" s="26">
        <f>YEAR(Table3[[#This Row],[End Date]])</f>
        <v>2017</v>
      </c>
      <c r="L445" s="2" t="s">
        <v>788</v>
      </c>
      <c r="M445" s="2">
        <v>157.5</v>
      </c>
      <c r="O445" s="2" t="s">
        <v>790</v>
      </c>
      <c r="P445" s="2">
        <v>96.5</v>
      </c>
    </row>
    <row r="446" spans="1:16" hidden="1" x14ac:dyDescent="0.3">
      <c r="A446" s="2" t="s">
        <v>516</v>
      </c>
      <c r="B446" s="2" t="s">
        <v>45</v>
      </c>
      <c r="C446" s="2" t="s">
        <v>1690</v>
      </c>
      <c r="D446" s="2" t="s">
        <v>200</v>
      </c>
      <c r="E446" s="17">
        <v>43059.541666666664</v>
      </c>
      <c r="F446" s="17">
        <v>43064.416666666664</v>
      </c>
      <c r="G446" s="26">
        <f>VLOOKUP(Table3[[#This Row],[Job Category]],Table4[],2,0)</f>
        <v>104</v>
      </c>
      <c r="H446" s="26">
        <f>VLOOKUP(Table3[[#This Row],[Job Category]],Table5[],2,0)</f>
        <v>104</v>
      </c>
      <c r="I446" s="26">
        <f>YEAR(Table3[[#This Row],[End Date]])</f>
        <v>2017</v>
      </c>
      <c r="L446" s="2" t="s">
        <v>790</v>
      </c>
      <c r="M446" s="2">
        <v>96.5</v>
      </c>
      <c r="O446" s="2" t="s">
        <v>2352</v>
      </c>
      <c r="P446" s="2">
        <v>154</v>
      </c>
    </row>
    <row r="447" spans="1:16" hidden="1" x14ac:dyDescent="0.3">
      <c r="A447" s="2" t="s">
        <v>1322</v>
      </c>
      <c r="B447" s="2" t="s">
        <v>45</v>
      </c>
      <c r="C447" s="2" t="s">
        <v>1691</v>
      </c>
      <c r="D447" s="2" t="s">
        <v>200</v>
      </c>
      <c r="E447" s="17">
        <v>43057.833333333336</v>
      </c>
      <c r="F447" s="17">
        <v>43065.458333333336</v>
      </c>
      <c r="G447" s="26">
        <f>VLOOKUP(Table3[[#This Row],[Job Category]],Table4[],2,0)</f>
        <v>155</v>
      </c>
      <c r="H447" s="26">
        <f>VLOOKUP(Table3[[#This Row],[Job Category]],Table5[],2,0)</f>
        <v>155</v>
      </c>
      <c r="I447" s="26">
        <f>YEAR(Table3[[#This Row],[End Date]])</f>
        <v>2017</v>
      </c>
      <c r="L447" s="2" t="s">
        <v>2352</v>
      </c>
      <c r="M447" s="2">
        <v>154</v>
      </c>
      <c r="O447" s="2" t="s">
        <v>1629</v>
      </c>
      <c r="P447" s="30">
        <v>2320</v>
      </c>
    </row>
    <row r="448" spans="1:16" hidden="1" x14ac:dyDescent="0.3">
      <c r="A448" s="2" t="s">
        <v>834</v>
      </c>
      <c r="B448" s="2" t="s">
        <v>45</v>
      </c>
      <c r="C448" s="2" t="s">
        <v>835</v>
      </c>
      <c r="D448" s="2" t="s">
        <v>205</v>
      </c>
      <c r="E448" s="17">
        <v>43057.25</v>
      </c>
      <c r="F448" s="17">
        <v>43066.25</v>
      </c>
      <c r="G448" s="26">
        <f>VLOOKUP(Table3[[#This Row],[Job Category]],Table4[],2,0)</f>
        <v>216</v>
      </c>
      <c r="H448" s="26">
        <f>VLOOKUP(Table3[[#This Row],[Job Category]],Table5[],2,0)</f>
        <v>216</v>
      </c>
      <c r="I448" s="26">
        <f>YEAR(Table3[[#This Row],[End Date]])</f>
        <v>2017</v>
      </c>
      <c r="L448" s="2" t="s">
        <v>1629</v>
      </c>
      <c r="M448" s="30">
        <v>2340</v>
      </c>
      <c r="O448" s="2" t="s">
        <v>792</v>
      </c>
      <c r="P448" s="2">
        <v>420</v>
      </c>
    </row>
    <row r="449" spans="1:16" hidden="1" x14ac:dyDescent="0.3">
      <c r="A449" s="2" t="s">
        <v>1692</v>
      </c>
      <c r="B449" s="2" t="s">
        <v>45</v>
      </c>
      <c r="C449" s="2" t="s">
        <v>1693</v>
      </c>
      <c r="D449" s="2" t="s">
        <v>200</v>
      </c>
      <c r="E449" s="17">
        <v>43062.333333333336</v>
      </c>
      <c r="F449" s="17">
        <v>43067.125</v>
      </c>
      <c r="G449" s="26">
        <f>VLOOKUP(Table3[[#This Row],[Job Category]],Table4[],2,0)</f>
        <v>100</v>
      </c>
      <c r="H449" s="26">
        <f>VLOOKUP(Table3[[#This Row],[Job Category]],Table5[],2,0)</f>
        <v>100</v>
      </c>
      <c r="I449" s="26">
        <f>YEAR(Table3[[#This Row],[End Date]])</f>
        <v>2017</v>
      </c>
      <c r="L449" s="2" t="s">
        <v>792</v>
      </c>
      <c r="M449" s="2">
        <v>420</v>
      </c>
      <c r="O449" s="2" t="s">
        <v>1630</v>
      </c>
      <c r="P449" s="2">
        <v>97</v>
      </c>
    </row>
    <row r="450" spans="1:16" hidden="1" x14ac:dyDescent="0.3">
      <c r="A450" s="2" t="s">
        <v>583</v>
      </c>
      <c r="B450" s="2" t="s">
        <v>45</v>
      </c>
      <c r="C450" s="2" t="s">
        <v>584</v>
      </c>
      <c r="D450" s="2" t="s">
        <v>215</v>
      </c>
      <c r="E450" s="22">
        <v>43040</v>
      </c>
      <c r="F450" s="17">
        <v>43067.604166666664</v>
      </c>
      <c r="G450" s="26">
        <f>VLOOKUP(Table3[[#This Row],[Job Category]],Table4[],2,0)</f>
        <v>465.5</v>
      </c>
      <c r="H450" s="26">
        <f>VLOOKUP(Table3[[#This Row],[Job Category]],Table5[],2,0)</f>
        <v>449</v>
      </c>
      <c r="I450" s="26">
        <f>YEAR(Table3[[#This Row],[End Date]])</f>
        <v>2017</v>
      </c>
      <c r="L450" s="2" t="s">
        <v>1630</v>
      </c>
      <c r="M450" s="2">
        <v>97</v>
      </c>
      <c r="O450" s="2" t="s">
        <v>794</v>
      </c>
      <c r="P450" s="2">
        <v>108</v>
      </c>
    </row>
    <row r="451" spans="1:16" hidden="1" x14ac:dyDescent="0.3">
      <c r="A451" s="2" t="s">
        <v>391</v>
      </c>
      <c r="B451" s="2" t="s">
        <v>45</v>
      </c>
      <c r="C451" s="2" t="s">
        <v>2382</v>
      </c>
      <c r="D451" s="2" t="s">
        <v>220</v>
      </c>
      <c r="E451" s="17">
        <v>43058.625</v>
      </c>
      <c r="F451" s="17">
        <v>43067.833333333336</v>
      </c>
      <c r="G451" s="26">
        <f>VLOOKUP(Table3[[#This Row],[Job Category]],Table4[],2,0)</f>
        <v>221</v>
      </c>
      <c r="H451" s="26">
        <f>VLOOKUP(Table3[[#This Row],[Job Category]],Table5[],2,0)</f>
        <v>221</v>
      </c>
      <c r="I451" s="26">
        <f>YEAR(Table3[[#This Row],[End Date]])</f>
        <v>2017</v>
      </c>
      <c r="L451" s="2" t="s">
        <v>794</v>
      </c>
      <c r="M451" s="2">
        <v>108</v>
      </c>
      <c r="O451" s="2" t="s">
        <v>339</v>
      </c>
      <c r="P451" s="2">
        <v>111</v>
      </c>
    </row>
    <row r="452" spans="1:16" hidden="1" x14ac:dyDescent="0.3">
      <c r="A452" s="2" t="s">
        <v>524</v>
      </c>
      <c r="B452" s="2" t="s">
        <v>45</v>
      </c>
      <c r="C452" s="2" t="s">
        <v>1694</v>
      </c>
      <c r="D452" s="2" t="s">
        <v>200</v>
      </c>
      <c r="E452" s="17">
        <v>43064.833333333336</v>
      </c>
      <c r="F452" s="17">
        <v>43069.833333333336</v>
      </c>
      <c r="G452" s="26">
        <f>VLOOKUP(Table3[[#This Row],[Job Category]],Table4[],2,0)</f>
        <v>105</v>
      </c>
      <c r="H452" s="26">
        <f>VLOOKUP(Table3[[#This Row],[Job Category]],Table5[],2,0)</f>
        <v>105</v>
      </c>
      <c r="I452" s="26">
        <f>YEAR(Table3[[#This Row],[End Date]])</f>
        <v>2017</v>
      </c>
      <c r="L452" s="2" t="s">
        <v>339</v>
      </c>
      <c r="M452" s="2">
        <v>195</v>
      </c>
      <c r="O452" s="2" t="s">
        <v>836</v>
      </c>
      <c r="P452" s="2">
        <v>176</v>
      </c>
    </row>
    <row r="453" spans="1:16" hidden="1" x14ac:dyDescent="0.3">
      <c r="A453" s="2" t="s">
        <v>2383</v>
      </c>
      <c r="B453" s="2" t="s">
        <v>45</v>
      </c>
      <c r="C453" s="2" t="s">
        <v>2384</v>
      </c>
      <c r="D453" s="2" t="s">
        <v>204</v>
      </c>
      <c r="E453" s="17">
        <v>43052.166666666664</v>
      </c>
      <c r="F453" s="17">
        <v>43070.166666666664</v>
      </c>
      <c r="G453" s="26">
        <f>VLOOKUP(Table3[[#This Row],[Job Category]],Table4[],2,0)</f>
        <v>432</v>
      </c>
      <c r="H453" s="26">
        <f>VLOOKUP(Table3[[#This Row],[Job Category]],Table5[],2,0)</f>
        <v>426</v>
      </c>
      <c r="I453" s="26">
        <f>YEAR(Table3[[#This Row],[End Date]])</f>
        <v>2017</v>
      </c>
      <c r="L453" s="2" t="s">
        <v>836</v>
      </c>
      <c r="M453" s="2">
        <v>176</v>
      </c>
      <c r="O453" s="2" t="s">
        <v>450</v>
      </c>
      <c r="P453" s="2">
        <v>686.5</v>
      </c>
    </row>
    <row r="454" spans="1:16" hidden="1" x14ac:dyDescent="0.3">
      <c r="A454" s="2" t="s">
        <v>586</v>
      </c>
      <c r="B454" s="2" t="s">
        <v>45</v>
      </c>
      <c r="C454" s="2" t="s">
        <v>587</v>
      </c>
      <c r="D454" s="2" t="s">
        <v>200</v>
      </c>
      <c r="E454" s="17">
        <v>43063.0625</v>
      </c>
      <c r="F454" s="17">
        <v>43070.375</v>
      </c>
      <c r="G454" s="26">
        <f>VLOOKUP(Table3[[#This Row],[Job Category]],Table4[],2,0)</f>
        <v>162</v>
      </c>
      <c r="H454" s="26">
        <f>VLOOKUP(Table3[[#This Row],[Job Category]],Table5[],2,0)</f>
        <v>161.5</v>
      </c>
      <c r="I454" s="26">
        <f>YEAR(Table3[[#This Row],[End Date]])</f>
        <v>2017</v>
      </c>
      <c r="L454" s="2" t="s">
        <v>450</v>
      </c>
      <c r="M454" s="2">
        <v>741</v>
      </c>
      <c r="O454" s="2" t="s">
        <v>2355</v>
      </c>
      <c r="P454" s="2">
        <v>110</v>
      </c>
    </row>
    <row r="455" spans="1:16" hidden="1" x14ac:dyDescent="0.3">
      <c r="A455" s="2" t="s">
        <v>2385</v>
      </c>
      <c r="B455" s="2" t="s">
        <v>45</v>
      </c>
      <c r="C455" s="2" t="s">
        <v>2386</v>
      </c>
      <c r="D455" s="2" t="s">
        <v>200</v>
      </c>
      <c r="E455" s="17">
        <v>43057.541666666664</v>
      </c>
      <c r="F455" s="17">
        <v>43070.833333333336</v>
      </c>
      <c r="G455" s="26">
        <f>VLOOKUP(Table3[[#This Row],[Job Category]],Table4[],2,0)</f>
        <v>319</v>
      </c>
      <c r="H455" s="26">
        <f>VLOOKUP(Table3[[#This Row],[Job Category]],Table5[],2,0)</f>
        <v>319</v>
      </c>
      <c r="I455" s="26">
        <f>YEAR(Table3[[#This Row],[End Date]])</f>
        <v>2017</v>
      </c>
      <c r="L455" s="2" t="s">
        <v>2355</v>
      </c>
      <c r="M455" s="2">
        <v>110</v>
      </c>
      <c r="O455" s="2" t="s">
        <v>1631</v>
      </c>
      <c r="P455" s="2">
        <v>93</v>
      </c>
    </row>
    <row r="456" spans="1:16" hidden="1" x14ac:dyDescent="0.3">
      <c r="A456" s="2" t="s">
        <v>1695</v>
      </c>
      <c r="B456" s="2" t="s">
        <v>45</v>
      </c>
      <c r="C456" s="2" t="s">
        <v>1696</v>
      </c>
      <c r="D456" s="2" t="s">
        <v>200</v>
      </c>
      <c r="E456" s="17">
        <v>43063.833333333336</v>
      </c>
      <c r="F456" s="17">
        <v>43071.166666666664</v>
      </c>
      <c r="G456" s="26">
        <f>VLOOKUP(Table3[[#This Row],[Job Category]],Table4[],2,0)</f>
        <v>162</v>
      </c>
      <c r="H456" s="26">
        <f>VLOOKUP(Table3[[#This Row],[Job Category]],Table5[],2,0)</f>
        <v>162</v>
      </c>
      <c r="I456" s="26">
        <f>YEAR(Table3[[#This Row],[End Date]])</f>
        <v>2017</v>
      </c>
      <c r="L456" s="2" t="s">
        <v>1631</v>
      </c>
      <c r="M456" s="2">
        <v>94.5</v>
      </c>
      <c r="O456" s="2" t="s">
        <v>797</v>
      </c>
      <c r="P456" s="2">
        <v>299.5</v>
      </c>
    </row>
    <row r="457" spans="1:16" hidden="1" x14ac:dyDescent="0.3">
      <c r="A457" s="2" t="s">
        <v>1648</v>
      </c>
      <c r="B457" s="2" t="s">
        <v>45</v>
      </c>
      <c r="C457" s="2" t="s">
        <v>1697</v>
      </c>
      <c r="D457" s="2" t="s">
        <v>200</v>
      </c>
      <c r="E457" s="17">
        <v>43065.666666666664</v>
      </c>
      <c r="F457" s="17">
        <v>43071.583333333336</v>
      </c>
      <c r="G457" s="26">
        <f>VLOOKUP(Table3[[#This Row],[Job Category]],Table4[],2,0)</f>
        <v>111</v>
      </c>
      <c r="H457" s="26">
        <f>VLOOKUP(Table3[[#This Row],[Job Category]],Table5[],2,0)</f>
        <v>111</v>
      </c>
      <c r="I457" s="26">
        <f>YEAR(Table3[[#This Row],[End Date]])</f>
        <v>2017</v>
      </c>
      <c r="L457" s="2" t="s">
        <v>797</v>
      </c>
      <c r="M457" s="2">
        <v>299.5</v>
      </c>
      <c r="O457" s="2" t="s">
        <v>577</v>
      </c>
      <c r="P457" s="2">
        <v>403</v>
      </c>
    </row>
    <row r="458" spans="1:16" hidden="1" x14ac:dyDescent="0.3">
      <c r="A458" s="2" t="s">
        <v>1698</v>
      </c>
      <c r="B458" s="2" t="s">
        <v>45</v>
      </c>
      <c r="C458" s="2" t="s">
        <v>1699</v>
      </c>
      <c r="D458" s="2" t="s">
        <v>201</v>
      </c>
      <c r="E458" s="17">
        <v>43061.125</v>
      </c>
      <c r="F458" s="17">
        <v>43071.708333333336</v>
      </c>
      <c r="G458" s="26">
        <f>VLOOKUP(Table3[[#This Row],[Job Category]],Table4[],2,0)</f>
        <v>245</v>
      </c>
      <c r="H458" s="26">
        <f>VLOOKUP(Table3[[#This Row],[Job Category]],Table5[],2,0)</f>
        <v>244.5</v>
      </c>
      <c r="I458" s="26">
        <f>YEAR(Table3[[#This Row],[End Date]])</f>
        <v>2017</v>
      </c>
      <c r="L458" s="2" t="s">
        <v>577</v>
      </c>
      <c r="M458" s="2">
        <v>436.5</v>
      </c>
      <c r="O458" s="2" t="s">
        <v>1633</v>
      </c>
      <c r="P458" s="2">
        <v>133</v>
      </c>
    </row>
    <row r="459" spans="1:16" hidden="1" x14ac:dyDescent="0.3">
      <c r="A459" s="2" t="s">
        <v>461</v>
      </c>
      <c r="B459" s="2" t="s">
        <v>45</v>
      </c>
      <c r="C459" s="2" t="s">
        <v>462</v>
      </c>
      <c r="D459" s="2" t="s">
        <v>221</v>
      </c>
      <c r="E459" s="17">
        <v>43067.604166666664</v>
      </c>
      <c r="F459" s="17">
        <v>43072.583333333336</v>
      </c>
      <c r="G459" s="26">
        <f>VLOOKUP(Table3[[#This Row],[Job Category]],Table4[],2,0)</f>
        <v>119.5</v>
      </c>
      <c r="H459" s="26">
        <f>VLOOKUP(Table3[[#This Row],[Job Category]],Table5[],2,0)</f>
        <v>119.5</v>
      </c>
      <c r="I459" s="26">
        <f>YEAR(Table3[[#This Row],[End Date]])</f>
        <v>2017</v>
      </c>
      <c r="L459" s="2" t="s">
        <v>1633</v>
      </c>
      <c r="M459" s="2">
        <v>133</v>
      </c>
      <c r="O459" s="2" t="s">
        <v>1635</v>
      </c>
      <c r="P459" s="2">
        <v>84.5</v>
      </c>
    </row>
    <row r="460" spans="1:16" hidden="1" x14ac:dyDescent="0.3">
      <c r="A460" s="2" t="s">
        <v>1700</v>
      </c>
      <c r="B460" s="2" t="s">
        <v>45</v>
      </c>
      <c r="C460" s="2" t="s">
        <v>1701</v>
      </c>
      <c r="D460" s="2" t="s">
        <v>200</v>
      </c>
      <c r="E460" s="17">
        <v>43066.645833333336</v>
      </c>
      <c r="F460" s="17">
        <v>43072.625</v>
      </c>
      <c r="G460" s="26">
        <f>VLOOKUP(Table3[[#This Row],[Job Category]],Table4[],2,0)</f>
        <v>132</v>
      </c>
      <c r="H460" s="26">
        <f>VLOOKUP(Table3[[#This Row],[Job Category]],Table5[],2,0)</f>
        <v>132</v>
      </c>
      <c r="I460" s="26">
        <f>YEAR(Table3[[#This Row],[End Date]])</f>
        <v>2017</v>
      </c>
      <c r="L460" s="2" t="s">
        <v>1635</v>
      </c>
      <c r="M460" s="2">
        <v>84.5</v>
      </c>
      <c r="O460" s="2" t="s">
        <v>1636</v>
      </c>
      <c r="P460" s="2">
        <v>84.5</v>
      </c>
    </row>
    <row r="461" spans="1:16" hidden="1" x14ac:dyDescent="0.3">
      <c r="A461" s="2" t="s">
        <v>2387</v>
      </c>
      <c r="B461" s="2" t="s">
        <v>206</v>
      </c>
      <c r="C461" s="2" t="s">
        <v>2388</v>
      </c>
      <c r="D461" s="2" t="s">
        <v>207</v>
      </c>
      <c r="E461" s="17">
        <v>43071.583333333336</v>
      </c>
      <c r="F461" s="17">
        <v>43073.5</v>
      </c>
      <c r="G461" s="26">
        <f>VLOOKUP(Table3[[#This Row],[Job Category]],Table4[],2,0)</f>
        <v>46</v>
      </c>
      <c r="H461" s="26">
        <f>VLOOKUP(Table3[[#This Row],[Job Category]],Table5[],2,0)</f>
        <v>46</v>
      </c>
      <c r="I461" s="26">
        <f>YEAR(Table3[[#This Row],[End Date]])</f>
        <v>2017</v>
      </c>
      <c r="L461" s="2" t="s">
        <v>1636</v>
      </c>
      <c r="M461" s="2">
        <v>84.5</v>
      </c>
      <c r="O461" s="2" t="s">
        <v>837</v>
      </c>
      <c r="P461" s="2">
        <v>255</v>
      </c>
    </row>
    <row r="462" spans="1:16" hidden="1" x14ac:dyDescent="0.3">
      <c r="A462" s="2" t="s">
        <v>457</v>
      </c>
      <c r="B462" s="2" t="s">
        <v>45</v>
      </c>
      <c r="C462" s="2" t="s">
        <v>458</v>
      </c>
      <c r="D462" s="2" t="s">
        <v>200</v>
      </c>
      <c r="E462" s="17">
        <v>43051.583333333336</v>
      </c>
      <c r="F462" s="17">
        <v>43073.583333333336</v>
      </c>
      <c r="G462" s="26">
        <f>VLOOKUP(Table3[[#This Row],[Job Category]],Table4[],2,0)</f>
        <v>285.5</v>
      </c>
      <c r="H462" s="26">
        <f>VLOOKUP(Table3[[#This Row],[Job Category]],Table5[],2,0)</f>
        <v>283.5</v>
      </c>
      <c r="I462" s="26">
        <f>YEAR(Table3[[#This Row],[End Date]])</f>
        <v>2017</v>
      </c>
      <c r="L462" s="2" t="s">
        <v>837</v>
      </c>
      <c r="M462" s="2">
        <v>261</v>
      </c>
      <c r="O462" s="2" t="s">
        <v>1638</v>
      </c>
      <c r="P462" s="2">
        <v>163.5</v>
      </c>
    </row>
    <row r="463" spans="1:16" hidden="1" x14ac:dyDescent="0.3">
      <c r="A463" s="2" t="s">
        <v>2317</v>
      </c>
      <c r="B463" s="2" t="s">
        <v>206</v>
      </c>
      <c r="C463" s="2" t="s">
        <v>2389</v>
      </c>
      <c r="D463" s="2" t="s">
        <v>226</v>
      </c>
      <c r="E463" s="17">
        <v>43072.875</v>
      </c>
      <c r="F463" s="17">
        <v>43073.833333333336</v>
      </c>
      <c r="G463" s="26">
        <f>VLOOKUP(Table3[[#This Row],[Job Category]],Table4[],2,0)</f>
        <v>23</v>
      </c>
      <c r="H463" s="26">
        <f>VLOOKUP(Table3[[#This Row],[Job Category]],Table5[],2,0)</f>
        <v>23</v>
      </c>
      <c r="I463" s="26">
        <f>YEAR(Table3[[#This Row],[End Date]])</f>
        <v>2017</v>
      </c>
      <c r="L463" s="2" t="s">
        <v>1638</v>
      </c>
      <c r="M463" s="2">
        <v>166</v>
      </c>
      <c r="O463" s="2" t="s">
        <v>800</v>
      </c>
      <c r="P463" s="2">
        <v>250.5</v>
      </c>
    </row>
    <row r="464" spans="1:16" hidden="1" x14ac:dyDescent="0.3">
      <c r="A464" s="2" t="s">
        <v>2390</v>
      </c>
      <c r="B464" s="2" t="s">
        <v>206</v>
      </c>
      <c r="C464" s="2" t="s">
        <v>2391</v>
      </c>
      <c r="D464" s="2" t="s">
        <v>207</v>
      </c>
      <c r="E464" s="17">
        <v>43073.5</v>
      </c>
      <c r="F464" s="17">
        <v>43074.166666666664</v>
      </c>
      <c r="G464" s="26">
        <f>VLOOKUP(Table3[[#This Row],[Job Category]],Table4[],2,0)</f>
        <v>16</v>
      </c>
      <c r="H464" s="26">
        <f>VLOOKUP(Table3[[#This Row],[Job Category]],Table5[],2,0)</f>
        <v>16</v>
      </c>
      <c r="I464" s="26">
        <f>YEAR(Table3[[#This Row],[End Date]])</f>
        <v>2017</v>
      </c>
      <c r="L464" s="2" t="s">
        <v>800</v>
      </c>
      <c r="M464" s="2">
        <v>250.5</v>
      </c>
      <c r="O464" s="2" t="s">
        <v>2357</v>
      </c>
      <c r="P464" s="2">
        <v>221</v>
      </c>
    </row>
    <row r="465" spans="1:16" hidden="1" x14ac:dyDescent="0.3">
      <c r="A465" s="2" t="s">
        <v>1702</v>
      </c>
      <c r="B465" s="2" t="s">
        <v>203</v>
      </c>
      <c r="C465" s="2" t="s">
        <v>1703</v>
      </c>
      <c r="D465" s="2" t="s">
        <v>210</v>
      </c>
      <c r="E465" s="17">
        <v>42898.833333333336</v>
      </c>
      <c r="F465" s="17">
        <v>43074.708333333336</v>
      </c>
      <c r="G465" s="26">
        <f>VLOOKUP(Table3[[#This Row],[Job Category]],Table4[],2,0)</f>
        <v>85</v>
      </c>
      <c r="H465" s="26">
        <f>VLOOKUP(Table3[[#This Row],[Job Category]],Table5[],2,0)</f>
        <v>85</v>
      </c>
      <c r="I465" s="26">
        <f>YEAR(Table3[[#This Row],[End Date]])</f>
        <v>2017</v>
      </c>
      <c r="L465" s="2" t="s">
        <v>2357</v>
      </c>
      <c r="M465" s="2">
        <v>221</v>
      </c>
      <c r="O465" s="2" t="s">
        <v>801</v>
      </c>
      <c r="P465" s="2">
        <v>128</v>
      </c>
    </row>
    <row r="466" spans="1:16" hidden="1" x14ac:dyDescent="0.3">
      <c r="A466" s="2" t="s">
        <v>2392</v>
      </c>
      <c r="B466" s="2" t="s">
        <v>203</v>
      </c>
      <c r="C466" s="2" t="s">
        <v>2393</v>
      </c>
      <c r="D466" s="2" t="s">
        <v>210</v>
      </c>
      <c r="E466" s="22">
        <v>42907</v>
      </c>
      <c r="F466" s="17">
        <v>43074.791666666664</v>
      </c>
      <c r="G466" s="26">
        <f>VLOOKUP(Table3[[#This Row],[Job Category]],Table4[],2,0)</f>
        <v>95</v>
      </c>
      <c r="H466" s="26">
        <f>VLOOKUP(Table3[[#This Row],[Job Category]],Table5[],2,0)</f>
        <v>95</v>
      </c>
      <c r="I466" s="26">
        <f>YEAR(Table3[[#This Row],[End Date]])</f>
        <v>2017</v>
      </c>
      <c r="L466" s="2" t="s">
        <v>801</v>
      </c>
      <c r="M466" s="2">
        <v>128</v>
      </c>
      <c r="O466" s="2" t="s">
        <v>804</v>
      </c>
      <c r="P466" s="2">
        <v>78</v>
      </c>
    </row>
    <row r="467" spans="1:16" hidden="1" x14ac:dyDescent="0.3">
      <c r="A467" s="2" t="s">
        <v>816</v>
      </c>
      <c r="B467" s="2" t="s">
        <v>45</v>
      </c>
      <c r="C467" s="2" t="s">
        <v>838</v>
      </c>
      <c r="D467" s="2" t="s">
        <v>204</v>
      </c>
      <c r="E467" s="17">
        <v>43053.833333333336</v>
      </c>
      <c r="F467" s="17">
        <v>43074.833333333336</v>
      </c>
      <c r="G467" s="26">
        <f>VLOOKUP(Table3[[#This Row],[Job Category]],Table4[],2,0)</f>
        <v>325</v>
      </c>
      <c r="H467" s="26">
        <f>VLOOKUP(Table3[[#This Row],[Job Category]],Table5[],2,0)</f>
        <v>325</v>
      </c>
      <c r="I467" s="26">
        <f>YEAR(Table3[[#This Row],[End Date]])</f>
        <v>2017</v>
      </c>
      <c r="L467" s="2" t="s">
        <v>804</v>
      </c>
      <c r="M467" s="2">
        <v>78</v>
      </c>
      <c r="O467" s="2" t="s">
        <v>1640</v>
      </c>
      <c r="P467" s="2">
        <v>111</v>
      </c>
    </row>
    <row r="468" spans="1:16" hidden="1" x14ac:dyDescent="0.3">
      <c r="A468" s="2" t="s">
        <v>2394</v>
      </c>
      <c r="B468" s="2" t="s">
        <v>206</v>
      </c>
      <c r="C468" s="2" t="s">
        <v>2395</v>
      </c>
      <c r="D468" s="2" t="s">
        <v>207</v>
      </c>
      <c r="E468" s="17">
        <v>43074.833333333336</v>
      </c>
      <c r="F468" s="17">
        <v>43076.375</v>
      </c>
      <c r="G468" s="26">
        <f>VLOOKUP(Table3[[#This Row],[Job Category]],Table4[],2,0)</f>
        <v>37</v>
      </c>
      <c r="H468" s="26">
        <f>VLOOKUP(Table3[[#This Row],[Job Category]],Table5[],2,0)</f>
        <v>37</v>
      </c>
      <c r="I468" s="26">
        <f>YEAR(Table3[[#This Row],[End Date]])</f>
        <v>2017</v>
      </c>
      <c r="L468" s="2" t="s">
        <v>1640</v>
      </c>
      <c r="M468" s="2">
        <v>111</v>
      </c>
      <c r="O468" s="2" t="s">
        <v>2358</v>
      </c>
      <c r="P468" s="2">
        <v>105.5</v>
      </c>
    </row>
    <row r="469" spans="1:16" hidden="1" x14ac:dyDescent="0.3">
      <c r="A469" s="2" t="s">
        <v>2396</v>
      </c>
      <c r="B469" s="2" t="s">
        <v>45</v>
      </c>
      <c r="C469" s="2" t="s">
        <v>2397</v>
      </c>
      <c r="D469" s="2" t="s">
        <v>201</v>
      </c>
      <c r="E469" s="17">
        <v>43005.208333333336</v>
      </c>
      <c r="F469" s="17">
        <v>43076.916666666664</v>
      </c>
      <c r="G469" s="26">
        <f>VLOOKUP(Table3[[#This Row],[Job Category]],Table4[],2,0)</f>
        <v>277</v>
      </c>
      <c r="H469" s="26">
        <f>VLOOKUP(Table3[[#This Row],[Job Category]],Table5[],2,0)</f>
        <v>246</v>
      </c>
      <c r="I469" s="26">
        <f>YEAR(Table3[[#This Row],[End Date]])</f>
        <v>2017</v>
      </c>
      <c r="L469" s="2" t="s">
        <v>2358</v>
      </c>
      <c r="M469" s="2">
        <v>107</v>
      </c>
      <c r="O469" s="2" t="s">
        <v>1642</v>
      </c>
      <c r="P469" s="2">
        <v>98</v>
      </c>
    </row>
    <row r="470" spans="1:16" hidden="1" x14ac:dyDescent="0.3">
      <c r="A470" s="2" t="s">
        <v>1422</v>
      </c>
      <c r="B470" s="2" t="s">
        <v>45</v>
      </c>
      <c r="C470" s="2" t="s">
        <v>1704</v>
      </c>
      <c r="D470" s="2" t="s">
        <v>201</v>
      </c>
      <c r="E470" s="17">
        <v>43072.833333333336</v>
      </c>
      <c r="F470" s="17">
        <v>43077.541666666664</v>
      </c>
      <c r="G470" s="26">
        <f>VLOOKUP(Table3[[#This Row],[Job Category]],Table4[],2,0)</f>
        <v>95</v>
      </c>
      <c r="H470" s="26">
        <f>VLOOKUP(Table3[[#This Row],[Job Category]],Table5[],2,0)</f>
        <v>95</v>
      </c>
      <c r="I470" s="26">
        <f>YEAR(Table3[[#This Row],[End Date]])</f>
        <v>2017</v>
      </c>
      <c r="L470" s="2" t="s">
        <v>1642</v>
      </c>
      <c r="M470" s="2">
        <v>98</v>
      </c>
      <c r="O470" s="2" t="s">
        <v>805</v>
      </c>
      <c r="P470" s="2">
        <v>29</v>
      </c>
    </row>
    <row r="471" spans="1:16" hidden="1" x14ac:dyDescent="0.3">
      <c r="A471" s="2" t="s">
        <v>2383</v>
      </c>
      <c r="B471" s="2" t="s">
        <v>206</v>
      </c>
      <c r="C471" s="2" t="s">
        <v>2398</v>
      </c>
      <c r="D471" s="2" t="s">
        <v>230</v>
      </c>
      <c r="E471" s="17">
        <v>43075.458333333336</v>
      </c>
      <c r="F471" s="17">
        <v>43081.75</v>
      </c>
      <c r="G471" s="26">
        <f>VLOOKUP(Table3[[#This Row],[Job Category]],Table4[],2,0)</f>
        <v>151</v>
      </c>
      <c r="H471" s="26">
        <f>VLOOKUP(Table3[[#This Row],[Job Category]],Table5[],2,0)</f>
        <v>151</v>
      </c>
      <c r="I471" s="26">
        <f>YEAR(Table3[[#This Row],[End Date]])</f>
        <v>2017</v>
      </c>
      <c r="L471" s="2" t="s">
        <v>805</v>
      </c>
      <c r="M471" s="2">
        <v>29</v>
      </c>
      <c r="O471" s="2" t="s">
        <v>1644</v>
      </c>
      <c r="P471" s="2">
        <v>269</v>
      </c>
    </row>
    <row r="472" spans="1:16" hidden="1" x14ac:dyDescent="0.3">
      <c r="A472" s="2" t="s">
        <v>1705</v>
      </c>
      <c r="B472" s="2" t="s">
        <v>45</v>
      </c>
      <c r="C472" s="2" t="s">
        <v>1706</v>
      </c>
      <c r="D472" s="2" t="s">
        <v>205</v>
      </c>
      <c r="E472" s="17">
        <v>43069.833333333336</v>
      </c>
      <c r="F472" s="17">
        <v>43082.416666666664</v>
      </c>
      <c r="G472" s="26">
        <f>VLOOKUP(Table3[[#This Row],[Job Category]],Table4[],2,0)</f>
        <v>302</v>
      </c>
      <c r="H472" s="26">
        <f>VLOOKUP(Table3[[#This Row],[Job Category]],Table5[],2,0)</f>
        <v>302</v>
      </c>
      <c r="I472" s="26">
        <f>YEAR(Table3[[#This Row],[End Date]])</f>
        <v>2017</v>
      </c>
      <c r="L472" s="2" t="s">
        <v>1644</v>
      </c>
      <c r="M472" s="2">
        <v>269</v>
      </c>
      <c r="O472" s="2" t="s">
        <v>839</v>
      </c>
      <c r="P472" s="2">
        <v>156</v>
      </c>
    </row>
    <row r="473" spans="1:16" hidden="1" x14ac:dyDescent="0.3">
      <c r="A473" s="2" t="s">
        <v>590</v>
      </c>
      <c r="B473" s="2" t="s">
        <v>45</v>
      </c>
      <c r="C473" s="2" t="s">
        <v>591</v>
      </c>
      <c r="D473" s="2" t="s">
        <v>205</v>
      </c>
      <c r="E473" s="17">
        <v>43072.583333333336</v>
      </c>
      <c r="F473" s="17">
        <v>43083.041666666664</v>
      </c>
      <c r="G473" s="26">
        <f>VLOOKUP(Table3[[#This Row],[Job Category]],Table4[],2,0)</f>
        <v>251</v>
      </c>
      <c r="H473" s="26">
        <f>VLOOKUP(Table3[[#This Row],[Job Category]],Table5[],2,0)</f>
        <v>243</v>
      </c>
      <c r="I473" s="26">
        <f>YEAR(Table3[[#This Row],[End Date]])</f>
        <v>2017</v>
      </c>
      <c r="L473" s="2" t="s">
        <v>839</v>
      </c>
      <c r="M473" s="2">
        <v>156</v>
      </c>
      <c r="O473" s="2" t="s">
        <v>1645</v>
      </c>
      <c r="P473" s="2">
        <v>140</v>
      </c>
    </row>
    <row r="474" spans="1:16" hidden="1" x14ac:dyDescent="0.3">
      <c r="A474" s="2" t="s">
        <v>1707</v>
      </c>
      <c r="B474" s="2" t="s">
        <v>45</v>
      </c>
      <c r="C474" s="2" t="s">
        <v>1708</v>
      </c>
      <c r="D474" s="2" t="s">
        <v>200</v>
      </c>
      <c r="E474" s="17">
        <v>43077.541666666664</v>
      </c>
      <c r="F474" s="17">
        <v>43083.625</v>
      </c>
      <c r="G474" s="26">
        <f>VLOOKUP(Table3[[#This Row],[Job Category]],Table4[],2,0)</f>
        <v>146</v>
      </c>
      <c r="H474" s="26">
        <f>VLOOKUP(Table3[[#This Row],[Job Category]],Table5[],2,0)</f>
        <v>146</v>
      </c>
      <c r="I474" s="26">
        <f>YEAR(Table3[[#This Row],[End Date]])</f>
        <v>2017</v>
      </c>
      <c r="L474" s="2" t="s">
        <v>1645</v>
      </c>
      <c r="M474" s="2">
        <v>140</v>
      </c>
      <c r="O474" s="2" t="s">
        <v>840</v>
      </c>
      <c r="P474" s="2">
        <v>230</v>
      </c>
    </row>
    <row r="475" spans="1:16" hidden="1" x14ac:dyDescent="0.3">
      <c r="A475" s="2" t="s">
        <v>2399</v>
      </c>
      <c r="B475" s="2" t="s">
        <v>45</v>
      </c>
      <c r="C475" s="2" t="s">
        <v>2400</v>
      </c>
      <c r="D475" s="2" t="s">
        <v>200</v>
      </c>
      <c r="E475" s="17">
        <v>43080.416666666664</v>
      </c>
      <c r="F475" s="17">
        <v>43085.833333333336</v>
      </c>
      <c r="G475" s="26">
        <f>VLOOKUP(Table3[[#This Row],[Job Category]],Table4[],2,0)</f>
        <v>122</v>
      </c>
      <c r="H475" s="26">
        <f>VLOOKUP(Table3[[#This Row],[Job Category]],Table5[],2,0)</f>
        <v>122</v>
      </c>
      <c r="I475" s="26">
        <f>YEAR(Table3[[#This Row],[End Date]])</f>
        <v>2017</v>
      </c>
      <c r="L475" s="2" t="s">
        <v>840</v>
      </c>
      <c r="M475" s="2">
        <v>239</v>
      </c>
      <c r="O475" s="2" t="s">
        <v>1646</v>
      </c>
      <c r="P475" s="2">
        <v>188.5</v>
      </c>
    </row>
    <row r="476" spans="1:16" hidden="1" x14ac:dyDescent="0.3">
      <c r="A476" s="2" t="s">
        <v>332</v>
      </c>
      <c r="B476" s="2" t="s">
        <v>45</v>
      </c>
      <c r="C476" s="2" t="s">
        <v>2401</v>
      </c>
      <c r="D476" s="2" t="s">
        <v>204</v>
      </c>
      <c r="E476" s="17">
        <v>43070.166666666664</v>
      </c>
      <c r="F476" s="22">
        <v>43086</v>
      </c>
      <c r="G476" s="26">
        <f>VLOOKUP(Table3[[#This Row],[Job Category]],Table4[],2,0)</f>
        <v>380</v>
      </c>
      <c r="H476" s="26">
        <f>VLOOKUP(Table3[[#This Row],[Job Category]],Table5[],2,0)</f>
        <v>380</v>
      </c>
      <c r="I476" s="26">
        <f>YEAR(Table3[[#This Row],[End Date]])</f>
        <v>2017</v>
      </c>
      <c r="L476" s="2" t="s">
        <v>1646</v>
      </c>
      <c r="M476" s="2">
        <v>188.5</v>
      </c>
      <c r="O476" s="2" t="s">
        <v>807</v>
      </c>
      <c r="P476" s="2">
        <v>120.5</v>
      </c>
    </row>
    <row r="477" spans="1:16" hidden="1" x14ac:dyDescent="0.3">
      <c r="A477" s="2" t="s">
        <v>340</v>
      </c>
      <c r="B477" s="2" t="s">
        <v>45</v>
      </c>
      <c r="C477" s="2" t="s">
        <v>341</v>
      </c>
      <c r="D477" s="2" t="s">
        <v>200</v>
      </c>
      <c r="E477" s="17">
        <v>42989.833333333336</v>
      </c>
      <c r="F477" s="17">
        <v>43086.291666666664</v>
      </c>
      <c r="G477" s="26">
        <f>VLOOKUP(Table3[[#This Row],[Job Category]],Table4[],2,0)</f>
        <v>273</v>
      </c>
      <c r="H477" s="26">
        <f>VLOOKUP(Table3[[#This Row],[Job Category]],Table5[],2,0)</f>
        <v>270</v>
      </c>
      <c r="I477" s="26">
        <f>YEAR(Table3[[#This Row],[End Date]])</f>
        <v>2017</v>
      </c>
      <c r="L477" s="2" t="s">
        <v>807</v>
      </c>
      <c r="M477" s="2">
        <v>120.5</v>
      </c>
      <c r="O477" s="2" t="s">
        <v>1647</v>
      </c>
      <c r="P477" s="2">
        <v>291</v>
      </c>
    </row>
    <row r="478" spans="1:16" hidden="1" x14ac:dyDescent="0.3">
      <c r="A478" s="2" t="s">
        <v>581</v>
      </c>
      <c r="B478" s="2" t="s">
        <v>45</v>
      </c>
      <c r="C478" s="2" t="s">
        <v>582</v>
      </c>
      <c r="D478" s="2" t="s">
        <v>231</v>
      </c>
      <c r="E478" s="17">
        <v>43043.291666666664</v>
      </c>
      <c r="F478" s="17">
        <v>43086.833333333336</v>
      </c>
      <c r="G478" s="26">
        <f>VLOOKUP(Table3[[#This Row],[Job Category]],Table4[],2,0)</f>
        <v>1045</v>
      </c>
      <c r="H478" s="26">
        <f>VLOOKUP(Table3[[#This Row],[Job Category]],Table5[],2,0)</f>
        <v>931.5</v>
      </c>
      <c r="I478" s="26">
        <f>YEAR(Table3[[#This Row],[End Date]])</f>
        <v>2017</v>
      </c>
      <c r="L478" s="2" t="s">
        <v>1647</v>
      </c>
      <c r="M478" s="2">
        <v>291</v>
      </c>
      <c r="O478" s="2" t="s">
        <v>1649</v>
      </c>
      <c r="P478" s="2">
        <v>143</v>
      </c>
    </row>
    <row r="479" spans="1:16" hidden="1" x14ac:dyDescent="0.3">
      <c r="A479" s="2" t="s">
        <v>841</v>
      </c>
      <c r="B479" s="2" t="s">
        <v>45</v>
      </c>
      <c r="C479" s="2" t="s">
        <v>842</v>
      </c>
      <c r="D479" s="2" t="s">
        <v>200</v>
      </c>
      <c r="E479" s="17">
        <v>43082.416666666664</v>
      </c>
      <c r="F479" s="17">
        <v>43087.104166666664</v>
      </c>
      <c r="G479" s="26">
        <f>VLOOKUP(Table3[[#This Row],[Job Category]],Table4[],2,0)</f>
        <v>112.5</v>
      </c>
      <c r="H479" s="26">
        <f>VLOOKUP(Table3[[#This Row],[Job Category]],Table5[],2,0)</f>
        <v>112.5</v>
      </c>
      <c r="I479" s="26">
        <f>YEAR(Table3[[#This Row],[End Date]])</f>
        <v>2017</v>
      </c>
      <c r="L479" s="2" t="s">
        <v>1649</v>
      </c>
      <c r="M479" s="2">
        <v>143</v>
      </c>
      <c r="O479" s="2" t="s">
        <v>1650</v>
      </c>
      <c r="P479" s="2">
        <v>233</v>
      </c>
    </row>
    <row r="480" spans="1:16" hidden="1" x14ac:dyDescent="0.3">
      <c r="A480" s="2" t="s">
        <v>1709</v>
      </c>
      <c r="B480" s="2" t="s">
        <v>45</v>
      </c>
      <c r="C480" s="2" t="s">
        <v>1710</v>
      </c>
      <c r="D480" s="2" t="s">
        <v>211</v>
      </c>
      <c r="E480" s="17">
        <v>43075.583333333336</v>
      </c>
      <c r="F480" s="17">
        <v>43089.75</v>
      </c>
      <c r="G480" s="26">
        <f>VLOOKUP(Table3[[#This Row],[Job Category]],Table4[],2,0)</f>
        <v>340</v>
      </c>
      <c r="H480" s="26">
        <f>VLOOKUP(Table3[[#This Row],[Job Category]],Table5[],2,0)</f>
        <v>340</v>
      </c>
      <c r="I480" s="26">
        <f>YEAR(Table3[[#This Row],[End Date]])</f>
        <v>2017</v>
      </c>
      <c r="L480" s="2" t="s">
        <v>1650</v>
      </c>
      <c r="M480" s="2">
        <v>233</v>
      </c>
      <c r="O480" s="2" t="s">
        <v>2360</v>
      </c>
      <c r="P480" s="2">
        <v>191</v>
      </c>
    </row>
    <row r="481" spans="1:16" hidden="1" x14ac:dyDescent="0.3">
      <c r="A481" s="2" t="s">
        <v>843</v>
      </c>
      <c r="B481" s="2" t="s">
        <v>45</v>
      </c>
      <c r="C481" s="2" t="s">
        <v>844</v>
      </c>
      <c r="D481" s="2" t="s">
        <v>221</v>
      </c>
      <c r="E481" s="17">
        <v>43084.25</v>
      </c>
      <c r="F481" s="17">
        <v>43089.916666666664</v>
      </c>
      <c r="G481" s="26">
        <f>VLOOKUP(Table3[[#This Row],[Job Category]],Table4[],2,0)</f>
        <v>136</v>
      </c>
      <c r="H481" s="26">
        <f>VLOOKUP(Table3[[#This Row],[Job Category]],Table5[],2,0)</f>
        <v>136</v>
      </c>
      <c r="I481" s="26">
        <f>YEAR(Table3[[#This Row],[End Date]])</f>
        <v>2017</v>
      </c>
      <c r="L481" s="2" t="s">
        <v>2360</v>
      </c>
      <c r="M481" s="2">
        <v>191</v>
      </c>
      <c r="O481" s="2" t="s">
        <v>809</v>
      </c>
      <c r="P481" s="2">
        <v>537</v>
      </c>
    </row>
    <row r="482" spans="1:16" hidden="1" x14ac:dyDescent="0.3">
      <c r="A482" s="2" t="s">
        <v>344</v>
      </c>
      <c r="B482" s="2" t="s">
        <v>45</v>
      </c>
      <c r="C482" s="2" t="s">
        <v>345</v>
      </c>
      <c r="D482" s="2" t="s">
        <v>200</v>
      </c>
      <c r="E482" s="17">
        <v>43083.083333333336</v>
      </c>
      <c r="F482" s="17">
        <v>43090.208333333336</v>
      </c>
      <c r="G482" s="26">
        <f>VLOOKUP(Table3[[#This Row],[Job Category]],Table4[],2,0)</f>
        <v>154.5</v>
      </c>
      <c r="H482" s="26">
        <f>VLOOKUP(Table3[[#This Row],[Job Category]],Table5[],2,0)</f>
        <v>152.5</v>
      </c>
      <c r="I482" s="26">
        <f>YEAR(Table3[[#This Row],[End Date]])</f>
        <v>2017</v>
      </c>
      <c r="L482" s="2" t="s">
        <v>809</v>
      </c>
      <c r="M482" s="2">
        <v>537</v>
      </c>
      <c r="O482" s="2" t="s">
        <v>1652</v>
      </c>
      <c r="P482" s="2">
        <v>168</v>
      </c>
    </row>
    <row r="483" spans="1:16" hidden="1" x14ac:dyDescent="0.3">
      <c r="A483" s="2" t="s">
        <v>845</v>
      </c>
      <c r="B483" s="2" t="s">
        <v>45</v>
      </c>
      <c r="C483" s="2" t="s">
        <v>846</v>
      </c>
      <c r="D483" s="2" t="s">
        <v>200</v>
      </c>
      <c r="E483" s="17">
        <v>43071.708333333336</v>
      </c>
      <c r="F483" s="17">
        <v>43090.75</v>
      </c>
      <c r="G483" s="26">
        <f>VLOOKUP(Table3[[#This Row],[Job Category]],Table4[],2,0)</f>
        <v>336</v>
      </c>
      <c r="H483" s="26">
        <f>VLOOKUP(Table3[[#This Row],[Job Category]],Table5[],2,0)</f>
        <v>336</v>
      </c>
      <c r="I483" s="26">
        <f>YEAR(Table3[[#This Row],[End Date]])</f>
        <v>2017</v>
      </c>
      <c r="L483" s="2" t="s">
        <v>1652</v>
      </c>
      <c r="M483" s="2">
        <v>168</v>
      </c>
      <c r="O483" s="2" t="s">
        <v>811</v>
      </c>
      <c r="P483" s="2">
        <v>274</v>
      </c>
    </row>
    <row r="484" spans="1:16" hidden="1" x14ac:dyDescent="0.3">
      <c r="A484" s="2" t="s">
        <v>2402</v>
      </c>
      <c r="B484" s="2" t="s">
        <v>45</v>
      </c>
      <c r="C484" s="2" t="s">
        <v>2403</v>
      </c>
      <c r="D484" s="2" t="s">
        <v>221</v>
      </c>
      <c r="E484" s="17">
        <v>43086.291666666664</v>
      </c>
      <c r="F484" s="17">
        <v>43091.375</v>
      </c>
      <c r="G484" s="26">
        <f>VLOOKUP(Table3[[#This Row],[Job Category]],Table4[],2,0)</f>
        <v>122</v>
      </c>
      <c r="H484" s="26">
        <f>VLOOKUP(Table3[[#This Row],[Job Category]],Table5[],2,0)</f>
        <v>122</v>
      </c>
      <c r="I484" s="26">
        <f>YEAR(Table3[[#This Row],[End Date]])</f>
        <v>2017</v>
      </c>
      <c r="L484" s="2" t="s">
        <v>811</v>
      </c>
      <c r="M484" s="2">
        <v>274</v>
      </c>
      <c r="O484" s="2" t="s">
        <v>1654</v>
      </c>
      <c r="P484" s="2">
        <v>166</v>
      </c>
    </row>
    <row r="485" spans="1:16" hidden="1" x14ac:dyDescent="0.3">
      <c r="A485" s="2" t="s">
        <v>445</v>
      </c>
      <c r="B485" s="2" t="s">
        <v>45</v>
      </c>
      <c r="C485" s="2" t="s">
        <v>1711</v>
      </c>
      <c r="D485" s="2" t="s">
        <v>232</v>
      </c>
      <c r="E485" s="17">
        <v>43076.833333333336</v>
      </c>
      <c r="F485" s="17">
        <v>43091.875</v>
      </c>
      <c r="G485" s="26">
        <f>VLOOKUP(Table3[[#This Row],[Job Category]],Table4[],2,0)</f>
        <v>121</v>
      </c>
      <c r="H485" s="26">
        <f>VLOOKUP(Table3[[#This Row],[Job Category]],Table5[],2,0)</f>
        <v>119</v>
      </c>
      <c r="I485" s="26">
        <f>YEAR(Table3[[#This Row],[End Date]])</f>
        <v>2017</v>
      </c>
      <c r="L485" s="2" t="s">
        <v>1654</v>
      </c>
      <c r="M485" s="2">
        <v>166</v>
      </c>
      <c r="O485" s="2" t="s">
        <v>812</v>
      </c>
      <c r="P485" s="2">
        <v>98</v>
      </c>
    </row>
    <row r="486" spans="1:16" hidden="1" x14ac:dyDescent="0.3">
      <c r="A486" s="2" t="s">
        <v>2404</v>
      </c>
      <c r="B486" s="2" t="s">
        <v>45</v>
      </c>
      <c r="C486" s="2" t="s">
        <v>2405</v>
      </c>
      <c r="D486" s="2" t="s">
        <v>232</v>
      </c>
      <c r="E486" s="17">
        <v>43087.583333333336</v>
      </c>
      <c r="F486" s="17">
        <v>43092.375</v>
      </c>
      <c r="G486" s="26">
        <f>VLOOKUP(Table3[[#This Row],[Job Category]],Table4[],2,0)</f>
        <v>115</v>
      </c>
      <c r="H486" s="26">
        <f>VLOOKUP(Table3[[#This Row],[Job Category]],Table5[],2,0)</f>
        <v>115</v>
      </c>
      <c r="I486" s="26">
        <f>YEAR(Table3[[#This Row],[End Date]])</f>
        <v>2017</v>
      </c>
      <c r="L486" s="2" t="s">
        <v>812</v>
      </c>
      <c r="M486" s="2">
        <v>98</v>
      </c>
      <c r="O486" s="2" t="s">
        <v>1712</v>
      </c>
      <c r="P486" s="2">
        <v>258</v>
      </c>
    </row>
    <row r="487" spans="1:16" hidden="1" x14ac:dyDescent="0.3">
      <c r="A487" s="2" t="s">
        <v>2406</v>
      </c>
      <c r="B487" s="2" t="s">
        <v>206</v>
      </c>
      <c r="C487" s="2" t="s">
        <v>2407</v>
      </c>
      <c r="D487" s="2" t="s">
        <v>207</v>
      </c>
      <c r="E487" s="17">
        <v>43092.375</v>
      </c>
      <c r="F487" s="17">
        <v>43093.75</v>
      </c>
      <c r="G487" s="26">
        <f>VLOOKUP(Table3[[#This Row],[Job Category]],Table4[],2,0)</f>
        <v>33</v>
      </c>
      <c r="H487" s="26">
        <f>VLOOKUP(Table3[[#This Row],[Job Category]],Table5[],2,0)</f>
        <v>33</v>
      </c>
      <c r="I487" s="26">
        <f>YEAR(Table3[[#This Row],[End Date]])</f>
        <v>2017</v>
      </c>
      <c r="L487" s="2" t="s">
        <v>1712</v>
      </c>
      <c r="M487" s="2">
        <v>258</v>
      </c>
      <c r="O487" s="2" t="s">
        <v>2363</v>
      </c>
      <c r="P487" s="2">
        <v>112</v>
      </c>
    </row>
    <row r="488" spans="1:16" hidden="1" x14ac:dyDescent="0.3">
      <c r="A488" s="2" t="s">
        <v>2408</v>
      </c>
      <c r="B488" s="2" t="s">
        <v>45</v>
      </c>
      <c r="C488" s="2" t="s">
        <v>2409</v>
      </c>
      <c r="D488" s="2" t="s">
        <v>232</v>
      </c>
      <c r="E488" s="17">
        <v>43089.75</v>
      </c>
      <c r="F488" s="17">
        <v>43095.375</v>
      </c>
      <c r="G488" s="26">
        <f>VLOOKUP(Table3[[#This Row],[Job Category]],Table4[],2,0)</f>
        <v>135</v>
      </c>
      <c r="H488" s="26">
        <f>VLOOKUP(Table3[[#This Row],[Job Category]],Table5[],2,0)</f>
        <v>135</v>
      </c>
      <c r="I488" s="26">
        <f>YEAR(Table3[[#This Row],[End Date]])</f>
        <v>2017</v>
      </c>
      <c r="L488" s="2" t="s">
        <v>2363</v>
      </c>
      <c r="M488" s="2">
        <v>112</v>
      </c>
      <c r="O488" s="2" t="s">
        <v>579</v>
      </c>
      <c r="P488" s="2">
        <v>153</v>
      </c>
    </row>
    <row r="489" spans="1:16" hidden="1" x14ac:dyDescent="0.3">
      <c r="A489" s="2" t="s">
        <v>2410</v>
      </c>
      <c r="B489" s="2" t="s">
        <v>45</v>
      </c>
      <c r="C489" s="2" t="s">
        <v>2411</v>
      </c>
      <c r="D489" s="2" t="s">
        <v>221</v>
      </c>
      <c r="E489" s="17">
        <v>43089.833333333336</v>
      </c>
      <c r="F489" s="17">
        <v>43095.833333333336</v>
      </c>
      <c r="G489" s="26">
        <f>VLOOKUP(Table3[[#This Row],[Job Category]],Table4[],2,0)</f>
        <v>144</v>
      </c>
      <c r="H489" s="26">
        <f>VLOOKUP(Table3[[#This Row],[Job Category]],Table5[],2,0)</f>
        <v>144</v>
      </c>
      <c r="I489" s="26">
        <f>YEAR(Table3[[#This Row],[End Date]])</f>
        <v>2017</v>
      </c>
      <c r="L489" s="2" t="s">
        <v>579</v>
      </c>
      <c r="M489" s="2">
        <v>154</v>
      </c>
      <c r="O489" s="2" t="s">
        <v>1656</v>
      </c>
      <c r="P489" s="2">
        <v>216</v>
      </c>
    </row>
    <row r="490" spans="1:16" hidden="1" x14ac:dyDescent="0.3">
      <c r="A490" s="2" t="s">
        <v>1713</v>
      </c>
      <c r="B490" s="2" t="s">
        <v>45</v>
      </c>
      <c r="C490" s="2" t="s">
        <v>1714</v>
      </c>
      <c r="D490" s="2" t="s">
        <v>221</v>
      </c>
      <c r="E490" s="17">
        <v>43090.208333333336</v>
      </c>
      <c r="F490" s="17">
        <v>43096.5</v>
      </c>
      <c r="G490" s="26">
        <f>VLOOKUP(Table3[[#This Row],[Job Category]],Table4[],2,0)</f>
        <v>151</v>
      </c>
      <c r="H490" s="26">
        <f>VLOOKUP(Table3[[#This Row],[Job Category]],Table5[],2,0)</f>
        <v>151</v>
      </c>
      <c r="I490" s="26">
        <f>YEAR(Table3[[#This Row],[End Date]])</f>
        <v>2017</v>
      </c>
      <c r="L490" s="2" t="s">
        <v>1656</v>
      </c>
      <c r="M490" s="2">
        <v>216</v>
      </c>
      <c r="O490" s="2" t="s">
        <v>1658</v>
      </c>
      <c r="P490" s="2">
        <v>101</v>
      </c>
    </row>
    <row r="491" spans="1:16" hidden="1" x14ac:dyDescent="0.3">
      <c r="A491" s="2" t="s">
        <v>598</v>
      </c>
      <c r="B491" s="2" t="s">
        <v>45</v>
      </c>
      <c r="C491" s="2" t="s">
        <v>847</v>
      </c>
      <c r="D491" s="2" t="s">
        <v>220</v>
      </c>
      <c r="E491" s="17">
        <v>43089.916666666664</v>
      </c>
      <c r="F491" s="17">
        <v>43096.645833333336</v>
      </c>
      <c r="G491" s="26">
        <f>VLOOKUP(Table3[[#This Row],[Job Category]],Table4[],2,0)</f>
        <v>161.5</v>
      </c>
      <c r="H491" s="26">
        <f>VLOOKUP(Table3[[#This Row],[Job Category]],Table5[],2,0)</f>
        <v>161.5</v>
      </c>
      <c r="I491" s="26">
        <f>YEAR(Table3[[#This Row],[End Date]])</f>
        <v>2017</v>
      </c>
      <c r="L491" s="2" t="s">
        <v>1658</v>
      </c>
      <c r="M491" s="2">
        <v>101</v>
      </c>
      <c r="O491" s="2" t="s">
        <v>1660</v>
      </c>
      <c r="P491" s="2">
        <v>80.5</v>
      </c>
    </row>
    <row r="492" spans="1:16" hidden="1" x14ac:dyDescent="0.3">
      <c r="A492" s="2" t="s">
        <v>1715</v>
      </c>
      <c r="B492" s="2" t="s">
        <v>45</v>
      </c>
      <c r="C492" s="2" t="s">
        <v>1716</v>
      </c>
      <c r="D492" s="2" t="s">
        <v>200</v>
      </c>
      <c r="E492" s="17">
        <v>43086.541666666664</v>
      </c>
      <c r="F492" s="17">
        <v>43097.666666666664</v>
      </c>
      <c r="G492" s="26">
        <f>VLOOKUP(Table3[[#This Row],[Job Category]],Table4[],2,0)</f>
        <v>267</v>
      </c>
      <c r="H492" s="26">
        <f>VLOOKUP(Table3[[#This Row],[Job Category]],Table5[],2,0)</f>
        <v>253</v>
      </c>
      <c r="I492" s="26">
        <f>YEAR(Table3[[#This Row],[End Date]])</f>
        <v>2017</v>
      </c>
      <c r="L492" s="2" t="s">
        <v>1660</v>
      </c>
      <c r="M492" s="2">
        <v>80.5</v>
      </c>
      <c r="O492" s="2" t="s">
        <v>2366</v>
      </c>
      <c r="P492" s="2">
        <v>104</v>
      </c>
    </row>
    <row r="493" spans="1:16" hidden="1" x14ac:dyDescent="0.3">
      <c r="A493" s="2" t="s">
        <v>594</v>
      </c>
      <c r="B493" s="2" t="s">
        <v>45</v>
      </c>
      <c r="C493" s="2" t="s">
        <v>595</v>
      </c>
      <c r="D493" s="2" t="s">
        <v>200</v>
      </c>
      <c r="E493" s="17">
        <v>43091.833333333336</v>
      </c>
      <c r="F493" s="17">
        <v>43099.4375</v>
      </c>
      <c r="G493" s="26">
        <f>VLOOKUP(Table3[[#This Row],[Job Category]],Table4[],2,0)</f>
        <v>162.5</v>
      </c>
      <c r="H493" s="26">
        <f>VLOOKUP(Table3[[#This Row],[Job Category]],Table5[],2,0)</f>
        <v>157</v>
      </c>
      <c r="I493" s="26">
        <f>YEAR(Table3[[#This Row],[End Date]])</f>
        <v>2017</v>
      </c>
      <c r="L493" s="2" t="s">
        <v>2366</v>
      </c>
      <c r="M493" s="2">
        <v>104</v>
      </c>
      <c r="O493" s="2" t="s">
        <v>1662</v>
      </c>
      <c r="P493" s="2">
        <v>116</v>
      </c>
    </row>
    <row r="494" spans="1:16" hidden="1" x14ac:dyDescent="0.3">
      <c r="A494" s="2" t="s">
        <v>2383</v>
      </c>
      <c r="B494" s="2" t="s">
        <v>206</v>
      </c>
      <c r="C494" s="2" t="s">
        <v>2412</v>
      </c>
      <c r="D494" s="2" t="s">
        <v>230</v>
      </c>
      <c r="E494" s="17">
        <v>43095.375</v>
      </c>
      <c r="F494" s="17">
        <v>43100.208333333336</v>
      </c>
      <c r="G494" s="26">
        <f>VLOOKUP(Table3[[#This Row],[Job Category]],Table4[],2,0)</f>
        <v>116</v>
      </c>
      <c r="H494" s="26">
        <f>VLOOKUP(Table3[[#This Row],[Job Category]],Table5[],2,0)</f>
        <v>116</v>
      </c>
      <c r="I494" s="26">
        <f>YEAR(Table3[[#This Row],[End Date]])</f>
        <v>2017</v>
      </c>
      <c r="L494" s="2" t="s">
        <v>1662</v>
      </c>
      <c r="M494" s="2">
        <v>116</v>
      </c>
      <c r="O494" s="2" t="s">
        <v>1664</v>
      </c>
      <c r="P494" s="2">
        <v>139</v>
      </c>
    </row>
    <row r="495" spans="1:16" hidden="1" x14ac:dyDescent="0.3">
      <c r="A495" s="2" t="s">
        <v>514</v>
      </c>
      <c r="B495" s="2" t="s">
        <v>45</v>
      </c>
      <c r="C495" s="2" t="s">
        <v>1717</v>
      </c>
      <c r="D495" s="2" t="s">
        <v>202</v>
      </c>
      <c r="E495" s="17">
        <v>43076.375</v>
      </c>
      <c r="F495" s="17">
        <v>43101.333333333336</v>
      </c>
      <c r="G495" s="26">
        <f>VLOOKUP(Table3[[#This Row],[Job Category]],Table4[],2,0)</f>
        <v>423</v>
      </c>
      <c r="H495" s="26">
        <f>VLOOKUP(Table3[[#This Row],[Job Category]],Table5[],2,0)</f>
        <v>423</v>
      </c>
      <c r="I495" s="26">
        <f>YEAR(Table3[[#This Row],[End Date]])</f>
        <v>2018</v>
      </c>
      <c r="L495" s="2" t="s">
        <v>1664</v>
      </c>
      <c r="M495" s="2">
        <v>139</v>
      </c>
      <c r="O495" s="2" t="s">
        <v>2413</v>
      </c>
      <c r="P495" s="2">
        <v>455</v>
      </c>
    </row>
    <row r="496" spans="1:16" hidden="1" x14ac:dyDescent="0.3">
      <c r="A496" s="2" t="s">
        <v>1467</v>
      </c>
      <c r="B496" s="2" t="s">
        <v>45</v>
      </c>
      <c r="C496" s="2" t="s">
        <v>1718</v>
      </c>
      <c r="D496" s="2" t="s">
        <v>200</v>
      </c>
      <c r="E496" s="17">
        <v>43096.833333333336</v>
      </c>
      <c r="F496" s="17">
        <v>43101.833333333336</v>
      </c>
      <c r="G496" s="26">
        <f>VLOOKUP(Table3[[#This Row],[Job Category]],Table4[],2,0)</f>
        <v>90</v>
      </c>
      <c r="H496" s="26">
        <f>VLOOKUP(Table3[[#This Row],[Job Category]],Table5[],2,0)</f>
        <v>90</v>
      </c>
      <c r="I496" s="26">
        <f>YEAR(Table3[[#This Row],[End Date]])</f>
        <v>2018</v>
      </c>
      <c r="L496" s="2" t="s">
        <v>2413</v>
      </c>
      <c r="M496" s="2">
        <v>469</v>
      </c>
      <c r="O496" s="2" t="s">
        <v>580</v>
      </c>
      <c r="P496" s="2">
        <v>480.5</v>
      </c>
    </row>
    <row r="497" spans="1:16" hidden="1" x14ac:dyDescent="0.3">
      <c r="A497" s="2" t="s">
        <v>848</v>
      </c>
      <c r="B497" s="2" t="s">
        <v>45</v>
      </c>
      <c r="C497" s="2" t="s">
        <v>849</v>
      </c>
      <c r="D497" s="2" t="s">
        <v>201</v>
      </c>
      <c r="E497" s="17">
        <v>43083.041666666664</v>
      </c>
      <c r="F497" s="17">
        <v>43102.916666666664</v>
      </c>
      <c r="G497" s="26">
        <f>VLOOKUP(Table3[[#This Row],[Job Category]],Table4[],2,0)</f>
        <v>299</v>
      </c>
      <c r="H497" s="26">
        <f>VLOOKUP(Table3[[#This Row],[Job Category]],Table5[],2,0)</f>
        <v>299</v>
      </c>
      <c r="I497" s="26">
        <f>YEAR(Table3[[#This Row],[End Date]])</f>
        <v>2018</v>
      </c>
      <c r="L497" s="2" t="s">
        <v>580</v>
      </c>
      <c r="M497" s="2">
        <v>497</v>
      </c>
      <c r="O497" s="2" t="s">
        <v>2369</v>
      </c>
      <c r="P497" s="2">
        <v>116</v>
      </c>
    </row>
    <row r="498" spans="1:16" hidden="1" x14ac:dyDescent="0.3">
      <c r="A498" s="2" t="s">
        <v>319</v>
      </c>
      <c r="B498" s="2" t="s">
        <v>45</v>
      </c>
      <c r="C498" s="2" t="s">
        <v>2414</v>
      </c>
      <c r="D498" s="2" t="s">
        <v>220</v>
      </c>
      <c r="E498" s="17">
        <v>43091.625</v>
      </c>
      <c r="F498" s="22">
        <v>43103</v>
      </c>
      <c r="G498" s="26">
        <f>VLOOKUP(Table3[[#This Row],[Job Category]],Table4[],2,0)</f>
        <v>273</v>
      </c>
      <c r="H498" s="26">
        <f>VLOOKUP(Table3[[#This Row],[Job Category]],Table5[],2,0)</f>
        <v>273</v>
      </c>
      <c r="I498" s="26">
        <f>YEAR(Table3[[#This Row],[End Date]])</f>
        <v>2018</v>
      </c>
      <c r="L498" s="2" t="s">
        <v>2369</v>
      </c>
      <c r="M498" s="2">
        <v>116</v>
      </c>
      <c r="O498" s="2" t="s">
        <v>814</v>
      </c>
      <c r="P498" s="2">
        <v>120</v>
      </c>
    </row>
    <row r="499" spans="1:16" hidden="1" x14ac:dyDescent="0.3">
      <c r="A499" s="2" t="s">
        <v>1461</v>
      </c>
      <c r="B499" s="2" t="s">
        <v>45</v>
      </c>
      <c r="C499" s="2" t="s">
        <v>1719</v>
      </c>
      <c r="D499" s="2" t="s">
        <v>202</v>
      </c>
      <c r="E499" s="17">
        <v>43098.729166666664</v>
      </c>
      <c r="F499" s="17">
        <v>43105.708333333336</v>
      </c>
      <c r="G499" s="26">
        <f>VLOOKUP(Table3[[#This Row],[Job Category]],Table4[],2,0)</f>
        <v>159</v>
      </c>
      <c r="H499" s="26">
        <f>VLOOKUP(Table3[[#This Row],[Job Category]],Table5[],2,0)</f>
        <v>159</v>
      </c>
      <c r="I499" s="26">
        <f>YEAR(Table3[[#This Row],[End Date]])</f>
        <v>2018</v>
      </c>
      <c r="L499" s="2" t="s">
        <v>814</v>
      </c>
      <c r="M499" s="2">
        <v>120</v>
      </c>
      <c r="O499" s="2" t="s">
        <v>2371</v>
      </c>
      <c r="P499" s="2">
        <v>263</v>
      </c>
    </row>
    <row r="500" spans="1:16" hidden="1" x14ac:dyDescent="0.3">
      <c r="A500" s="2" t="s">
        <v>850</v>
      </c>
      <c r="B500" s="2" t="s">
        <v>45</v>
      </c>
      <c r="C500" s="2" t="s">
        <v>851</v>
      </c>
      <c r="D500" s="2" t="s">
        <v>215</v>
      </c>
      <c r="E500" s="17">
        <v>43091.020833333336</v>
      </c>
      <c r="F500" s="17">
        <v>43105.875</v>
      </c>
      <c r="G500" s="26">
        <f>VLOOKUP(Table3[[#This Row],[Job Category]],Table4[],2,0)</f>
        <v>279</v>
      </c>
      <c r="H500" s="26">
        <f>VLOOKUP(Table3[[#This Row],[Job Category]],Table5[],2,0)</f>
        <v>279</v>
      </c>
      <c r="I500" s="26">
        <f>YEAR(Table3[[#This Row],[End Date]])</f>
        <v>2018</v>
      </c>
      <c r="L500" s="2" t="s">
        <v>2371</v>
      </c>
      <c r="M500" s="2">
        <v>282</v>
      </c>
      <c r="O500" s="2" t="s">
        <v>815</v>
      </c>
      <c r="P500" s="2">
        <v>31</v>
      </c>
    </row>
    <row r="501" spans="1:16" hidden="1" x14ac:dyDescent="0.3">
      <c r="A501" s="2" t="s">
        <v>1720</v>
      </c>
      <c r="B501" s="2" t="s">
        <v>45</v>
      </c>
      <c r="C501" s="2" t="s">
        <v>1721</v>
      </c>
      <c r="D501" s="2" t="s">
        <v>200</v>
      </c>
      <c r="E501" s="17">
        <v>43102.145833333336</v>
      </c>
      <c r="F501" s="17">
        <v>43106.666666666664</v>
      </c>
      <c r="G501" s="26">
        <f>VLOOKUP(Table3[[#This Row],[Job Category]],Table4[],2,0)</f>
        <v>98</v>
      </c>
      <c r="H501" s="26">
        <f>VLOOKUP(Table3[[#This Row],[Job Category]],Table5[],2,0)</f>
        <v>98</v>
      </c>
      <c r="I501" s="26">
        <f>YEAR(Table3[[#This Row],[End Date]])</f>
        <v>2018</v>
      </c>
      <c r="L501" s="2" t="s">
        <v>815</v>
      </c>
      <c r="M501" s="2">
        <v>31</v>
      </c>
      <c r="O501" s="2" t="s">
        <v>852</v>
      </c>
      <c r="P501" s="2">
        <v>832</v>
      </c>
    </row>
    <row r="502" spans="1:16" hidden="1" x14ac:dyDescent="0.3">
      <c r="A502" s="2" t="s">
        <v>463</v>
      </c>
      <c r="B502" s="2" t="s">
        <v>45</v>
      </c>
      <c r="C502" s="2" t="s">
        <v>1722</v>
      </c>
      <c r="D502" s="2" t="s">
        <v>202</v>
      </c>
      <c r="E502" s="17">
        <v>43099.4375</v>
      </c>
      <c r="F502" s="22">
        <v>43107</v>
      </c>
      <c r="G502" s="26">
        <f>VLOOKUP(Table3[[#This Row],[Job Category]],Table4[],2,0)</f>
        <v>181.5</v>
      </c>
      <c r="H502" s="26">
        <f>VLOOKUP(Table3[[#This Row],[Job Category]],Table5[],2,0)</f>
        <v>181.5</v>
      </c>
      <c r="I502" s="26">
        <f>YEAR(Table3[[#This Row],[End Date]])</f>
        <v>2018</v>
      </c>
      <c r="L502" s="2" t="s">
        <v>852</v>
      </c>
      <c r="M502" s="2">
        <v>832</v>
      </c>
      <c r="O502" s="2" t="s">
        <v>1667</v>
      </c>
      <c r="P502" s="2">
        <v>824</v>
      </c>
    </row>
    <row r="503" spans="1:16" hidden="1" x14ac:dyDescent="0.3">
      <c r="A503" s="2" t="s">
        <v>1723</v>
      </c>
      <c r="B503" s="2" t="s">
        <v>45</v>
      </c>
      <c r="C503" s="2" t="s">
        <v>1724</v>
      </c>
      <c r="D503" s="2" t="s">
        <v>200</v>
      </c>
      <c r="E503" s="17">
        <v>43094.833333333336</v>
      </c>
      <c r="F503" s="17">
        <v>43107.041666666664</v>
      </c>
      <c r="G503" s="26">
        <f>VLOOKUP(Table3[[#This Row],[Job Category]],Table4[],2,0)</f>
        <v>249.5</v>
      </c>
      <c r="H503" s="26">
        <f>VLOOKUP(Table3[[#This Row],[Job Category]],Table5[],2,0)</f>
        <v>249.5</v>
      </c>
      <c r="I503" s="26">
        <f>YEAR(Table3[[#This Row],[End Date]])</f>
        <v>2018</v>
      </c>
      <c r="L503" s="2" t="s">
        <v>1667</v>
      </c>
      <c r="M503" s="2">
        <v>824</v>
      </c>
      <c r="O503" s="2" t="s">
        <v>1668</v>
      </c>
      <c r="P503" s="2">
        <v>100</v>
      </c>
    </row>
    <row r="504" spans="1:16" hidden="1" x14ac:dyDescent="0.3">
      <c r="A504" s="2" t="s">
        <v>1725</v>
      </c>
      <c r="B504" s="2" t="s">
        <v>45</v>
      </c>
      <c r="C504" s="2" t="s">
        <v>1726</v>
      </c>
      <c r="D504" s="2" t="s">
        <v>200</v>
      </c>
      <c r="E504" s="17">
        <v>43102.833333333336</v>
      </c>
      <c r="F504" s="17">
        <v>43107.333333333336</v>
      </c>
      <c r="G504" s="26">
        <f>VLOOKUP(Table3[[#This Row],[Job Category]],Table4[],2,0)</f>
        <v>104</v>
      </c>
      <c r="H504" s="26">
        <f>VLOOKUP(Table3[[#This Row],[Job Category]],Table5[],2,0)</f>
        <v>104</v>
      </c>
      <c r="I504" s="26">
        <f>YEAR(Table3[[#This Row],[End Date]])</f>
        <v>2018</v>
      </c>
      <c r="L504" s="2" t="s">
        <v>1668</v>
      </c>
      <c r="M504" s="2">
        <v>100</v>
      </c>
      <c r="O504" s="2" t="s">
        <v>817</v>
      </c>
      <c r="P504" s="2">
        <v>27</v>
      </c>
    </row>
    <row r="505" spans="1:16" hidden="1" x14ac:dyDescent="0.3">
      <c r="A505" s="2" t="s">
        <v>668</v>
      </c>
      <c r="B505" s="2" t="s">
        <v>45</v>
      </c>
      <c r="C505" s="2" t="s">
        <v>853</v>
      </c>
      <c r="D505" s="2" t="s">
        <v>202</v>
      </c>
      <c r="E505" s="17">
        <v>43101.625</v>
      </c>
      <c r="F505" s="17">
        <v>43107.666666666664</v>
      </c>
      <c r="G505" s="26">
        <f>VLOOKUP(Table3[[#This Row],[Job Category]],Table4[],2,0)</f>
        <v>114</v>
      </c>
      <c r="H505" s="26">
        <f>VLOOKUP(Table3[[#This Row],[Job Category]],Table5[],2,0)</f>
        <v>114</v>
      </c>
      <c r="I505" s="26">
        <f>YEAR(Table3[[#This Row],[End Date]])</f>
        <v>2018</v>
      </c>
      <c r="L505" s="2" t="s">
        <v>817</v>
      </c>
      <c r="M505" s="2">
        <v>27</v>
      </c>
      <c r="O505" s="2" t="s">
        <v>1670</v>
      </c>
      <c r="P505" s="2">
        <v>144</v>
      </c>
    </row>
    <row r="506" spans="1:16" hidden="1" x14ac:dyDescent="0.3">
      <c r="A506" s="2" t="s">
        <v>2406</v>
      </c>
      <c r="B506" s="2" t="s">
        <v>45</v>
      </c>
      <c r="C506" s="2" t="s">
        <v>2415</v>
      </c>
      <c r="D506" s="2" t="s">
        <v>211</v>
      </c>
      <c r="E506" s="17">
        <v>43095.833333333336</v>
      </c>
      <c r="F506" s="17">
        <v>43108.75</v>
      </c>
      <c r="G506" s="26">
        <f>VLOOKUP(Table3[[#This Row],[Job Category]],Table4[],2,0)</f>
        <v>310</v>
      </c>
      <c r="H506" s="26">
        <f>VLOOKUP(Table3[[#This Row],[Job Category]],Table5[],2,0)</f>
        <v>310</v>
      </c>
      <c r="I506" s="26">
        <f>YEAR(Table3[[#This Row],[End Date]])</f>
        <v>2018</v>
      </c>
      <c r="L506" s="2" t="s">
        <v>1670</v>
      </c>
      <c r="M506" s="2">
        <v>144</v>
      </c>
      <c r="O506" s="2" t="s">
        <v>854</v>
      </c>
      <c r="P506" s="2">
        <v>327</v>
      </c>
    </row>
    <row r="507" spans="1:16" hidden="1" x14ac:dyDescent="0.3">
      <c r="A507" s="2" t="s">
        <v>855</v>
      </c>
      <c r="B507" s="2" t="s">
        <v>45</v>
      </c>
      <c r="C507" s="2" t="s">
        <v>856</v>
      </c>
      <c r="D507" s="2" t="s">
        <v>200</v>
      </c>
      <c r="E507" s="17">
        <v>43103.291666666664</v>
      </c>
      <c r="F507" s="17">
        <v>43109.5</v>
      </c>
      <c r="G507" s="26">
        <f>VLOOKUP(Table3[[#This Row],[Job Category]],Table4[],2,0)</f>
        <v>149</v>
      </c>
      <c r="H507" s="26">
        <f>VLOOKUP(Table3[[#This Row],[Job Category]],Table5[],2,0)</f>
        <v>149</v>
      </c>
      <c r="I507" s="26">
        <f>YEAR(Table3[[#This Row],[End Date]])</f>
        <v>2018</v>
      </c>
      <c r="L507" s="2" t="s">
        <v>854</v>
      </c>
      <c r="M507" s="2">
        <v>328</v>
      </c>
      <c r="O507" s="2" t="s">
        <v>818</v>
      </c>
      <c r="P507" s="2">
        <v>54</v>
      </c>
    </row>
    <row r="508" spans="1:16" hidden="1" x14ac:dyDescent="0.3">
      <c r="A508" s="2" t="s">
        <v>1692</v>
      </c>
      <c r="B508" s="2" t="s">
        <v>45</v>
      </c>
      <c r="C508" s="2" t="s">
        <v>1727</v>
      </c>
      <c r="D508" s="2" t="s">
        <v>200</v>
      </c>
      <c r="E508" s="17">
        <v>43106.416666666664</v>
      </c>
      <c r="F508" s="17">
        <v>43110.958333333336</v>
      </c>
      <c r="G508" s="26">
        <f>VLOOKUP(Table3[[#This Row],[Job Category]],Table4[],2,0)</f>
        <v>103</v>
      </c>
      <c r="H508" s="26">
        <f>VLOOKUP(Table3[[#This Row],[Job Category]],Table5[],2,0)</f>
        <v>103</v>
      </c>
      <c r="I508" s="26">
        <f>YEAR(Table3[[#This Row],[End Date]])</f>
        <v>2018</v>
      </c>
      <c r="L508" s="2" t="s">
        <v>818</v>
      </c>
      <c r="M508" s="2">
        <v>54</v>
      </c>
      <c r="O508" s="2" t="s">
        <v>1673</v>
      </c>
      <c r="P508" s="2">
        <v>119</v>
      </c>
    </row>
    <row r="509" spans="1:16" hidden="1" x14ac:dyDescent="0.3">
      <c r="A509" s="2" t="s">
        <v>371</v>
      </c>
      <c r="B509" s="2" t="s">
        <v>45</v>
      </c>
      <c r="C509" s="2" t="s">
        <v>2416</v>
      </c>
      <c r="D509" s="2" t="s">
        <v>202</v>
      </c>
      <c r="E509" s="17">
        <v>43106.625</v>
      </c>
      <c r="F509" s="17">
        <v>43114.166666666664</v>
      </c>
      <c r="G509" s="26">
        <f>VLOOKUP(Table3[[#This Row],[Job Category]],Table4[],2,0)</f>
        <v>181</v>
      </c>
      <c r="H509" s="26">
        <f>VLOOKUP(Table3[[#This Row],[Job Category]],Table5[],2,0)</f>
        <v>181</v>
      </c>
      <c r="I509" s="26">
        <f>YEAR(Table3[[#This Row],[End Date]])</f>
        <v>2018</v>
      </c>
      <c r="L509" s="2" t="s">
        <v>1673</v>
      </c>
      <c r="M509" s="2">
        <v>119</v>
      </c>
      <c r="O509" s="2" t="s">
        <v>821</v>
      </c>
      <c r="P509" s="2">
        <v>91</v>
      </c>
    </row>
    <row r="510" spans="1:16" hidden="1" x14ac:dyDescent="0.3">
      <c r="A510" s="2" t="s">
        <v>857</v>
      </c>
      <c r="B510" s="2" t="s">
        <v>45</v>
      </c>
      <c r="C510" s="2" t="s">
        <v>858</v>
      </c>
      <c r="D510" s="2" t="s">
        <v>201</v>
      </c>
      <c r="E510" s="17">
        <v>43109.5</v>
      </c>
      <c r="F510" s="17">
        <v>43115.166666666664</v>
      </c>
      <c r="G510" s="26">
        <f>VLOOKUP(Table3[[#This Row],[Job Category]],Table4[],2,0)</f>
        <v>136</v>
      </c>
      <c r="H510" s="26">
        <f>VLOOKUP(Table3[[#This Row],[Job Category]],Table5[],2,0)</f>
        <v>136</v>
      </c>
      <c r="I510" s="26">
        <f>YEAR(Table3[[#This Row],[End Date]])</f>
        <v>2018</v>
      </c>
      <c r="L510" s="2" t="s">
        <v>821</v>
      </c>
      <c r="M510" s="2">
        <v>91</v>
      </c>
      <c r="O510" s="2" t="s">
        <v>1675</v>
      </c>
      <c r="P510" s="2">
        <v>101</v>
      </c>
    </row>
    <row r="511" spans="1:16" hidden="1" x14ac:dyDescent="0.3">
      <c r="A511" s="2" t="s">
        <v>1728</v>
      </c>
      <c r="B511" s="2" t="s">
        <v>45</v>
      </c>
      <c r="C511" s="2" t="s">
        <v>1729</v>
      </c>
      <c r="D511" s="2" t="s">
        <v>200</v>
      </c>
      <c r="E511" s="17">
        <v>43080.729166666664</v>
      </c>
      <c r="F511" s="17">
        <v>43115.916666666664</v>
      </c>
      <c r="G511" s="26">
        <f>VLOOKUP(Table3[[#This Row],[Job Category]],Table4[],2,0)</f>
        <v>843</v>
      </c>
      <c r="H511" s="26">
        <f>VLOOKUP(Table3[[#This Row],[Job Category]],Table5[],2,0)</f>
        <v>843</v>
      </c>
      <c r="I511" s="26">
        <f>YEAR(Table3[[#This Row],[End Date]])</f>
        <v>2018</v>
      </c>
      <c r="L511" s="2" t="s">
        <v>1675</v>
      </c>
      <c r="M511" s="2">
        <v>101</v>
      </c>
      <c r="O511" s="2" t="s">
        <v>1730</v>
      </c>
      <c r="P511" s="2">
        <v>106.5</v>
      </c>
    </row>
    <row r="512" spans="1:16" hidden="1" x14ac:dyDescent="0.3">
      <c r="A512" s="2" t="s">
        <v>859</v>
      </c>
      <c r="B512" s="2" t="s">
        <v>45</v>
      </c>
      <c r="C512" s="2" t="s">
        <v>860</v>
      </c>
      <c r="D512" s="2" t="s">
        <v>228</v>
      </c>
      <c r="E512" s="17">
        <v>43093.75</v>
      </c>
      <c r="F512" s="17">
        <v>43115.9375</v>
      </c>
      <c r="G512" s="26">
        <f>VLOOKUP(Table3[[#This Row],[Job Category]],Table4[],2,0)</f>
        <v>436.5</v>
      </c>
      <c r="H512" s="26">
        <f>VLOOKUP(Table3[[#This Row],[Job Category]],Table5[],2,0)</f>
        <v>436.5</v>
      </c>
      <c r="I512" s="26">
        <f>YEAR(Table3[[#This Row],[End Date]])</f>
        <v>2018</v>
      </c>
      <c r="L512" s="2" t="s">
        <v>1730</v>
      </c>
      <c r="M512" s="2">
        <v>106.5</v>
      </c>
      <c r="O512" s="2" t="s">
        <v>824</v>
      </c>
      <c r="P512" s="2">
        <v>336</v>
      </c>
    </row>
    <row r="513" spans="1:16" hidden="1" x14ac:dyDescent="0.3">
      <c r="A513" s="2" t="s">
        <v>1279</v>
      </c>
      <c r="B513" s="2" t="s">
        <v>45</v>
      </c>
      <c r="C513" s="2" t="s">
        <v>1731</v>
      </c>
      <c r="D513" s="2" t="s">
        <v>200</v>
      </c>
      <c r="E513" s="17">
        <v>43111.583333333336</v>
      </c>
      <c r="F513" s="17">
        <v>43118.583333333336</v>
      </c>
      <c r="G513" s="26">
        <f>VLOOKUP(Table3[[#This Row],[Job Category]],Table4[],2,0)</f>
        <v>168</v>
      </c>
      <c r="H513" s="26">
        <f>VLOOKUP(Table3[[#This Row],[Job Category]],Table5[],2,0)</f>
        <v>166.5</v>
      </c>
      <c r="I513" s="26">
        <f>YEAR(Table3[[#This Row],[End Date]])</f>
        <v>2018</v>
      </c>
      <c r="L513" s="2" t="s">
        <v>824</v>
      </c>
      <c r="M513" s="2">
        <v>336</v>
      </c>
      <c r="O513" s="2" t="s">
        <v>1677</v>
      </c>
      <c r="P513" s="2">
        <v>119</v>
      </c>
    </row>
    <row r="514" spans="1:16" hidden="1" x14ac:dyDescent="0.3">
      <c r="A514" s="2" t="s">
        <v>1393</v>
      </c>
      <c r="B514" s="2" t="s">
        <v>45</v>
      </c>
      <c r="C514" s="2" t="s">
        <v>1732</v>
      </c>
      <c r="D514" s="2" t="s">
        <v>200</v>
      </c>
      <c r="E514" s="17">
        <v>43113.583333333336</v>
      </c>
      <c r="F514" s="17">
        <v>43118.916666666664</v>
      </c>
      <c r="G514" s="26">
        <f>VLOOKUP(Table3[[#This Row],[Job Category]],Table4[],2,0)</f>
        <v>114</v>
      </c>
      <c r="H514" s="26">
        <f>VLOOKUP(Table3[[#This Row],[Job Category]],Table5[],2,0)</f>
        <v>113</v>
      </c>
      <c r="I514" s="26">
        <f>YEAR(Table3[[#This Row],[End Date]])</f>
        <v>2018</v>
      </c>
      <c r="L514" s="2" t="s">
        <v>1677</v>
      </c>
      <c r="M514" s="2">
        <v>124</v>
      </c>
      <c r="O514" s="2" t="s">
        <v>2373</v>
      </c>
      <c r="P514" s="2">
        <v>189</v>
      </c>
    </row>
    <row r="515" spans="1:16" hidden="1" x14ac:dyDescent="0.3">
      <c r="A515" s="2" t="s">
        <v>1733</v>
      </c>
      <c r="B515" s="2" t="s">
        <v>45</v>
      </c>
      <c r="C515" s="2" t="s">
        <v>1734</v>
      </c>
      <c r="D515" s="2" t="s">
        <v>200</v>
      </c>
      <c r="E515" s="17">
        <v>43107.375</v>
      </c>
      <c r="F515" s="17">
        <v>43119.583333333336</v>
      </c>
      <c r="G515" s="26">
        <f>VLOOKUP(Table3[[#This Row],[Job Category]],Table4[],2,0)</f>
        <v>293</v>
      </c>
      <c r="H515" s="26">
        <f>VLOOKUP(Table3[[#This Row],[Job Category]],Table5[],2,0)</f>
        <v>290</v>
      </c>
      <c r="I515" s="26">
        <f>YEAR(Table3[[#This Row],[End Date]])</f>
        <v>2018</v>
      </c>
      <c r="L515" s="2" t="s">
        <v>2373</v>
      </c>
      <c r="M515" s="2">
        <v>189</v>
      </c>
      <c r="O515" s="2" t="s">
        <v>1679</v>
      </c>
      <c r="P515" s="2">
        <v>206</v>
      </c>
    </row>
    <row r="516" spans="1:16" hidden="1" x14ac:dyDescent="0.3">
      <c r="A516" s="2" t="s">
        <v>346</v>
      </c>
      <c r="B516" s="2" t="s">
        <v>45</v>
      </c>
      <c r="C516" s="2" t="s">
        <v>347</v>
      </c>
      <c r="D516" s="2" t="s">
        <v>209</v>
      </c>
      <c r="E516" s="17">
        <v>43097.875</v>
      </c>
      <c r="F516" s="17">
        <v>43119.666666666664</v>
      </c>
      <c r="G516" s="26">
        <f>VLOOKUP(Table3[[#This Row],[Job Category]],Table4[],2,0)</f>
        <v>467</v>
      </c>
      <c r="H516" s="26">
        <f>VLOOKUP(Table3[[#This Row],[Job Category]],Table5[],2,0)</f>
        <v>457</v>
      </c>
      <c r="I516" s="26">
        <f>YEAR(Table3[[#This Row],[End Date]])</f>
        <v>2018</v>
      </c>
      <c r="L516" s="2" t="s">
        <v>1679</v>
      </c>
      <c r="M516" s="2">
        <v>206</v>
      </c>
      <c r="O516" s="2" t="s">
        <v>861</v>
      </c>
      <c r="P516" s="2">
        <v>236.5</v>
      </c>
    </row>
    <row r="517" spans="1:16" hidden="1" x14ac:dyDescent="0.3">
      <c r="A517" s="2" t="s">
        <v>1735</v>
      </c>
      <c r="B517" s="2" t="s">
        <v>45</v>
      </c>
      <c r="C517" s="2" t="s">
        <v>1736</v>
      </c>
      <c r="D517" s="2" t="s">
        <v>200</v>
      </c>
      <c r="E517" s="17">
        <v>43107.583333333336</v>
      </c>
      <c r="F517" s="17">
        <v>43119.666666666664</v>
      </c>
      <c r="G517" s="26">
        <f>VLOOKUP(Table3[[#This Row],[Job Category]],Table4[],2,0)</f>
        <v>288</v>
      </c>
      <c r="H517" s="26">
        <f>VLOOKUP(Table3[[#This Row],[Job Category]],Table5[],2,0)</f>
        <v>288</v>
      </c>
      <c r="I517" s="26">
        <f>YEAR(Table3[[#This Row],[End Date]])</f>
        <v>2018</v>
      </c>
      <c r="L517" s="2" t="s">
        <v>861</v>
      </c>
      <c r="M517" s="2">
        <v>236.5</v>
      </c>
      <c r="O517" s="2" t="s">
        <v>2375</v>
      </c>
      <c r="P517" s="2">
        <v>90</v>
      </c>
    </row>
    <row r="518" spans="1:16" hidden="1" x14ac:dyDescent="0.3">
      <c r="A518" s="2" t="s">
        <v>1737</v>
      </c>
      <c r="B518" s="2" t="s">
        <v>45</v>
      </c>
      <c r="C518" s="2" t="s">
        <v>1738</v>
      </c>
      <c r="D518" s="2" t="s">
        <v>202</v>
      </c>
      <c r="E518" s="17">
        <v>43108.333333333336</v>
      </c>
      <c r="F518" s="17">
        <v>43120.25</v>
      </c>
      <c r="G518" s="26">
        <f>VLOOKUP(Table3[[#This Row],[Job Category]],Table4[],2,0)</f>
        <v>286</v>
      </c>
      <c r="H518" s="26">
        <f>VLOOKUP(Table3[[#This Row],[Job Category]],Table5[],2,0)</f>
        <v>285</v>
      </c>
      <c r="I518" s="26">
        <f>YEAR(Table3[[#This Row],[End Date]])</f>
        <v>2018</v>
      </c>
      <c r="L518" s="2" t="s">
        <v>2375</v>
      </c>
      <c r="M518" s="2">
        <v>90</v>
      </c>
      <c r="O518" s="2" t="s">
        <v>1681</v>
      </c>
      <c r="P518" s="2">
        <v>88</v>
      </c>
    </row>
    <row r="519" spans="1:16" hidden="1" x14ac:dyDescent="0.3">
      <c r="A519" s="2" t="s">
        <v>862</v>
      </c>
      <c r="B519" s="2" t="s">
        <v>45</v>
      </c>
      <c r="C519" s="2" t="s">
        <v>863</v>
      </c>
      <c r="D519" s="2" t="s">
        <v>205</v>
      </c>
      <c r="E519" s="17">
        <v>43103.833333333336</v>
      </c>
      <c r="F519" s="17">
        <v>43120.583333333336</v>
      </c>
      <c r="G519" s="26">
        <f>VLOOKUP(Table3[[#This Row],[Job Category]],Table4[],2,0)</f>
        <v>402</v>
      </c>
      <c r="H519" s="26">
        <f>VLOOKUP(Table3[[#This Row],[Job Category]],Table5[],2,0)</f>
        <v>402</v>
      </c>
      <c r="I519" s="26">
        <f>YEAR(Table3[[#This Row],[End Date]])</f>
        <v>2018</v>
      </c>
      <c r="L519" s="2" t="s">
        <v>1681</v>
      </c>
      <c r="M519" s="2">
        <v>88</v>
      </c>
      <c r="O519" s="2" t="s">
        <v>826</v>
      </c>
      <c r="P519" s="2">
        <v>86</v>
      </c>
    </row>
    <row r="520" spans="1:16" hidden="1" x14ac:dyDescent="0.3">
      <c r="A520" s="2" t="s">
        <v>1739</v>
      </c>
      <c r="B520" s="2" t="s">
        <v>45</v>
      </c>
      <c r="C520" s="2" t="s">
        <v>1740</v>
      </c>
      <c r="D520" s="2" t="s">
        <v>200</v>
      </c>
      <c r="E520" s="17">
        <v>43115.291666666664</v>
      </c>
      <c r="F520" s="17">
        <v>43123.75</v>
      </c>
      <c r="G520" s="26">
        <f>VLOOKUP(Table3[[#This Row],[Job Category]],Table4[],2,0)</f>
        <v>187.5</v>
      </c>
      <c r="H520" s="26">
        <f>VLOOKUP(Table3[[#This Row],[Job Category]],Table5[],2,0)</f>
        <v>185.5</v>
      </c>
      <c r="I520" s="26">
        <f>YEAR(Table3[[#This Row],[End Date]])</f>
        <v>2018</v>
      </c>
      <c r="L520" s="2" t="s">
        <v>826</v>
      </c>
      <c r="M520" s="2">
        <v>86</v>
      </c>
      <c r="O520" s="2" t="s">
        <v>1741</v>
      </c>
      <c r="P520" s="2">
        <v>78</v>
      </c>
    </row>
    <row r="521" spans="1:16" hidden="1" x14ac:dyDescent="0.3">
      <c r="A521" s="2" t="s">
        <v>1742</v>
      </c>
      <c r="B521" s="2" t="s">
        <v>45</v>
      </c>
      <c r="C521" s="2" t="s">
        <v>1743</v>
      </c>
      <c r="D521" s="2" t="s">
        <v>200</v>
      </c>
      <c r="E521" s="17">
        <v>43114.583333333336</v>
      </c>
      <c r="F521" s="17">
        <v>43126.125</v>
      </c>
      <c r="G521" s="26">
        <f>VLOOKUP(Table3[[#This Row],[Job Category]],Table4[],2,0)</f>
        <v>245</v>
      </c>
      <c r="H521" s="26">
        <f>VLOOKUP(Table3[[#This Row],[Job Category]],Table5[],2,0)</f>
        <v>237</v>
      </c>
      <c r="I521" s="26">
        <f>YEAR(Table3[[#This Row],[End Date]])</f>
        <v>2018</v>
      </c>
      <c r="L521" s="2" t="s">
        <v>1741</v>
      </c>
      <c r="M521" s="2">
        <v>78</v>
      </c>
      <c r="O521" s="2" t="s">
        <v>2377</v>
      </c>
      <c r="P521" s="2">
        <v>113</v>
      </c>
    </row>
    <row r="522" spans="1:16" hidden="1" x14ac:dyDescent="0.3">
      <c r="A522" s="2" t="s">
        <v>463</v>
      </c>
      <c r="B522" s="2" t="s">
        <v>45</v>
      </c>
      <c r="C522" s="2" t="s">
        <v>464</v>
      </c>
      <c r="D522" s="2" t="s">
        <v>200</v>
      </c>
      <c r="E522" s="17">
        <v>43115.166666666664</v>
      </c>
      <c r="F522" s="22">
        <v>43128</v>
      </c>
      <c r="G522" s="26">
        <f>VLOOKUP(Table3[[#This Row],[Job Category]],Table4[],2,0)</f>
        <v>308</v>
      </c>
      <c r="H522" s="26">
        <f>VLOOKUP(Table3[[#This Row],[Job Category]],Table5[],2,0)</f>
        <v>300.5</v>
      </c>
      <c r="I522" s="26">
        <f>YEAR(Table3[[#This Row],[End Date]])</f>
        <v>2018</v>
      </c>
      <c r="L522" s="2" t="s">
        <v>2377</v>
      </c>
      <c r="M522" s="2">
        <v>113</v>
      </c>
      <c r="O522" s="2" t="s">
        <v>864</v>
      </c>
      <c r="P522" s="2">
        <v>128</v>
      </c>
    </row>
    <row r="523" spans="1:16" hidden="1" x14ac:dyDescent="0.3">
      <c r="A523" s="2" t="s">
        <v>1524</v>
      </c>
      <c r="B523" s="2" t="s">
        <v>45</v>
      </c>
      <c r="C523" s="2" t="s">
        <v>1744</v>
      </c>
      <c r="D523" s="2" t="s">
        <v>200</v>
      </c>
      <c r="E523" s="17">
        <v>43121.75</v>
      </c>
      <c r="F523" s="17">
        <v>43130.75</v>
      </c>
      <c r="G523" s="26">
        <f>VLOOKUP(Table3[[#This Row],[Job Category]],Table4[],2,0)</f>
        <v>216</v>
      </c>
      <c r="H523" s="26">
        <f>VLOOKUP(Table3[[#This Row],[Job Category]],Table5[],2,0)</f>
        <v>216</v>
      </c>
      <c r="I523" s="26">
        <f>YEAR(Table3[[#This Row],[End Date]])</f>
        <v>2018</v>
      </c>
      <c r="L523" s="2" t="s">
        <v>864</v>
      </c>
      <c r="M523" s="2">
        <v>128</v>
      </c>
      <c r="O523" s="2" t="s">
        <v>829</v>
      </c>
      <c r="P523" s="2">
        <v>361</v>
      </c>
    </row>
    <row r="524" spans="1:16" hidden="1" x14ac:dyDescent="0.3">
      <c r="A524" s="2" t="s">
        <v>465</v>
      </c>
      <c r="B524" s="2" t="s">
        <v>45</v>
      </c>
      <c r="C524" s="2" t="s">
        <v>466</v>
      </c>
      <c r="D524" s="2" t="s">
        <v>200</v>
      </c>
      <c r="E524" s="17">
        <v>43116.375</v>
      </c>
      <c r="F524" s="17">
        <v>43130.916666666664</v>
      </c>
      <c r="G524" s="26">
        <f>VLOOKUP(Table3[[#This Row],[Job Category]],Table4[],2,0)</f>
        <v>296</v>
      </c>
      <c r="H524" s="26">
        <f>VLOOKUP(Table3[[#This Row],[Job Category]],Table5[],2,0)</f>
        <v>294.5</v>
      </c>
      <c r="I524" s="26">
        <f>YEAR(Table3[[#This Row],[End Date]])</f>
        <v>2018</v>
      </c>
      <c r="L524" s="2" t="s">
        <v>829</v>
      </c>
      <c r="M524" s="2">
        <v>361</v>
      </c>
      <c r="O524" s="2" t="s">
        <v>2378</v>
      </c>
      <c r="P524" s="2">
        <v>124</v>
      </c>
    </row>
    <row r="525" spans="1:16" hidden="1" x14ac:dyDescent="0.3">
      <c r="A525" s="2" t="s">
        <v>865</v>
      </c>
      <c r="B525" s="2" t="s">
        <v>45</v>
      </c>
      <c r="C525" s="2" t="s">
        <v>866</v>
      </c>
      <c r="D525" s="2" t="s">
        <v>209</v>
      </c>
      <c r="E525" s="17">
        <v>43105.708333333336</v>
      </c>
      <c r="F525" s="17">
        <v>43132.833333333336</v>
      </c>
      <c r="G525" s="26">
        <f>VLOOKUP(Table3[[#This Row],[Job Category]],Table4[],2,0)</f>
        <v>647</v>
      </c>
      <c r="H525" s="26">
        <f>VLOOKUP(Table3[[#This Row],[Job Category]],Table5[],2,0)</f>
        <v>643</v>
      </c>
      <c r="I525" s="26">
        <f>YEAR(Table3[[#This Row],[End Date]])</f>
        <v>2018</v>
      </c>
      <c r="L525" s="2" t="s">
        <v>2378</v>
      </c>
      <c r="M525" s="2">
        <v>124</v>
      </c>
      <c r="O525" s="2" t="s">
        <v>2379</v>
      </c>
      <c r="P525" s="2">
        <v>144.5</v>
      </c>
    </row>
    <row r="526" spans="1:16" hidden="1" x14ac:dyDescent="0.3">
      <c r="A526" s="2" t="s">
        <v>1745</v>
      </c>
      <c r="B526" s="2" t="s">
        <v>45</v>
      </c>
      <c r="C526" s="2" t="s">
        <v>1746</v>
      </c>
      <c r="D526" s="2" t="s">
        <v>200</v>
      </c>
      <c r="E526" s="17">
        <v>43120.583333333336</v>
      </c>
      <c r="F526" s="17">
        <v>43135.791666666664</v>
      </c>
      <c r="G526" s="26">
        <f>VLOOKUP(Table3[[#This Row],[Job Category]],Table4[],2,0)</f>
        <v>365</v>
      </c>
      <c r="H526" s="26">
        <f>VLOOKUP(Table3[[#This Row],[Job Category]],Table5[],2,0)</f>
        <v>363</v>
      </c>
      <c r="I526" s="26">
        <f>YEAR(Table3[[#This Row],[End Date]])</f>
        <v>2018</v>
      </c>
      <c r="L526" s="2" t="s">
        <v>2379</v>
      </c>
      <c r="M526" s="2">
        <v>146</v>
      </c>
      <c r="O526" s="2" t="s">
        <v>1683</v>
      </c>
      <c r="P526" s="2">
        <v>257</v>
      </c>
    </row>
    <row r="527" spans="1:16" hidden="1" x14ac:dyDescent="0.3">
      <c r="A527" s="2" t="s">
        <v>348</v>
      </c>
      <c r="B527" s="2" t="s">
        <v>45</v>
      </c>
      <c r="C527" s="2" t="s">
        <v>349</v>
      </c>
      <c r="D527" s="2" t="s">
        <v>201</v>
      </c>
      <c r="E527" s="17">
        <v>43128.916666666664</v>
      </c>
      <c r="F527" s="17">
        <v>43137.708333333336</v>
      </c>
      <c r="G527" s="26">
        <f>VLOOKUP(Table3[[#This Row],[Job Category]],Table4[],2,0)</f>
        <v>200</v>
      </c>
      <c r="H527" s="26">
        <f>VLOOKUP(Table3[[#This Row],[Job Category]],Table5[],2,0)</f>
        <v>192.75</v>
      </c>
      <c r="I527" s="26">
        <f>YEAR(Table3[[#This Row],[End Date]])</f>
        <v>2018</v>
      </c>
      <c r="L527" s="2" t="s">
        <v>1683</v>
      </c>
      <c r="M527" s="2">
        <v>257</v>
      </c>
      <c r="O527" s="2" t="s">
        <v>2381</v>
      </c>
      <c r="P527" s="2">
        <v>316</v>
      </c>
    </row>
    <row r="528" spans="1:16" hidden="1" x14ac:dyDescent="0.3">
      <c r="A528" s="2" t="s">
        <v>1747</v>
      </c>
      <c r="B528" s="2" t="s">
        <v>45</v>
      </c>
      <c r="C528" s="2" t="s">
        <v>1748</v>
      </c>
      <c r="D528" s="2" t="s">
        <v>202</v>
      </c>
      <c r="E528" s="17">
        <v>43107.041666666664</v>
      </c>
      <c r="F528" s="17">
        <v>43137.916666666664</v>
      </c>
      <c r="G528" s="26">
        <f>VLOOKUP(Table3[[#This Row],[Job Category]],Table4[],2,0)</f>
        <v>741</v>
      </c>
      <c r="H528" s="26">
        <f>VLOOKUP(Table3[[#This Row],[Job Category]],Table5[],2,0)</f>
        <v>741</v>
      </c>
      <c r="I528" s="26">
        <f>YEAR(Table3[[#This Row],[End Date]])</f>
        <v>2018</v>
      </c>
      <c r="L528" s="2" t="s">
        <v>2381</v>
      </c>
      <c r="M528" s="2">
        <v>316</v>
      </c>
      <c r="O528" s="2" t="s">
        <v>1685</v>
      </c>
      <c r="P528" s="30">
        <v>1074.5</v>
      </c>
    </row>
    <row r="529" spans="1:16" hidden="1" x14ac:dyDescent="0.3">
      <c r="A529" s="2" t="s">
        <v>1749</v>
      </c>
      <c r="B529" s="2" t="s">
        <v>45</v>
      </c>
      <c r="C529" s="2" t="s">
        <v>1750</v>
      </c>
      <c r="D529" s="2" t="s">
        <v>200</v>
      </c>
      <c r="E529" s="17">
        <v>43130.875</v>
      </c>
      <c r="F529" s="17">
        <v>43137.916666666664</v>
      </c>
      <c r="G529" s="26">
        <f>VLOOKUP(Table3[[#This Row],[Job Category]],Table4[],2,0)</f>
        <v>168</v>
      </c>
      <c r="H529" s="26">
        <f>VLOOKUP(Table3[[#This Row],[Job Category]],Table5[],2,0)</f>
        <v>168</v>
      </c>
      <c r="I529" s="26">
        <f>YEAR(Table3[[#This Row],[End Date]])</f>
        <v>2018</v>
      </c>
      <c r="L529" s="2" t="s">
        <v>1685</v>
      </c>
      <c r="M529" s="30">
        <v>1074.5</v>
      </c>
      <c r="O529" s="2" t="s">
        <v>1751</v>
      </c>
      <c r="P529" s="2">
        <v>174</v>
      </c>
    </row>
    <row r="530" spans="1:16" hidden="1" x14ac:dyDescent="0.3">
      <c r="A530" s="2" t="s">
        <v>607</v>
      </c>
      <c r="B530" s="2" t="s">
        <v>206</v>
      </c>
      <c r="C530" s="2" t="s">
        <v>867</v>
      </c>
      <c r="D530" s="2" t="s">
        <v>207</v>
      </c>
      <c r="E530" s="17">
        <v>43136.708333333336</v>
      </c>
      <c r="F530" s="17">
        <v>43138.416666666664</v>
      </c>
      <c r="G530" s="26">
        <f>VLOOKUP(Table3[[#This Row],[Job Category]],Table4[],2,0)</f>
        <v>41</v>
      </c>
      <c r="H530" s="26">
        <f>VLOOKUP(Table3[[#This Row],[Job Category]],Table5[],2,0)</f>
        <v>41</v>
      </c>
      <c r="I530" s="26">
        <f>YEAR(Table3[[#This Row],[End Date]])</f>
        <v>2018</v>
      </c>
      <c r="L530" s="2" t="s">
        <v>1751</v>
      </c>
      <c r="M530" s="2">
        <v>174</v>
      </c>
      <c r="O530" s="2" t="s">
        <v>831</v>
      </c>
      <c r="P530" s="2">
        <v>570</v>
      </c>
    </row>
    <row r="531" spans="1:16" hidden="1" x14ac:dyDescent="0.3">
      <c r="A531" s="2" t="s">
        <v>2417</v>
      </c>
      <c r="B531" s="2" t="s">
        <v>45</v>
      </c>
      <c r="C531" s="2" t="s">
        <v>2418</v>
      </c>
      <c r="D531" s="2" t="s">
        <v>200</v>
      </c>
      <c r="E531" s="17">
        <v>43137.333333333336</v>
      </c>
      <c r="F531" s="17">
        <v>43143.041666666664</v>
      </c>
      <c r="G531" s="26">
        <f>VLOOKUP(Table3[[#This Row],[Job Category]],Table4[],2,0)</f>
        <v>128</v>
      </c>
      <c r="H531" s="26">
        <f>VLOOKUP(Table3[[#This Row],[Job Category]],Table5[],2,0)</f>
        <v>128</v>
      </c>
      <c r="I531" s="26">
        <f>YEAR(Table3[[#This Row],[End Date]])</f>
        <v>2018</v>
      </c>
      <c r="L531" s="2" t="s">
        <v>831</v>
      </c>
      <c r="M531" s="2">
        <v>570</v>
      </c>
      <c r="O531" s="2" t="s">
        <v>1687</v>
      </c>
      <c r="P531" s="2">
        <v>116</v>
      </c>
    </row>
    <row r="532" spans="1:16" hidden="1" x14ac:dyDescent="0.3">
      <c r="A532" s="2" t="s">
        <v>820</v>
      </c>
      <c r="B532" s="2" t="s">
        <v>45</v>
      </c>
      <c r="C532" s="2" t="s">
        <v>868</v>
      </c>
      <c r="D532" s="2" t="s">
        <v>200</v>
      </c>
      <c r="E532" s="17">
        <v>43135.833333333336</v>
      </c>
      <c r="F532" s="17">
        <v>43143.166666666664</v>
      </c>
      <c r="G532" s="26">
        <f>VLOOKUP(Table3[[#This Row],[Job Category]],Table4[],2,0)</f>
        <v>126</v>
      </c>
      <c r="H532" s="26">
        <f>VLOOKUP(Table3[[#This Row],[Job Category]],Table5[],2,0)</f>
        <v>126</v>
      </c>
      <c r="I532" s="26">
        <f>YEAR(Table3[[#This Row],[End Date]])</f>
        <v>2018</v>
      </c>
      <c r="L532" s="2" t="s">
        <v>1687</v>
      </c>
      <c r="M532" s="2">
        <v>116</v>
      </c>
      <c r="O532" s="2" t="s">
        <v>1689</v>
      </c>
      <c r="P532" s="2">
        <v>193</v>
      </c>
    </row>
    <row r="533" spans="1:16" hidden="1" x14ac:dyDescent="0.3">
      <c r="A533" s="2" t="s">
        <v>1363</v>
      </c>
      <c r="B533" s="2" t="s">
        <v>45</v>
      </c>
      <c r="C533" s="2" t="s">
        <v>1752</v>
      </c>
      <c r="D533" s="2" t="s">
        <v>200</v>
      </c>
      <c r="E533" s="17">
        <v>43121.541666666664</v>
      </c>
      <c r="F533" s="17">
        <v>43143.291666666664</v>
      </c>
      <c r="G533" s="26">
        <f>VLOOKUP(Table3[[#This Row],[Job Category]],Table4[],2,0)</f>
        <v>521</v>
      </c>
      <c r="H533" s="26">
        <f>VLOOKUP(Table3[[#This Row],[Job Category]],Table5[],2,0)</f>
        <v>521</v>
      </c>
      <c r="I533" s="26">
        <f>YEAR(Table3[[#This Row],[End Date]])</f>
        <v>2018</v>
      </c>
      <c r="L533" s="2" t="s">
        <v>1689</v>
      </c>
      <c r="M533" s="2">
        <v>193</v>
      </c>
      <c r="O533" s="2" t="s">
        <v>833</v>
      </c>
      <c r="P533" s="2">
        <v>179</v>
      </c>
    </row>
    <row r="534" spans="1:16" hidden="1" x14ac:dyDescent="0.3">
      <c r="A534" s="2" t="s">
        <v>869</v>
      </c>
      <c r="B534" s="2" t="s">
        <v>45</v>
      </c>
      <c r="C534" s="2" t="s">
        <v>870</v>
      </c>
      <c r="D534" s="2" t="s">
        <v>200</v>
      </c>
      <c r="E534" s="17">
        <v>43099.75</v>
      </c>
      <c r="F534" s="17">
        <v>43143.375</v>
      </c>
      <c r="G534" s="26">
        <f>VLOOKUP(Table3[[#This Row],[Job Category]],Table4[],2,0)</f>
        <v>356</v>
      </c>
      <c r="H534" s="26">
        <f>VLOOKUP(Table3[[#This Row],[Job Category]],Table5[],2,0)</f>
        <v>356</v>
      </c>
      <c r="I534" s="26">
        <f>YEAR(Table3[[#This Row],[End Date]])</f>
        <v>2018</v>
      </c>
      <c r="L534" s="2" t="s">
        <v>833</v>
      </c>
      <c r="M534" s="2">
        <v>179</v>
      </c>
      <c r="O534" s="2" t="s">
        <v>1690</v>
      </c>
      <c r="P534" s="2">
        <v>104</v>
      </c>
    </row>
    <row r="535" spans="1:16" hidden="1" x14ac:dyDescent="0.3">
      <c r="A535" s="2" t="s">
        <v>1753</v>
      </c>
      <c r="B535" s="2" t="s">
        <v>45</v>
      </c>
      <c r="C535" s="2" t="s">
        <v>1754</v>
      </c>
      <c r="D535" s="2" t="s">
        <v>202</v>
      </c>
      <c r="E535" s="17">
        <v>43129.625</v>
      </c>
      <c r="F535" s="17">
        <v>43143.625</v>
      </c>
      <c r="G535" s="26">
        <f>VLOOKUP(Table3[[#This Row],[Job Category]],Table4[],2,0)</f>
        <v>329</v>
      </c>
      <c r="H535" s="26">
        <f>VLOOKUP(Table3[[#This Row],[Job Category]],Table5[],2,0)</f>
        <v>329</v>
      </c>
      <c r="I535" s="26">
        <f>YEAR(Table3[[#This Row],[End Date]])</f>
        <v>2018</v>
      </c>
      <c r="L535" s="2" t="s">
        <v>1690</v>
      </c>
      <c r="M535" s="2">
        <v>104</v>
      </c>
      <c r="O535" s="2" t="s">
        <v>1691</v>
      </c>
      <c r="P535" s="2">
        <v>155</v>
      </c>
    </row>
    <row r="536" spans="1:16" hidden="1" x14ac:dyDescent="0.3">
      <c r="A536" s="2" t="s">
        <v>598</v>
      </c>
      <c r="B536" s="2" t="s">
        <v>45</v>
      </c>
      <c r="C536" s="2" t="s">
        <v>599</v>
      </c>
      <c r="D536" s="2" t="s">
        <v>233</v>
      </c>
      <c r="E536" s="17">
        <v>43118.333333333336</v>
      </c>
      <c r="F536" s="17">
        <v>43143.708333333336</v>
      </c>
      <c r="G536" s="26">
        <f>VLOOKUP(Table3[[#This Row],[Job Category]],Table4[],2,0)</f>
        <v>597</v>
      </c>
      <c r="H536" s="26">
        <f>VLOOKUP(Table3[[#This Row],[Job Category]],Table5[],2,0)</f>
        <v>596</v>
      </c>
      <c r="I536" s="26">
        <f>YEAR(Table3[[#This Row],[End Date]])</f>
        <v>2018</v>
      </c>
      <c r="L536" s="2" t="s">
        <v>1691</v>
      </c>
      <c r="M536" s="2">
        <v>155</v>
      </c>
      <c r="O536" s="2" t="s">
        <v>835</v>
      </c>
      <c r="P536" s="2">
        <v>216</v>
      </c>
    </row>
    <row r="537" spans="1:16" hidden="1" x14ac:dyDescent="0.3">
      <c r="A537" s="2" t="s">
        <v>1755</v>
      </c>
      <c r="B537" s="2" t="s">
        <v>45</v>
      </c>
      <c r="C537" s="2" t="s">
        <v>1756</v>
      </c>
      <c r="D537" s="2" t="s">
        <v>200</v>
      </c>
      <c r="E537" s="17">
        <v>43140.395833333336</v>
      </c>
      <c r="F537" s="22">
        <v>43146</v>
      </c>
      <c r="G537" s="26">
        <f>VLOOKUP(Table3[[#This Row],[Job Category]],Table4[],2,0)</f>
        <v>105</v>
      </c>
      <c r="H537" s="26">
        <f>VLOOKUP(Table3[[#This Row],[Job Category]],Table5[],2,0)</f>
        <v>105</v>
      </c>
      <c r="I537" s="26">
        <f>YEAR(Table3[[#This Row],[End Date]])</f>
        <v>2018</v>
      </c>
      <c r="L537" s="2" t="s">
        <v>835</v>
      </c>
      <c r="M537" s="2">
        <v>216</v>
      </c>
      <c r="O537" s="2" t="s">
        <v>871</v>
      </c>
      <c r="P537" s="2">
        <v>246</v>
      </c>
    </row>
    <row r="538" spans="1:16" hidden="1" x14ac:dyDescent="0.3">
      <c r="A538" s="2" t="s">
        <v>1757</v>
      </c>
      <c r="B538" s="2" t="s">
        <v>45</v>
      </c>
      <c r="C538" s="2" t="s">
        <v>1758</v>
      </c>
      <c r="D538" s="2" t="s">
        <v>200</v>
      </c>
      <c r="E538" s="17">
        <v>43142.9375</v>
      </c>
      <c r="F538" s="17">
        <v>43148.208333333336</v>
      </c>
      <c r="G538" s="26">
        <f>VLOOKUP(Table3[[#This Row],[Job Category]],Table4[],2,0)</f>
        <v>110</v>
      </c>
      <c r="H538" s="26">
        <f>VLOOKUP(Table3[[#This Row],[Job Category]],Table5[],2,0)</f>
        <v>110</v>
      </c>
      <c r="I538" s="26">
        <f>YEAR(Table3[[#This Row],[End Date]])</f>
        <v>2018</v>
      </c>
      <c r="L538" s="2" t="s">
        <v>871</v>
      </c>
      <c r="M538" s="2">
        <v>246</v>
      </c>
      <c r="O538" s="2" t="s">
        <v>1693</v>
      </c>
      <c r="P538" s="2">
        <v>100</v>
      </c>
    </row>
    <row r="539" spans="1:16" hidden="1" x14ac:dyDescent="0.3">
      <c r="A539" s="2" t="s">
        <v>1315</v>
      </c>
      <c r="B539" s="2" t="s">
        <v>45</v>
      </c>
      <c r="C539" s="2" t="s">
        <v>1759</v>
      </c>
      <c r="D539" s="2" t="s">
        <v>200</v>
      </c>
      <c r="E539" s="17">
        <v>43142.416666666664</v>
      </c>
      <c r="F539" s="17">
        <v>43148.333333333336</v>
      </c>
      <c r="G539" s="26">
        <f>VLOOKUP(Table3[[#This Row],[Job Category]],Table4[],2,0)</f>
        <v>119</v>
      </c>
      <c r="H539" s="26">
        <f>VLOOKUP(Table3[[#This Row],[Job Category]],Table5[],2,0)</f>
        <v>119</v>
      </c>
      <c r="I539" s="26">
        <f>YEAR(Table3[[#This Row],[End Date]])</f>
        <v>2018</v>
      </c>
      <c r="L539" s="2" t="s">
        <v>1693</v>
      </c>
      <c r="M539" s="2">
        <v>100</v>
      </c>
      <c r="O539" s="2" t="s">
        <v>584</v>
      </c>
      <c r="P539" s="2">
        <v>449</v>
      </c>
    </row>
    <row r="540" spans="1:16" hidden="1" x14ac:dyDescent="0.3">
      <c r="A540" s="2" t="s">
        <v>469</v>
      </c>
      <c r="B540" s="2" t="s">
        <v>45</v>
      </c>
      <c r="C540" s="2" t="s">
        <v>470</v>
      </c>
      <c r="D540" s="2" t="s">
        <v>200</v>
      </c>
      <c r="E540" s="17">
        <v>43143.166666666664</v>
      </c>
      <c r="F540" s="17">
        <v>43148.583333333336</v>
      </c>
      <c r="G540" s="26">
        <f>VLOOKUP(Table3[[#This Row],[Job Category]],Table4[],2,0)</f>
        <v>130</v>
      </c>
      <c r="H540" s="26">
        <f>VLOOKUP(Table3[[#This Row],[Job Category]],Table5[],2,0)</f>
        <v>128</v>
      </c>
      <c r="I540" s="26">
        <f>YEAR(Table3[[#This Row],[End Date]])</f>
        <v>2018</v>
      </c>
      <c r="L540" s="2" t="s">
        <v>584</v>
      </c>
      <c r="M540" s="2">
        <v>465.5</v>
      </c>
      <c r="O540" s="2" t="s">
        <v>2382</v>
      </c>
      <c r="P540" s="2">
        <v>221</v>
      </c>
    </row>
    <row r="541" spans="1:16" hidden="1" x14ac:dyDescent="0.3">
      <c r="A541" s="2" t="s">
        <v>600</v>
      </c>
      <c r="B541" s="2" t="s">
        <v>45</v>
      </c>
      <c r="C541" s="2" t="s">
        <v>601</v>
      </c>
      <c r="D541" s="2" t="s">
        <v>215</v>
      </c>
      <c r="E541" s="17">
        <v>43121.833333333336</v>
      </c>
      <c r="F541" s="17">
        <v>43149.083333333336</v>
      </c>
      <c r="G541" s="26">
        <f>VLOOKUP(Table3[[#This Row],[Job Category]],Table4[],2,0)</f>
        <v>394</v>
      </c>
      <c r="H541" s="26">
        <f>VLOOKUP(Table3[[#This Row],[Job Category]],Table5[],2,0)</f>
        <v>392</v>
      </c>
      <c r="I541" s="26">
        <f>YEAR(Table3[[#This Row],[End Date]])</f>
        <v>2018</v>
      </c>
      <c r="L541" s="2" t="s">
        <v>2382</v>
      </c>
      <c r="M541" s="2">
        <v>221</v>
      </c>
      <c r="O541" s="2" t="s">
        <v>872</v>
      </c>
      <c r="P541" s="2">
        <v>469.5</v>
      </c>
    </row>
    <row r="542" spans="1:16" hidden="1" x14ac:dyDescent="0.3">
      <c r="A542" s="2" t="s">
        <v>1680</v>
      </c>
      <c r="B542" s="2" t="s">
        <v>45</v>
      </c>
      <c r="C542" s="2" t="s">
        <v>1760</v>
      </c>
      <c r="D542" s="2" t="s">
        <v>200</v>
      </c>
      <c r="E542" s="22">
        <v>43146</v>
      </c>
      <c r="F542" s="17">
        <v>43150.5</v>
      </c>
      <c r="G542" s="26">
        <f>VLOOKUP(Table3[[#This Row],[Job Category]],Table4[],2,0)</f>
        <v>108</v>
      </c>
      <c r="H542" s="26">
        <f>VLOOKUP(Table3[[#This Row],[Job Category]],Table5[],2,0)</f>
        <v>108</v>
      </c>
      <c r="I542" s="26">
        <f>YEAR(Table3[[#This Row],[End Date]])</f>
        <v>2018</v>
      </c>
      <c r="L542" s="2" t="s">
        <v>872</v>
      </c>
      <c r="M542" s="2">
        <v>477</v>
      </c>
      <c r="O542" s="2" t="s">
        <v>1694</v>
      </c>
      <c r="P542" s="2">
        <v>105</v>
      </c>
    </row>
    <row r="543" spans="1:16" hidden="1" x14ac:dyDescent="0.3">
      <c r="A543" s="2" t="s">
        <v>1761</v>
      </c>
      <c r="B543" s="2" t="s">
        <v>45</v>
      </c>
      <c r="C543" s="2" t="s">
        <v>1762</v>
      </c>
      <c r="D543" s="2" t="s">
        <v>234</v>
      </c>
      <c r="E543" s="17">
        <v>43134.333333333336</v>
      </c>
      <c r="F543" s="17">
        <v>43150.875</v>
      </c>
      <c r="G543" s="26">
        <f>VLOOKUP(Table3[[#This Row],[Job Category]],Table4[],2,0)</f>
        <v>397</v>
      </c>
      <c r="H543" s="26">
        <f>VLOOKUP(Table3[[#This Row],[Job Category]],Table5[],2,0)</f>
        <v>397</v>
      </c>
      <c r="I543" s="26">
        <f>YEAR(Table3[[#This Row],[End Date]])</f>
        <v>2018</v>
      </c>
      <c r="L543" s="2" t="s">
        <v>1694</v>
      </c>
      <c r="M543" s="2">
        <v>105</v>
      </c>
      <c r="O543" s="2" t="s">
        <v>2384</v>
      </c>
      <c r="P543" s="2">
        <v>426</v>
      </c>
    </row>
    <row r="544" spans="1:16" hidden="1" x14ac:dyDescent="0.3">
      <c r="A544" s="2" t="s">
        <v>471</v>
      </c>
      <c r="B544" s="2" t="s">
        <v>45</v>
      </c>
      <c r="C544" s="2" t="s">
        <v>472</v>
      </c>
      <c r="D544" s="2" t="s">
        <v>201</v>
      </c>
      <c r="E544" s="17">
        <v>43147.833333333336</v>
      </c>
      <c r="F544" s="17">
        <v>43152.541666666664</v>
      </c>
      <c r="G544" s="26">
        <f>VLOOKUP(Table3[[#This Row],[Job Category]],Table4[],2,0)</f>
        <v>95</v>
      </c>
      <c r="H544" s="26">
        <f>VLOOKUP(Table3[[#This Row],[Job Category]],Table5[],2,0)</f>
        <v>94</v>
      </c>
      <c r="I544" s="26">
        <f>YEAR(Table3[[#This Row],[End Date]])</f>
        <v>2018</v>
      </c>
      <c r="L544" s="2" t="s">
        <v>2384</v>
      </c>
      <c r="M544" s="2">
        <v>432</v>
      </c>
      <c r="O544" s="2" t="s">
        <v>587</v>
      </c>
      <c r="P544" s="2">
        <v>161.5</v>
      </c>
    </row>
    <row r="545" spans="1:16" hidden="1" x14ac:dyDescent="0.3">
      <c r="A545" s="2" t="s">
        <v>2419</v>
      </c>
      <c r="B545" s="2" t="s">
        <v>45</v>
      </c>
      <c r="C545" s="2" t="s">
        <v>2420</v>
      </c>
      <c r="D545" s="2" t="s">
        <v>202</v>
      </c>
      <c r="E545" s="17">
        <v>43095.333333333336</v>
      </c>
      <c r="F545" s="17">
        <v>43152.916666666664</v>
      </c>
      <c r="G545" s="26">
        <f>VLOOKUP(Table3[[#This Row],[Job Category]],Table4[],2,0)</f>
        <v>336</v>
      </c>
      <c r="H545" s="26">
        <f>VLOOKUP(Table3[[#This Row],[Job Category]],Table5[],2,0)</f>
        <v>336</v>
      </c>
      <c r="I545" s="26">
        <f>YEAR(Table3[[#This Row],[End Date]])</f>
        <v>2018</v>
      </c>
      <c r="L545" s="2" t="s">
        <v>587</v>
      </c>
      <c r="M545" s="2">
        <v>162</v>
      </c>
      <c r="O545" s="2" t="s">
        <v>2386</v>
      </c>
      <c r="P545" s="2">
        <v>319</v>
      </c>
    </row>
    <row r="546" spans="1:16" hidden="1" x14ac:dyDescent="0.3">
      <c r="A546" s="2" t="s">
        <v>873</v>
      </c>
      <c r="B546" s="2" t="s">
        <v>45</v>
      </c>
      <c r="C546" s="2" t="s">
        <v>874</v>
      </c>
      <c r="D546" s="2" t="s">
        <v>200</v>
      </c>
      <c r="E546" s="17">
        <v>43149.083333333336</v>
      </c>
      <c r="F546" s="17">
        <v>43153.25</v>
      </c>
      <c r="G546" s="26">
        <f>VLOOKUP(Table3[[#This Row],[Job Category]],Table4[],2,0)</f>
        <v>100</v>
      </c>
      <c r="H546" s="26">
        <f>VLOOKUP(Table3[[#This Row],[Job Category]],Table5[],2,0)</f>
        <v>100</v>
      </c>
      <c r="I546" s="26">
        <f>YEAR(Table3[[#This Row],[End Date]])</f>
        <v>2018</v>
      </c>
      <c r="L546" s="2" t="s">
        <v>2386</v>
      </c>
      <c r="M546" s="2">
        <v>319</v>
      </c>
      <c r="O546" s="2" t="s">
        <v>1696</v>
      </c>
      <c r="P546" s="2">
        <v>162</v>
      </c>
    </row>
    <row r="547" spans="1:16" hidden="1" x14ac:dyDescent="0.3">
      <c r="A547" s="2" t="s">
        <v>1620</v>
      </c>
      <c r="B547" s="2" t="s">
        <v>45</v>
      </c>
      <c r="C547" s="2" t="s">
        <v>1763</v>
      </c>
      <c r="D547" s="2" t="s">
        <v>209</v>
      </c>
      <c r="E547" s="17">
        <v>43103.083333333336</v>
      </c>
      <c r="F547" s="17">
        <v>43154.333333333336</v>
      </c>
      <c r="G547" s="26">
        <f>VLOOKUP(Table3[[#This Row],[Job Category]],Table4[],2,0)</f>
        <v>280</v>
      </c>
      <c r="H547" s="26">
        <f>VLOOKUP(Table3[[#This Row],[Job Category]],Table5[],2,0)</f>
        <v>280</v>
      </c>
      <c r="I547" s="26">
        <f>YEAR(Table3[[#This Row],[End Date]])</f>
        <v>2018</v>
      </c>
      <c r="L547" s="2" t="s">
        <v>1696</v>
      </c>
      <c r="M547" s="2">
        <v>162</v>
      </c>
      <c r="O547" s="2" t="s">
        <v>1697</v>
      </c>
      <c r="P547" s="2">
        <v>111</v>
      </c>
    </row>
    <row r="548" spans="1:16" hidden="1" x14ac:dyDescent="0.3">
      <c r="A548" s="2" t="s">
        <v>1326</v>
      </c>
      <c r="B548" s="2" t="s">
        <v>45</v>
      </c>
      <c r="C548" s="2" t="s">
        <v>1764</v>
      </c>
      <c r="D548" s="2" t="s">
        <v>201</v>
      </c>
      <c r="E548" s="17">
        <v>43144.541666666664</v>
      </c>
      <c r="F548" s="17">
        <v>43154.333333333336</v>
      </c>
      <c r="G548" s="26">
        <f>VLOOKUP(Table3[[#This Row],[Job Category]],Table4[],2,0)</f>
        <v>211</v>
      </c>
      <c r="H548" s="26">
        <f>VLOOKUP(Table3[[#This Row],[Job Category]],Table5[],2,0)</f>
        <v>211</v>
      </c>
      <c r="I548" s="26">
        <f>YEAR(Table3[[#This Row],[End Date]])</f>
        <v>2018</v>
      </c>
      <c r="L548" s="2" t="s">
        <v>1697</v>
      </c>
      <c r="M548" s="2">
        <v>111</v>
      </c>
      <c r="O548" s="2" t="s">
        <v>1699</v>
      </c>
      <c r="P548" s="2">
        <v>244.5</v>
      </c>
    </row>
    <row r="549" spans="1:16" hidden="1" x14ac:dyDescent="0.3">
      <c r="A549" s="2" t="s">
        <v>1765</v>
      </c>
      <c r="B549" s="2" t="s">
        <v>45</v>
      </c>
      <c r="C549" s="2" t="s">
        <v>1766</v>
      </c>
      <c r="D549" s="2" t="s">
        <v>200</v>
      </c>
      <c r="E549" s="17">
        <v>43150.875</v>
      </c>
      <c r="F549" s="17">
        <v>43155.583333333336</v>
      </c>
      <c r="G549" s="26">
        <f>VLOOKUP(Table3[[#This Row],[Job Category]],Table4[],2,0)</f>
        <v>113</v>
      </c>
      <c r="H549" s="26">
        <f>VLOOKUP(Table3[[#This Row],[Job Category]],Table5[],2,0)</f>
        <v>113</v>
      </c>
      <c r="I549" s="26">
        <f>YEAR(Table3[[#This Row],[End Date]])</f>
        <v>2018</v>
      </c>
      <c r="L549" s="2" t="s">
        <v>1699</v>
      </c>
      <c r="M549" s="2">
        <v>245</v>
      </c>
      <c r="O549" s="2" t="s">
        <v>462</v>
      </c>
      <c r="P549" s="2">
        <v>119.5</v>
      </c>
    </row>
    <row r="550" spans="1:16" hidden="1" x14ac:dyDescent="0.3">
      <c r="A550" s="2" t="s">
        <v>875</v>
      </c>
      <c r="B550" s="2" t="s">
        <v>45</v>
      </c>
      <c r="C550" s="2" t="s">
        <v>876</v>
      </c>
      <c r="D550" s="2" t="s">
        <v>202</v>
      </c>
      <c r="E550" s="17">
        <v>43119.583333333336</v>
      </c>
      <c r="F550" s="22">
        <v>43156</v>
      </c>
      <c r="G550" s="26">
        <f>VLOOKUP(Table3[[#This Row],[Job Category]],Table4[],2,0)</f>
        <v>750</v>
      </c>
      <c r="H550" s="26">
        <f>VLOOKUP(Table3[[#This Row],[Job Category]],Table5[],2,0)</f>
        <v>750</v>
      </c>
      <c r="I550" s="26">
        <f>YEAR(Table3[[#This Row],[End Date]])</f>
        <v>2018</v>
      </c>
      <c r="L550" s="2" t="s">
        <v>462</v>
      </c>
      <c r="M550" s="2">
        <v>119.5</v>
      </c>
      <c r="O550" s="2" t="s">
        <v>1701</v>
      </c>
      <c r="P550" s="2">
        <v>132</v>
      </c>
    </row>
    <row r="551" spans="1:16" hidden="1" x14ac:dyDescent="0.3">
      <c r="A551" s="2" t="s">
        <v>712</v>
      </c>
      <c r="B551" s="2" t="s">
        <v>45</v>
      </c>
      <c r="C551" s="2" t="s">
        <v>877</v>
      </c>
      <c r="D551" s="2" t="s">
        <v>200</v>
      </c>
      <c r="E551" s="17">
        <v>43151.083333333336</v>
      </c>
      <c r="F551" s="17">
        <v>43156.75</v>
      </c>
      <c r="G551" s="26">
        <f>VLOOKUP(Table3[[#This Row],[Job Category]],Table4[],2,0)</f>
        <v>101</v>
      </c>
      <c r="H551" s="26">
        <f>VLOOKUP(Table3[[#This Row],[Job Category]],Table5[],2,0)</f>
        <v>101</v>
      </c>
      <c r="I551" s="26">
        <f>YEAR(Table3[[#This Row],[End Date]])</f>
        <v>2018</v>
      </c>
      <c r="L551" s="2" t="s">
        <v>1701</v>
      </c>
      <c r="M551" s="2">
        <v>132</v>
      </c>
      <c r="O551" s="2" t="s">
        <v>2388</v>
      </c>
      <c r="P551" s="2">
        <v>46</v>
      </c>
    </row>
    <row r="552" spans="1:16" hidden="1" x14ac:dyDescent="0.3">
      <c r="A552" s="2" t="s">
        <v>673</v>
      </c>
      <c r="B552" s="2" t="s">
        <v>45</v>
      </c>
      <c r="C552" s="2" t="s">
        <v>878</v>
      </c>
      <c r="D552" s="2" t="s">
        <v>200</v>
      </c>
      <c r="E552" s="17">
        <v>43151.895833333336</v>
      </c>
      <c r="F552" s="17">
        <v>43157.625</v>
      </c>
      <c r="G552" s="26">
        <f>VLOOKUP(Table3[[#This Row],[Job Category]],Table4[],2,0)</f>
        <v>137.5</v>
      </c>
      <c r="H552" s="26">
        <f>VLOOKUP(Table3[[#This Row],[Job Category]],Table5[],2,0)</f>
        <v>137.5</v>
      </c>
      <c r="I552" s="26">
        <f>YEAR(Table3[[#This Row],[End Date]])</f>
        <v>2018</v>
      </c>
      <c r="L552" s="2" t="s">
        <v>2388</v>
      </c>
      <c r="M552" s="2">
        <v>46</v>
      </c>
      <c r="O552" s="2" t="s">
        <v>458</v>
      </c>
      <c r="P552" s="2">
        <v>283.5</v>
      </c>
    </row>
    <row r="553" spans="1:16" hidden="1" x14ac:dyDescent="0.3">
      <c r="A553" s="2" t="s">
        <v>1767</v>
      </c>
      <c r="B553" s="2" t="s">
        <v>45</v>
      </c>
      <c r="C553" s="2" t="s">
        <v>1768</v>
      </c>
      <c r="D553" s="2" t="s">
        <v>200</v>
      </c>
      <c r="E553" s="17">
        <v>43154.541666666664</v>
      </c>
      <c r="F553" s="17">
        <v>43159.333333333336</v>
      </c>
      <c r="G553" s="26">
        <f>VLOOKUP(Table3[[#This Row],[Job Category]],Table4[],2,0)</f>
        <v>110</v>
      </c>
      <c r="H553" s="26">
        <f>VLOOKUP(Table3[[#This Row],[Job Category]],Table5[],2,0)</f>
        <v>110</v>
      </c>
      <c r="I553" s="26">
        <f>YEAR(Table3[[#This Row],[End Date]])</f>
        <v>2018</v>
      </c>
      <c r="L553" s="2" t="s">
        <v>458</v>
      </c>
      <c r="M553" s="2">
        <v>285.5</v>
      </c>
      <c r="O553" s="2" t="s">
        <v>2389</v>
      </c>
      <c r="P553" s="2">
        <v>23</v>
      </c>
    </row>
    <row r="554" spans="1:16" hidden="1" x14ac:dyDescent="0.3">
      <c r="A554" s="2" t="s">
        <v>689</v>
      </c>
      <c r="B554" s="2" t="s">
        <v>45</v>
      </c>
      <c r="C554" s="2" t="s">
        <v>879</v>
      </c>
      <c r="D554" s="2" t="s">
        <v>209</v>
      </c>
      <c r="E554" s="17">
        <v>43095.645833333336</v>
      </c>
      <c r="F554" s="17">
        <v>43159.541666666664</v>
      </c>
      <c r="G554" s="26">
        <f>VLOOKUP(Table3[[#This Row],[Job Category]],Table4[],2,0)</f>
        <v>289</v>
      </c>
      <c r="H554" s="26">
        <f>VLOOKUP(Table3[[#This Row],[Job Category]],Table5[],2,0)</f>
        <v>289</v>
      </c>
      <c r="I554" s="26">
        <f>YEAR(Table3[[#This Row],[End Date]])</f>
        <v>2018</v>
      </c>
      <c r="L554" s="2" t="s">
        <v>2389</v>
      </c>
      <c r="M554" s="2">
        <v>23</v>
      </c>
      <c r="O554" s="2" t="s">
        <v>2391</v>
      </c>
      <c r="P554" s="2">
        <v>16</v>
      </c>
    </row>
    <row r="555" spans="1:16" hidden="1" x14ac:dyDescent="0.3">
      <c r="A555" s="2" t="s">
        <v>880</v>
      </c>
      <c r="B555" s="2" t="s">
        <v>45</v>
      </c>
      <c r="C555" s="2" t="s">
        <v>881</v>
      </c>
      <c r="D555" s="2" t="s">
        <v>209</v>
      </c>
      <c r="E555" s="17">
        <v>43075.916666666664</v>
      </c>
      <c r="F555" s="17">
        <v>43160.333333333336</v>
      </c>
      <c r="G555" s="26">
        <f>VLOOKUP(Table3[[#This Row],[Job Category]],Table4[],2,0)</f>
        <v>344</v>
      </c>
      <c r="H555" s="26">
        <f>VLOOKUP(Table3[[#This Row],[Job Category]],Table5[],2,0)</f>
        <v>344</v>
      </c>
      <c r="I555" s="26">
        <f>YEAR(Table3[[#This Row],[End Date]])</f>
        <v>2018</v>
      </c>
      <c r="L555" s="2" t="s">
        <v>2391</v>
      </c>
      <c r="M555" s="2">
        <v>16</v>
      </c>
      <c r="O555" s="2" t="s">
        <v>1703</v>
      </c>
      <c r="P555" s="2">
        <v>85</v>
      </c>
    </row>
    <row r="556" spans="1:16" hidden="1" x14ac:dyDescent="0.3">
      <c r="A556" s="2" t="s">
        <v>2259</v>
      </c>
      <c r="B556" s="2" t="s">
        <v>45</v>
      </c>
      <c r="C556" s="2" t="s">
        <v>2421</v>
      </c>
      <c r="D556" s="2" t="s">
        <v>200</v>
      </c>
      <c r="E556" s="17">
        <v>43157.25</v>
      </c>
      <c r="F556" s="17">
        <v>43161.1875</v>
      </c>
      <c r="G556" s="26">
        <f>VLOOKUP(Table3[[#This Row],[Job Category]],Table4[],2,0)</f>
        <v>94.5</v>
      </c>
      <c r="H556" s="26">
        <f>VLOOKUP(Table3[[#This Row],[Job Category]],Table5[],2,0)</f>
        <v>94.5</v>
      </c>
      <c r="I556" s="26">
        <f>YEAR(Table3[[#This Row],[End Date]])</f>
        <v>2018</v>
      </c>
      <c r="L556" s="2" t="s">
        <v>1703</v>
      </c>
      <c r="M556" s="2">
        <v>85</v>
      </c>
      <c r="O556" s="2" t="s">
        <v>2393</v>
      </c>
      <c r="P556" s="2">
        <v>95</v>
      </c>
    </row>
    <row r="557" spans="1:16" hidden="1" x14ac:dyDescent="0.3">
      <c r="A557" s="2" t="s">
        <v>453</v>
      </c>
      <c r="B557" s="2" t="s">
        <v>45</v>
      </c>
      <c r="C557" s="2" t="s">
        <v>1769</v>
      </c>
      <c r="D557" s="2" t="s">
        <v>200</v>
      </c>
      <c r="E557" s="17">
        <v>43137.916666666664</v>
      </c>
      <c r="F557" s="17">
        <v>43161.6875</v>
      </c>
      <c r="G557" s="26">
        <f>VLOOKUP(Table3[[#This Row],[Job Category]],Table4[],2,0)</f>
        <v>570.5</v>
      </c>
      <c r="H557" s="26">
        <f>VLOOKUP(Table3[[#This Row],[Job Category]],Table5[],2,0)</f>
        <v>570.5</v>
      </c>
      <c r="I557" s="26">
        <f>YEAR(Table3[[#This Row],[End Date]])</f>
        <v>2018</v>
      </c>
      <c r="L557" s="2" t="s">
        <v>2393</v>
      </c>
      <c r="M557" s="2">
        <v>95</v>
      </c>
      <c r="O557" s="2" t="s">
        <v>838</v>
      </c>
      <c r="P557" s="2">
        <v>325</v>
      </c>
    </row>
    <row r="558" spans="1:16" hidden="1" x14ac:dyDescent="0.3">
      <c r="A558" s="2" t="s">
        <v>588</v>
      </c>
      <c r="B558" s="2" t="s">
        <v>45</v>
      </c>
      <c r="C558" s="2" t="s">
        <v>882</v>
      </c>
      <c r="D558" s="2" t="s">
        <v>205</v>
      </c>
      <c r="E558" s="17">
        <v>43149.916666666664</v>
      </c>
      <c r="F558" s="17">
        <v>43165.333333333336</v>
      </c>
      <c r="G558" s="26">
        <f>VLOOKUP(Table3[[#This Row],[Job Category]],Table4[],2,0)</f>
        <v>362</v>
      </c>
      <c r="H558" s="26">
        <f>VLOOKUP(Table3[[#This Row],[Job Category]],Table5[],2,0)</f>
        <v>359</v>
      </c>
      <c r="I558" s="26">
        <f>YEAR(Table3[[#This Row],[End Date]])</f>
        <v>2018</v>
      </c>
      <c r="L558" s="2" t="s">
        <v>838</v>
      </c>
      <c r="M558" s="2">
        <v>325</v>
      </c>
      <c r="O558" s="2" t="s">
        <v>2395</v>
      </c>
      <c r="P558" s="2">
        <v>37</v>
      </c>
    </row>
    <row r="559" spans="1:16" hidden="1" x14ac:dyDescent="0.3">
      <c r="A559" s="2" t="s">
        <v>883</v>
      </c>
      <c r="B559" s="2" t="s">
        <v>45</v>
      </c>
      <c r="C559" s="2" t="s">
        <v>884</v>
      </c>
      <c r="D559" s="2" t="s">
        <v>205</v>
      </c>
      <c r="E559" s="17">
        <v>43155.333333333336</v>
      </c>
      <c r="F559" s="17">
        <v>43166.125</v>
      </c>
      <c r="G559" s="26">
        <f>VLOOKUP(Table3[[#This Row],[Job Category]],Table4[],2,0)</f>
        <v>253</v>
      </c>
      <c r="H559" s="26">
        <f>VLOOKUP(Table3[[#This Row],[Job Category]],Table5[],2,0)</f>
        <v>242.5</v>
      </c>
      <c r="I559" s="26">
        <f>YEAR(Table3[[#This Row],[End Date]])</f>
        <v>2018</v>
      </c>
      <c r="L559" s="2" t="s">
        <v>2395</v>
      </c>
      <c r="M559" s="2">
        <v>37</v>
      </c>
      <c r="O559" s="2" t="s">
        <v>885</v>
      </c>
      <c r="P559" s="2">
        <v>306</v>
      </c>
    </row>
    <row r="560" spans="1:16" hidden="1" x14ac:dyDescent="0.3">
      <c r="A560" s="2" t="s">
        <v>2422</v>
      </c>
      <c r="B560" s="2" t="s">
        <v>45</v>
      </c>
      <c r="C560" s="2" t="s">
        <v>2423</v>
      </c>
      <c r="D560" s="2" t="s">
        <v>200</v>
      </c>
      <c r="E560" s="17">
        <v>43161.75</v>
      </c>
      <c r="F560" s="17">
        <v>43167.208333333336</v>
      </c>
      <c r="G560" s="26">
        <f>VLOOKUP(Table3[[#This Row],[Job Category]],Table4[],2,0)</f>
        <v>131</v>
      </c>
      <c r="H560" s="26">
        <f>VLOOKUP(Table3[[#This Row],[Job Category]],Table5[],2,0)</f>
        <v>131</v>
      </c>
      <c r="I560" s="26">
        <f>YEAR(Table3[[#This Row],[End Date]])</f>
        <v>2018</v>
      </c>
      <c r="L560" s="2" t="s">
        <v>885</v>
      </c>
      <c r="M560" s="2">
        <v>306</v>
      </c>
      <c r="O560" s="2" t="s">
        <v>2397</v>
      </c>
      <c r="P560" s="2">
        <v>246</v>
      </c>
    </row>
    <row r="561" spans="1:16" hidden="1" x14ac:dyDescent="0.3">
      <c r="A561" s="2" t="s">
        <v>886</v>
      </c>
      <c r="B561" s="2" t="s">
        <v>45</v>
      </c>
      <c r="C561" s="2" t="s">
        <v>887</v>
      </c>
      <c r="D561" s="2" t="s">
        <v>200</v>
      </c>
      <c r="E561" s="17">
        <v>43166.125</v>
      </c>
      <c r="F561" s="17">
        <v>43170.333333333336</v>
      </c>
      <c r="G561" s="26">
        <f>VLOOKUP(Table3[[#This Row],[Job Category]],Table4[],2,0)</f>
        <v>101</v>
      </c>
      <c r="H561" s="26">
        <f>VLOOKUP(Table3[[#This Row],[Job Category]],Table5[],2,0)</f>
        <v>101</v>
      </c>
      <c r="I561" s="26">
        <f>YEAR(Table3[[#This Row],[End Date]])</f>
        <v>2018</v>
      </c>
      <c r="L561" s="2" t="s">
        <v>2397</v>
      </c>
      <c r="M561" s="2">
        <v>277</v>
      </c>
      <c r="O561" s="2" t="s">
        <v>1704</v>
      </c>
      <c r="P561" s="2">
        <v>95</v>
      </c>
    </row>
    <row r="562" spans="1:16" hidden="1" x14ac:dyDescent="0.3">
      <c r="A562" s="2" t="s">
        <v>330</v>
      </c>
      <c r="B562" s="2" t="s">
        <v>206</v>
      </c>
      <c r="C562" s="2" t="s">
        <v>2424</v>
      </c>
      <c r="D562" s="2" t="s">
        <v>207</v>
      </c>
      <c r="E562" s="17">
        <v>43170.666666666664</v>
      </c>
      <c r="F562" s="17">
        <v>43171.25</v>
      </c>
      <c r="G562" s="26">
        <f>VLOOKUP(Table3[[#This Row],[Job Category]],Table4[],2,0)</f>
        <v>14</v>
      </c>
      <c r="H562" s="26">
        <f>VLOOKUP(Table3[[#This Row],[Job Category]],Table5[],2,0)</f>
        <v>14</v>
      </c>
      <c r="I562" s="26">
        <f>YEAR(Table3[[#This Row],[End Date]])</f>
        <v>2018</v>
      </c>
      <c r="L562" s="2" t="s">
        <v>1704</v>
      </c>
      <c r="M562" s="2">
        <v>95</v>
      </c>
      <c r="O562" s="2" t="s">
        <v>589</v>
      </c>
      <c r="P562" s="2">
        <v>235</v>
      </c>
    </row>
    <row r="563" spans="1:16" hidden="1" x14ac:dyDescent="0.3">
      <c r="A563" s="2" t="s">
        <v>2354</v>
      </c>
      <c r="B563" s="2" t="s">
        <v>45</v>
      </c>
      <c r="C563" s="2" t="s">
        <v>2425</v>
      </c>
      <c r="D563" s="2" t="s">
        <v>202</v>
      </c>
      <c r="E563" s="17">
        <v>43161.6875</v>
      </c>
      <c r="F563" s="17">
        <v>43171.666666666664</v>
      </c>
      <c r="G563" s="26">
        <f>VLOOKUP(Table3[[#This Row],[Job Category]],Table4[],2,0)</f>
        <v>239.5</v>
      </c>
      <c r="H563" s="26">
        <f>VLOOKUP(Table3[[#This Row],[Job Category]],Table5[],2,0)</f>
        <v>239.5</v>
      </c>
      <c r="I563" s="26">
        <f>YEAR(Table3[[#This Row],[End Date]])</f>
        <v>2018</v>
      </c>
      <c r="L563" s="2" t="s">
        <v>589</v>
      </c>
      <c r="M563" s="2">
        <v>240</v>
      </c>
      <c r="O563" s="2" t="s">
        <v>2398</v>
      </c>
      <c r="P563" s="2">
        <v>151</v>
      </c>
    </row>
    <row r="564" spans="1:16" hidden="1" x14ac:dyDescent="0.3">
      <c r="A564" s="2" t="s">
        <v>1770</v>
      </c>
      <c r="B564" s="2" t="s">
        <v>45</v>
      </c>
      <c r="C564" s="2" t="s">
        <v>1771</v>
      </c>
      <c r="D564" s="2" t="s">
        <v>200</v>
      </c>
      <c r="E564" s="17">
        <v>43166.916666666664</v>
      </c>
      <c r="F564" s="17">
        <v>43172.083333333336</v>
      </c>
      <c r="G564" s="26">
        <f>VLOOKUP(Table3[[#This Row],[Job Category]],Table4[],2,0)</f>
        <v>117</v>
      </c>
      <c r="H564" s="26">
        <f>VLOOKUP(Table3[[#This Row],[Job Category]],Table5[],2,0)</f>
        <v>117</v>
      </c>
      <c r="I564" s="26">
        <f>YEAR(Table3[[#This Row],[End Date]])</f>
        <v>2018</v>
      </c>
      <c r="L564" s="2" t="s">
        <v>2398</v>
      </c>
      <c r="M564" s="2">
        <v>151</v>
      </c>
      <c r="O564" s="2" t="s">
        <v>1706</v>
      </c>
      <c r="P564" s="2">
        <v>302</v>
      </c>
    </row>
    <row r="565" spans="1:16" hidden="1" x14ac:dyDescent="0.3">
      <c r="A565" s="2" t="s">
        <v>2348</v>
      </c>
      <c r="B565" s="2" t="s">
        <v>45</v>
      </c>
      <c r="C565" s="2" t="s">
        <v>2426</v>
      </c>
      <c r="D565" s="2" t="s">
        <v>204</v>
      </c>
      <c r="E565" s="17">
        <v>43153.875</v>
      </c>
      <c r="F565" s="17">
        <v>43172.333333333336</v>
      </c>
      <c r="G565" s="26">
        <f>VLOOKUP(Table3[[#This Row],[Job Category]],Table4[],2,0)</f>
        <v>443</v>
      </c>
      <c r="H565" s="26">
        <f>VLOOKUP(Table3[[#This Row],[Job Category]],Table5[],2,0)</f>
        <v>428.5</v>
      </c>
      <c r="I565" s="26">
        <f>YEAR(Table3[[#This Row],[End Date]])</f>
        <v>2018</v>
      </c>
      <c r="L565" s="2" t="s">
        <v>1706</v>
      </c>
      <c r="M565" s="2">
        <v>302</v>
      </c>
      <c r="O565" s="2" t="s">
        <v>591</v>
      </c>
      <c r="P565" s="2">
        <v>243</v>
      </c>
    </row>
    <row r="566" spans="1:16" hidden="1" x14ac:dyDescent="0.3">
      <c r="A566" s="2" t="s">
        <v>607</v>
      </c>
      <c r="B566" s="2" t="s">
        <v>45</v>
      </c>
      <c r="C566" s="2" t="s">
        <v>608</v>
      </c>
      <c r="D566" s="2" t="s">
        <v>204</v>
      </c>
      <c r="E566" s="22">
        <v>43161</v>
      </c>
      <c r="F566" s="17">
        <v>43173.333333333336</v>
      </c>
      <c r="G566" s="26">
        <f>VLOOKUP(Table3[[#This Row],[Job Category]],Table4[],2,0)</f>
        <v>296</v>
      </c>
      <c r="H566" s="26">
        <f>VLOOKUP(Table3[[#This Row],[Job Category]],Table5[],2,0)</f>
        <v>287</v>
      </c>
      <c r="I566" s="26">
        <f>YEAR(Table3[[#This Row],[End Date]])</f>
        <v>2018</v>
      </c>
      <c r="L566" s="2" t="s">
        <v>591</v>
      </c>
      <c r="M566" s="2">
        <v>251</v>
      </c>
      <c r="O566" s="2" t="s">
        <v>1708</v>
      </c>
      <c r="P566" s="2">
        <v>146</v>
      </c>
    </row>
    <row r="567" spans="1:16" hidden="1" x14ac:dyDescent="0.3">
      <c r="A567" s="2" t="s">
        <v>459</v>
      </c>
      <c r="B567" s="2" t="s">
        <v>45</v>
      </c>
      <c r="C567" s="2" t="s">
        <v>1772</v>
      </c>
      <c r="D567" s="2" t="s">
        <v>205</v>
      </c>
      <c r="E567" s="17">
        <v>43164.083333333336</v>
      </c>
      <c r="F567" s="17">
        <v>43173.666666666664</v>
      </c>
      <c r="G567" s="26">
        <f>VLOOKUP(Table3[[#This Row],[Job Category]],Table4[],2,0)</f>
        <v>230</v>
      </c>
      <c r="H567" s="26">
        <f>VLOOKUP(Table3[[#This Row],[Job Category]],Table5[],2,0)</f>
        <v>230</v>
      </c>
      <c r="I567" s="26">
        <f>YEAR(Table3[[#This Row],[End Date]])</f>
        <v>2018</v>
      </c>
      <c r="L567" s="2" t="s">
        <v>1708</v>
      </c>
      <c r="M567" s="2">
        <v>146</v>
      </c>
      <c r="O567" s="2" t="s">
        <v>460</v>
      </c>
      <c r="P567" s="2">
        <v>254.5</v>
      </c>
    </row>
    <row r="568" spans="1:16" hidden="1" x14ac:dyDescent="0.3">
      <c r="A568" s="2" t="s">
        <v>1773</v>
      </c>
      <c r="B568" s="2" t="s">
        <v>45</v>
      </c>
      <c r="C568" s="2" t="s">
        <v>1774</v>
      </c>
      <c r="D568" s="2" t="s">
        <v>200</v>
      </c>
      <c r="E568" s="17">
        <v>43167.875</v>
      </c>
      <c r="F568" s="17">
        <v>43177.375</v>
      </c>
      <c r="G568" s="26">
        <f>VLOOKUP(Table3[[#This Row],[Job Category]],Table4[],2,0)</f>
        <v>169</v>
      </c>
      <c r="H568" s="26">
        <f>VLOOKUP(Table3[[#This Row],[Job Category]],Table5[],2,0)</f>
        <v>169</v>
      </c>
      <c r="I568" s="26">
        <f>YEAR(Table3[[#This Row],[End Date]])</f>
        <v>2018</v>
      </c>
      <c r="L568" s="2" t="s">
        <v>460</v>
      </c>
      <c r="M568" s="2">
        <v>311.5</v>
      </c>
      <c r="O568" s="2" t="s">
        <v>2400</v>
      </c>
      <c r="P568" s="2">
        <v>122</v>
      </c>
    </row>
    <row r="569" spans="1:16" hidden="1" x14ac:dyDescent="0.3">
      <c r="A569" s="2" t="s">
        <v>473</v>
      </c>
      <c r="B569" s="2" t="s">
        <v>45</v>
      </c>
      <c r="C569" s="2" t="s">
        <v>474</v>
      </c>
      <c r="D569" s="2" t="s">
        <v>200</v>
      </c>
      <c r="E569" s="17">
        <v>43141.583333333336</v>
      </c>
      <c r="F569" s="17">
        <v>43178.708333333336</v>
      </c>
      <c r="G569" s="26">
        <f>VLOOKUP(Table3[[#This Row],[Job Category]],Table4[],2,0)</f>
        <v>716</v>
      </c>
      <c r="H569" s="26">
        <f>VLOOKUP(Table3[[#This Row],[Job Category]],Table5[],2,0)</f>
        <v>621</v>
      </c>
      <c r="I569" s="26">
        <f>YEAR(Table3[[#This Row],[End Date]])</f>
        <v>2018</v>
      </c>
      <c r="L569" s="2" t="s">
        <v>2400</v>
      </c>
      <c r="M569" s="2">
        <v>122</v>
      </c>
      <c r="O569" s="2" t="s">
        <v>2401</v>
      </c>
      <c r="P569" s="2">
        <v>380</v>
      </c>
    </row>
    <row r="570" spans="1:16" hidden="1" x14ac:dyDescent="0.3">
      <c r="A570" s="2" t="s">
        <v>888</v>
      </c>
      <c r="B570" s="2" t="s">
        <v>45</v>
      </c>
      <c r="C570" s="2" t="s">
        <v>889</v>
      </c>
      <c r="D570" s="2" t="s">
        <v>215</v>
      </c>
      <c r="E570" s="17">
        <v>43155.083333333336</v>
      </c>
      <c r="F570" s="17">
        <v>43178.708333333336</v>
      </c>
      <c r="G570" s="26">
        <f>VLOOKUP(Table3[[#This Row],[Job Category]],Table4[],2,0)</f>
        <v>289</v>
      </c>
      <c r="H570" s="26">
        <f>VLOOKUP(Table3[[#This Row],[Job Category]],Table5[],2,0)</f>
        <v>289</v>
      </c>
      <c r="I570" s="26">
        <f>YEAR(Table3[[#This Row],[End Date]])</f>
        <v>2018</v>
      </c>
      <c r="L570" s="2" t="s">
        <v>2401</v>
      </c>
      <c r="M570" s="2">
        <v>380</v>
      </c>
      <c r="O570" s="2" t="s">
        <v>341</v>
      </c>
      <c r="P570" s="2">
        <v>270</v>
      </c>
    </row>
    <row r="571" spans="1:16" hidden="1" x14ac:dyDescent="0.3">
      <c r="A571" s="2" t="s">
        <v>592</v>
      </c>
      <c r="B571" s="2" t="s">
        <v>45</v>
      </c>
      <c r="C571" s="2" t="s">
        <v>890</v>
      </c>
      <c r="D571" s="2" t="s">
        <v>205</v>
      </c>
      <c r="E571" s="17">
        <v>43165.333333333336</v>
      </c>
      <c r="F571" s="17">
        <v>43181.5</v>
      </c>
      <c r="G571" s="26">
        <f>VLOOKUP(Table3[[#This Row],[Job Category]],Table4[],2,0)</f>
        <v>388</v>
      </c>
      <c r="H571" s="26">
        <f>VLOOKUP(Table3[[#This Row],[Job Category]],Table5[],2,0)</f>
        <v>380</v>
      </c>
      <c r="I571" s="26">
        <f>YEAR(Table3[[#This Row],[End Date]])</f>
        <v>2018</v>
      </c>
      <c r="L571" s="2" t="s">
        <v>341</v>
      </c>
      <c r="M571" s="2">
        <v>273</v>
      </c>
      <c r="O571" s="2" t="s">
        <v>582</v>
      </c>
      <c r="P571" s="2">
        <v>931.5</v>
      </c>
    </row>
    <row r="572" spans="1:16" hidden="1" x14ac:dyDescent="0.3">
      <c r="A572" s="2" t="s">
        <v>447</v>
      </c>
      <c r="B572" s="2" t="s">
        <v>45</v>
      </c>
      <c r="C572" s="2" t="s">
        <v>1775</v>
      </c>
      <c r="D572" s="2" t="s">
        <v>201</v>
      </c>
      <c r="E572" s="17">
        <v>43171.895833333336</v>
      </c>
      <c r="F572" s="17">
        <v>43182.75</v>
      </c>
      <c r="G572" s="26">
        <f>VLOOKUP(Table3[[#This Row],[Job Category]],Table4[],2,0)</f>
        <v>256</v>
      </c>
      <c r="H572" s="26">
        <f>VLOOKUP(Table3[[#This Row],[Job Category]],Table5[],2,0)</f>
        <v>256</v>
      </c>
      <c r="I572" s="26">
        <f>YEAR(Table3[[#This Row],[End Date]])</f>
        <v>2018</v>
      </c>
      <c r="L572" s="2" t="s">
        <v>582</v>
      </c>
      <c r="M572" s="30">
        <v>1045</v>
      </c>
      <c r="O572" s="2" t="s">
        <v>842</v>
      </c>
      <c r="P572" s="2">
        <v>112.5</v>
      </c>
    </row>
    <row r="573" spans="1:16" hidden="1" x14ac:dyDescent="0.3">
      <c r="A573" s="2" t="s">
        <v>869</v>
      </c>
      <c r="B573" s="2" t="s">
        <v>45</v>
      </c>
      <c r="C573" s="2" t="s">
        <v>891</v>
      </c>
      <c r="D573" s="2" t="s">
        <v>201</v>
      </c>
      <c r="E573" s="17">
        <v>43171.333333333336</v>
      </c>
      <c r="F573" s="17">
        <v>43182.916666666664</v>
      </c>
      <c r="G573" s="26">
        <f>VLOOKUP(Table3[[#This Row],[Job Category]],Table4[],2,0)</f>
        <v>254</v>
      </c>
      <c r="H573" s="26">
        <f>VLOOKUP(Table3[[#This Row],[Job Category]],Table5[],2,0)</f>
        <v>254</v>
      </c>
      <c r="I573" s="26">
        <f>YEAR(Table3[[#This Row],[End Date]])</f>
        <v>2018</v>
      </c>
      <c r="L573" s="2" t="s">
        <v>842</v>
      </c>
      <c r="M573" s="2">
        <v>112.5</v>
      </c>
      <c r="O573" s="2" t="s">
        <v>892</v>
      </c>
      <c r="P573" s="2">
        <v>354</v>
      </c>
    </row>
    <row r="574" spans="1:16" hidden="1" x14ac:dyDescent="0.3">
      <c r="A574" s="2" t="s">
        <v>1776</v>
      </c>
      <c r="B574" s="2" t="s">
        <v>45</v>
      </c>
      <c r="C574" s="2" t="s">
        <v>1777</v>
      </c>
      <c r="D574" s="2" t="s">
        <v>205</v>
      </c>
      <c r="E574" s="17">
        <v>43173.375</v>
      </c>
      <c r="F574" s="17">
        <v>43183.75</v>
      </c>
      <c r="G574" s="26">
        <f>VLOOKUP(Table3[[#This Row],[Job Category]],Table4[],2,0)</f>
        <v>242</v>
      </c>
      <c r="H574" s="26">
        <f>VLOOKUP(Table3[[#This Row],[Job Category]],Table5[],2,0)</f>
        <v>242</v>
      </c>
      <c r="I574" s="26">
        <f>YEAR(Table3[[#This Row],[End Date]])</f>
        <v>2018</v>
      </c>
      <c r="L574" s="2" t="s">
        <v>892</v>
      </c>
      <c r="M574" s="2">
        <v>354</v>
      </c>
      <c r="O574" s="2" t="s">
        <v>593</v>
      </c>
      <c r="P574" s="2">
        <v>198</v>
      </c>
    </row>
    <row r="575" spans="1:16" hidden="1" x14ac:dyDescent="0.3">
      <c r="A575" s="2" t="s">
        <v>893</v>
      </c>
      <c r="B575" s="2" t="s">
        <v>45</v>
      </c>
      <c r="C575" s="2" t="s">
        <v>894</v>
      </c>
      <c r="D575" s="2" t="s">
        <v>202</v>
      </c>
      <c r="E575" s="17">
        <v>43178.708333333336</v>
      </c>
      <c r="F575" s="17">
        <v>43183.75</v>
      </c>
      <c r="G575" s="26">
        <f>VLOOKUP(Table3[[#This Row],[Job Category]],Table4[],2,0)</f>
        <v>121</v>
      </c>
      <c r="H575" s="26">
        <f>VLOOKUP(Table3[[#This Row],[Job Category]],Table5[],2,0)</f>
        <v>121</v>
      </c>
      <c r="I575" s="26">
        <f>YEAR(Table3[[#This Row],[End Date]])</f>
        <v>2018</v>
      </c>
      <c r="L575" s="2" t="s">
        <v>593</v>
      </c>
      <c r="M575" s="2">
        <v>215</v>
      </c>
      <c r="O575" s="2" t="s">
        <v>1710</v>
      </c>
      <c r="P575" s="2">
        <v>340</v>
      </c>
    </row>
    <row r="576" spans="1:16" hidden="1" x14ac:dyDescent="0.3">
      <c r="A576" s="2" t="s">
        <v>611</v>
      </c>
      <c r="B576" s="2" t="s">
        <v>45</v>
      </c>
      <c r="C576" s="2" t="s">
        <v>612</v>
      </c>
      <c r="D576" s="2" t="s">
        <v>200</v>
      </c>
      <c r="E576" s="17">
        <v>43176.666666666664</v>
      </c>
      <c r="F576" s="17">
        <v>43184.416666666664</v>
      </c>
      <c r="G576" s="26">
        <f>VLOOKUP(Table3[[#This Row],[Job Category]],Table4[],2,0)</f>
        <v>186</v>
      </c>
      <c r="H576" s="26">
        <f>VLOOKUP(Table3[[#This Row],[Job Category]],Table5[],2,0)</f>
        <v>184.5</v>
      </c>
      <c r="I576" s="26">
        <f>YEAR(Table3[[#This Row],[End Date]])</f>
        <v>2018</v>
      </c>
      <c r="L576" s="2" t="s">
        <v>1710</v>
      </c>
      <c r="M576" s="2">
        <v>340</v>
      </c>
      <c r="O576" s="2" t="s">
        <v>844</v>
      </c>
      <c r="P576" s="2">
        <v>136</v>
      </c>
    </row>
    <row r="577" spans="1:16" hidden="1" x14ac:dyDescent="0.3">
      <c r="A577" s="2" t="s">
        <v>350</v>
      </c>
      <c r="B577" s="2" t="s">
        <v>45</v>
      </c>
      <c r="C577" s="2" t="s">
        <v>351</v>
      </c>
      <c r="D577" s="2" t="s">
        <v>204</v>
      </c>
      <c r="E577" s="17">
        <v>43161.833333333336</v>
      </c>
      <c r="F577" s="17">
        <v>43184.916666666664</v>
      </c>
      <c r="G577" s="26">
        <f>VLOOKUP(Table3[[#This Row],[Job Category]],Table4[],2,0)</f>
        <v>554</v>
      </c>
      <c r="H577" s="26">
        <f>VLOOKUP(Table3[[#This Row],[Job Category]],Table5[],2,0)</f>
        <v>387</v>
      </c>
      <c r="I577" s="26">
        <f>YEAR(Table3[[#This Row],[End Date]])</f>
        <v>2018</v>
      </c>
      <c r="L577" s="2" t="s">
        <v>844</v>
      </c>
      <c r="M577" s="2">
        <v>136</v>
      </c>
      <c r="O577" s="2" t="s">
        <v>345</v>
      </c>
      <c r="P577" s="2">
        <v>152.5</v>
      </c>
    </row>
    <row r="578" spans="1:16" hidden="1" x14ac:dyDescent="0.3">
      <c r="A578" s="2" t="s">
        <v>475</v>
      </c>
      <c r="B578" s="2" t="s">
        <v>45</v>
      </c>
      <c r="C578" s="2" t="s">
        <v>476</v>
      </c>
      <c r="D578" s="2" t="s">
        <v>221</v>
      </c>
      <c r="E578" s="17">
        <v>43182.75</v>
      </c>
      <c r="F578" s="17">
        <v>43188.291666666664</v>
      </c>
      <c r="G578" s="26">
        <f>VLOOKUP(Table3[[#This Row],[Job Category]],Table4[],2,0)</f>
        <v>133</v>
      </c>
      <c r="H578" s="26">
        <f>VLOOKUP(Table3[[#This Row],[Job Category]],Table5[],2,0)</f>
        <v>126.5</v>
      </c>
      <c r="I578" s="26">
        <f>YEAR(Table3[[#This Row],[End Date]])</f>
        <v>2018</v>
      </c>
      <c r="L578" s="2" t="s">
        <v>345</v>
      </c>
      <c r="M578" s="2">
        <v>154.5</v>
      </c>
      <c r="O578" s="2" t="s">
        <v>846</v>
      </c>
      <c r="P578" s="2">
        <v>336</v>
      </c>
    </row>
    <row r="579" spans="1:16" hidden="1" x14ac:dyDescent="0.3">
      <c r="A579" s="2" t="s">
        <v>2427</v>
      </c>
      <c r="B579" s="2" t="s">
        <v>45</v>
      </c>
      <c r="C579" s="2" t="s">
        <v>2428</v>
      </c>
      <c r="D579" s="2" t="s">
        <v>201</v>
      </c>
      <c r="E579" s="17">
        <v>43177.333333333336</v>
      </c>
      <c r="F579" s="17">
        <v>43188.875</v>
      </c>
      <c r="G579" s="26">
        <f>VLOOKUP(Table3[[#This Row],[Job Category]],Table4[],2,0)</f>
        <v>276</v>
      </c>
      <c r="H579" s="26">
        <f>VLOOKUP(Table3[[#This Row],[Job Category]],Table5[],2,0)</f>
        <v>276</v>
      </c>
      <c r="I579" s="26">
        <f>YEAR(Table3[[#This Row],[End Date]])</f>
        <v>2018</v>
      </c>
      <c r="L579" s="2" t="s">
        <v>846</v>
      </c>
      <c r="M579" s="2">
        <v>336</v>
      </c>
      <c r="O579" s="2" t="s">
        <v>2403</v>
      </c>
      <c r="P579" s="2">
        <v>122</v>
      </c>
    </row>
    <row r="580" spans="1:16" hidden="1" x14ac:dyDescent="0.3">
      <c r="A580" s="2" t="s">
        <v>1778</v>
      </c>
      <c r="B580" s="2" t="s">
        <v>45</v>
      </c>
      <c r="C580" s="2" t="s">
        <v>1779</v>
      </c>
      <c r="D580" s="2" t="s">
        <v>221</v>
      </c>
      <c r="E580" s="17">
        <v>43182.916666666664</v>
      </c>
      <c r="F580" s="17">
        <v>43189.041666666664</v>
      </c>
      <c r="G580" s="26">
        <f>VLOOKUP(Table3[[#This Row],[Job Category]],Table4[],2,0)</f>
        <v>147</v>
      </c>
      <c r="H580" s="26">
        <f>VLOOKUP(Table3[[#This Row],[Job Category]],Table5[],2,0)</f>
        <v>141</v>
      </c>
      <c r="I580" s="26">
        <f>YEAR(Table3[[#This Row],[End Date]])</f>
        <v>2018</v>
      </c>
      <c r="L580" s="2" t="s">
        <v>2403</v>
      </c>
      <c r="M580" s="2">
        <v>122</v>
      </c>
      <c r="O580" s="2" t="s">
        <v>895</v>
      </c>
      <c r="P580" s="2">
        <v>301</v>
      </c>
    </row>
    <row r="581" spans="1:16" hidden="1" x14ac:dyDescent="0.3">
      <c r="A581" s="2" t="s">
        <v>1780</v>
      </c>
      <c r="B581" s="2" t="s">
        <v>45</v>
      </c>
      <c r="C581" s="2" t="s">
        <v>1781</v>
      </c>
      <c r="D581" s="2" t="s">
        <v>200</v>
      </c>
      <c r="E581" s="17">
        <v>43183.229166666664</v>
      </c>
      <c r="F581" s="17">
        <v>43189.916666666664</v>
      </c>
      <c r="G581" s="26">
        <f>VLOOKUP(Table3[[#This Row],[Job Category]],Table4[],2,0)</f>
        <v>148</v>
      </c>
      <c r="H581" s="26">
        <f>VLOOKUP(Table3[[#This Row],[Job Category]],Table5[],2,0)</f>
        <v>148</v>
      </c>
      <c r="I581" s="26">
        <f>YEAR(Table3[[#This Row],[End Date]])</f>
        <v>2018</v>
      </c>
      <c r="L581" s="2" t="s">
        <v>895</v>
      </c>
      <c r="M581" s="2">
        <v>301</v>
      </c>
      <c r="O581" s="2" t="s">
        <v>1711</v>
      </c>
      <c r="P581" s="2">
        <v>119</v>
      </c>
    </row>
    <row r="582" spans="1:16" hidden="1" x14ac:dyDescent="0.3">
      <c r="A582" s="2" t="s">
        <v>896</v>
      </c>
      <c r="B582" s="2" t="s">
        <v>45</v>
      </c>
      <c r="C582" s="2" t="s">
        <v>897</v>
      </c>
      <c r="D582" s="2" t="s">
        <v>201</v>
      </c>
      <c r="E582" s="17">
        <v>43186.270833333336</v>
      </c>
      <c r="F582" s="17">
        <v>43191.458333333336</v>
      </c>
      <c r="G582" s="26">
        <f>VLOOKUP(Table3[[#This Row],[Job Category]],Table4[],2,0)</f>
        <v>110</v>
      </c>
      <c r="H582" s="26">
        <f>VLOOKUP(Table3[[#This Row],[Job Category]],Table5[],2,0)</f>
        <v>108.5</v>
      </c>
      <c r="I582" s="26">
        <f>YEAR(Table3[[#This Row],[End Date]])</f>
        <v>2018</v>
      </c>
      <c r="L582" s="2" t="s">
        <v>1711</v>
      </c>
      <c r="M582" s="2">
        <v>121</v>
      </c>
      <c r="O582" s="2" t="s">
        <v>2405</v>
      </c>
      <c r="P582" s="2">
        <v>115</v>
      </c>
    </row>
    <row r="583" spans="1:16" hidden="1" x14ac:dyDescent="0.3">
      <c r="A583" s="2" t="s">
        <v>681</v>
      </c>
      <c r="B583" s="2" t="s">
        <v>45</v>
      </c>
      <c r="C583" s="2" t="s">
        <v>898</v>
      </c>
      <c r="D583" s="2" t="s">
        <v>201</v>
      </c>
      <c r="E583" s="17">
        <v>43185.354166666664</v>
      </c>
      <c r="F583" s="17">
        <v>43192.5</v>
      </c>
      <c r="G583" s="26">
        <f>VLOOKUP(Table3[[#This Row],[Job Category]],Table4[],2,0)</f>
        <v>101</v>
      </c>
      <c r="H583" s="26">
        <f>VLOOKUP(Table3[[#This Row],[Job Category]],Table5[],2,0)</f>
        <v>100.5</v>
      </c>
      <c r="I583" s="26">
        <f>YEAR(Table3[[#This Row],[End Date]])</f>
        <v>2018</v>
      </c>
      <c r="L583" s="2" t="s">
        <v>2405</v>
      </c>
      <c r="M583" s="2">
        <v>115</v>
      </c>
      <c r="O583" s="2" t="s">
        <v>2407</v>
      </c>
      <c r="P583" s="2">
        <v>33</v>
      </c>
    </row>
    <row r="584" spans="1:16" hidden="1" x14ac:dyDescent="0.3">
      <c r="A584" s="2" t="s">
        <v>1782</v>
      </c>
      <c r="B584" s="2" t="s">
        <v>45</v>
      </c>
      <c r="C584" s="2" t="s">
        <v>1783</v>
      </c>
      <c r="D584" s="2" t="s">
        <v>200</v>
      </c>
      <c r="E584" s="17">
        <v>43188.333333333336</v>
      </c>
      <c r="F584" s="17">
        <v>43192.833333333336</v>
      </c>
      <c r="G584" s="26">
        <f>VLOOKUP(Table3[[#This Row],[Job Category]],Table4[],2,0)</f>
        <v>91</v>
      </c>
      <c r="H584" s="26">
        <f>VLOOKUP(Table3[[#This Row],[Job Category]],Table5[],2,0)</f>
        <v>91</v>
      </c>
      <c r="I584" s="26">
        <f>YEAR(Table3[[#This Row],[End Date]])</f>
        <v>2018</v>
      </c>
      <c r="L584" s="2" t="s">
        <v>2407</v>
      </c>
      <c r="M584" s="2">
        <v>33</v>
      </c>
      <c r="O584" s="2" t="s">
        <v>899</v>
      </c>
      <c r="P584" s="2">
        <v>230</v>
      </c>
    </row>
    <row r="585" spans="1:16" hidden="1" x14ac:dyDescent="0.3">
      <c r="A585" s="2" t="s">
        <v>893</v>
      </c>
      <c r="B585" s="2" t="s">
        <v>45</v>
      </c>
      <c r="C585" s="2" t="s">
        <v>900</v>
      </c>
      <c r="D585" s="2" t="s">
        <v>200</v>
      </c>
      <c r="E585" s="17">
        <v>43186.375</v>
      </c>
      <c r="F585" s="17">
        <v>43192.916666666664</v>
      </c>
      <c r="G585" s="26">
        <f>VLOOKUP(Table3[[#This Row],[Job Category]],Table4[],2,0)</f>
        <v>157</v>
      </c>
      <c r="H585" s="26">
        <f>VLOOKUP(Table3[[#This Row],[Job Category]],Table5[],2,0)</f>
        <v>157</v>
      </c>
      <c r="I585" s="26">
        <f>YEAR(Table3[[#This Row],[End Date]])</f>
        <v>2018</v>
      </c>
      <c r="L585" s="2" t="s">
        <v>899</v>
      </c>
      <c r="M585" s="2">
        <v>230</v>
      </c>
      <c r="O585" s="2" t="s">
        <v>2409</v>
      </c>
      <c r="P585" s="2">
        <v>135</v>
      </c>
    </row>
    <row r="586" spans="1:16" hidden="1" x14ac:dyDescent="0.3">
      <c r="A586" s="2" t="s">
        <v>2259</v>
      </c>
      <c r="B586" s="2" t="s">
        <v>45</v>
      </c>
      <c r="C586" s="2" t="s">
        <v>2429</v>
      </c>
      <c r="D586" s="2" t="s">
        <v>200</v>
      </c>
      <c r="E586" s="17">
        <v>43189.916666666664</v>
      </c>
      <c r="F586" s="17">
        <v>43194.708333333336</v>
      </c>
      <c r="G586" s="26">
        <f>VLOOKUP(Table3[[#This Row],[Job Category]],Table4[],2,0)</f>
        <v>115</v>
      </c>
      <c r="H586" s="26">
        <f>VLOOKUP(Table3[[#This Row],[Job Category]],Table5[],2,0)</f>
        <v>115</v>
      </c>
      <c r="I586" s="26">
        <f>YEAR(Table3[[#This Row],[End Date]])</f>
        <v>2018</v>
      </c>
      <c r="L586" s="2" t="s">
        <v>2409</v>
      </c>
      <c r="M586" s="2">
        <v>135</v>
      </c>
      <c r="O586" s="2" t="s">
        <v>2411</v>
      </c>
      <c r="P586" s="2">
        <v>144</v>
      </c>
    </row>
    <row r="587" spans="1:16" hidden="1" x14ac:dyDescent="0.3">
      <c r="A587" s="2" t="s">
        <v>1784</v>
      </c>
      <c r="B587" s="2" t="s">
        <v>45</v>
      </c>
      <c r="C587" s="2" t="s">
        <v>1785</v>
      </c>
      <c r="D587" s="2" t="s">
        <v>200</v>
      </c>
      <c r="E587" s="17">
        <v>43192.416666666664</v>
      </c>
      <c r="F587" s="17">
        <v>43198.958333333336</v>
      </c>
      <c r="G587" s="26">
        <f>VLOOKUP(Table3[[#This Row],[Job Category]],Table4[],2,0)</f>
        <v>145</v>
      </c>
      <c r="H587" s="26">
        <f>VLOOKUP(Table3[[#This Row],[Job Category]],Table5[],2,0)</f>
        <v>145</v>
      </c>
      <c r="I587" s="26">
        <f>YEAR(Table3[[#This Row],[End Date]])</f>
        <v>2018</v>
      </c>
      <c r="L587" s="2" t="s">
        <v>2411</v>
      </c>
      <c r="M587" s="2">
        <v>144</v>
      </c>
      <c r="O587" s="2" t="s">
        <v>1714</v>
      </c>
      <c r="P587" s="2">
        <v>151</v>
      </c>
    </row>
    <row r="588" spans="1:16" hidden="1" x14ac:dyDescent="0.3">
      <c r="A588" s="2" t="s">
        <v>1786</v>
      </c>
      <c r="B588" s="2" t="s">
        <v>45</v>
      </c>
      <c r="C588" s="2" t="s">
        <v>1787</v>
      </c>
      <c r="D588" s="2" t="s">
        <v>202</v>
      </c>
      <c r="E588" s="17">
        <v>43191.458333333336</v>
      </c>
      <c r="F588" s="17">
        <v>43199.041666666664</v>
      </c>
      <c r="G588" s="26">
        <f>VLOOKUP(Table3[[#This Row],[Job Category]],Table4[],2,0)</f>
        <v>182</v>
      </c>
      <c r="H588" s="26">
        <f>VLOOKUP(Table3[[#This Row],[Job Category]],Table5[],2,0)</f>
        <v>182</v>
      </c>
      <c r="I588" s="26">
        <f>YEAR(Table3[[#This Row],[End Date]])</f>
        <v>2018</v>
      </c>
      <c r="L588" s="2" t="s">
        <v>1714</v>
      </c>
      <c r="M588" s="2">
        <v>151</v>
      </c>
      <c r="O588" s="2" t="s">
        <v>847</v>
      </c>
      <c r="P588" s="2">
        <v>161.5</v>
      </c>
    </row>
    <row r="589" spans="1:16" hidden="1" x14ac:dyDescent="0.3">
      <c r="A589" s="2" t="s">
        <v>668</v>
      </c>
      <c r="B589" s="2" t="s">
        <v>45</v>
      </c>
      <c r="C589" s="2" t="s">
        <v>901</v>
      </c>
      <c r="D589" s="2" t="s">
        <v>202</v>
      </c>
      <c r="E589" s="17">
        <v>43192.5</v>
      </c>
      <c r="F589" s="17">
        <v>43203.625</v>
      </c>
      <c r="G589" s="26">
        <f>VLOOKUP(Table3[[#This Row],[Job Category]],Table4[],2,0)</f>
        <v>197</v>
      </c>
      <c r="H589" s="26">
        <f>VLOOKUP(Table3[[#This Row],[Job Category]],Table5[],2,0)</f>
        <v>197</v>
      </c>
      <c r="I589" s="26">
        <f>YEAR(Table3[[#This Row],[End Date]])</f>
        <v>2018</v>
      </c>
      <c r="L589" s="2" t="s">
        <v>847</v>
      </c>
      <c r="M589" s="2">
        <v>161.5</v>
      </c>
      <c r="O589" s="2" t="s">
        <v>1716</v>
      </c>
      <c r="P589" s="2">
        <v>253</v>
      </c>
    </row>
    <row r="590" spans="1:16" hidden="1" x14ac:dyDescent="0.3">
      <c r="A590" s="2" t="s">
        <v>2362</v>
      </c>
      <c r="B590" s="2" t="s">
        <v>45</v>
      </c>
      <c r="C590" s="2" t="s">
        <v>2430</v>
      </c>
      <c r="D590" s="2" t="s">
        <v>200</v>
      </c>
      <c r="E590" s="17">
        <v>43195.041666666664</v>
      </c>
      <c r="F590" s="17">
        <v>43204.9375</v>
      </c>
      <c r="G590" s="26">
        <f>VLOOKUP(Table3[[#This Row],[Job Category]],Table4[],2,0)</f>
        <v>156.5</v>
      </c>
      <c r="H590" s="26">
        <f>VLOOKUP(Table3[[#This Row],[Job Category]],Table5[],2,0)</f>
        <v>156.5</v>
      </c>
      <c r="I590" s="26">
        <f>YEAR(Table3[[#This Row],[End Date]])</f>
        <v>2018</v>
      </c>
      <c r="L590" s="2" t="s">
        <v>1716</v>
      </c>
      <c r="M590" s="2">
        <v>267</v>
      </c>
      <c r="O590" s="2" t="s">
        <v>595</v>
      </c>
      <c r="P590" s="2">
        <v>157</v>
      </c>
    </row>
    <row r="591" spans="1:16" hidden="1" x14ac:dyDescent="0.3">
      <c r="A591" s="2" t="s">
        <v>902</v>
      </c>
      <c r="B591" s="2" t="s">
        <v>203</v>
      </c>
      <c r="C591" s="2" t="s">
        <v>903</v>
      </c>
      <c r="D591" s="2" t="s">
        <v>210</v>
      </c>
      <c r="E591" s="17">
        <v>43204.416666666664</v>
      </c>
      <c r="F591" s="17">
        <v>43205.375</v>
      </c>
      <c r="G591" s="26">
        <f>VLOOKUP(Table3[[#This Row],[Job Category]],Table4[],2,0)</f>
        <v>23</v>
      </c>
      <c r="H591" s="26">
        <f>VLOOKUP(Table3[[#This Row],[Job Category]],Table5[],2,0)</f>
        <v>23</v>
      </c>
      <c r="I591" s="26">
        <f>YEAR(Table3[[#This Row],[End Date]])</f>
        <v>2018</v>
      </c>
      <c r="L591" s="2" t="s">
        <v>595</v>
      </c>
      <c r="M591" s="2">
        <v>162.5</v>
      </c>
      <c r="O591" s="2" t="s">
        <v>2412</v>
      </c>
      <c r="P591" s="2">
        <v>116</v>
      </c>
    </row>
    <row r="592" spans="1:16" hidden="1" x14ac:dyDescent="0.3">
      <c r="A592" s="2" t="s">
        <v>1788</v>
      </c>
      <c r="B592" s="2" t="s">
        <v>45</v>
      </c>
      <c r="C592" s="2" t="s">
        <v>1789</v>
      </c>
      <c r="D592" s="2" t="s">
        <v>205</v>
      </c>
      <c r="E592" s="17">
        <v>43190.833333333336</v>
      </c>
      <c r="F592" s="17">
        <v>43206.25</v>
      </c>
      <c r="G592" s="26">
        <f>VLOOKUP(Table3[[#This Row],[Job Category]],Table4[],2,0)</f>
        <v>330.5</v>
      </c>
      <c r="H592" s="26">
        <f>VLOOKUP(Table3[[#This Row],[Job Category]],Table5[],2,0)</f>
        <v>330.5</v>
      </c>
      <c r="I592" s="26">
        <f>YEAR(Table3[[#This Row],[End Date]])</f>
        <v>2018</v>
      </c>
      <c r="L592" s="2" t="s">
        <v>2412</v>
      </c>
      <c r="M592" s="2">
        <v>116</v>
      </c>
      <c r="O592" s="2" t="s">
        <v>1717</v>
      </c>
      <c r="P592" s="2">
        <v>423</v>
      </c>
    </row>
    <row r="593" spans="1:16" hidden="1" x14ac:dyDescent="0.3">
      <c r="A593" s="2" t="s">
        <v>1295</v>
      </c>
      <c r="B593" s="2" t="s">
        <v>45</v>
      </c>
      <c r="C593" s="2" t="s">
        <v>1790</v>
      </c>
      <c r="D593" s="2" t="s">
        <v>200</v>
      </c>
      <c r="E593" s="17">
        <v>43196.854166666664</v>
      </c>
      <c r="F593" s="17">
        <v>43207.604166666664</v>
      </c>
      <c r="G593" s="26">
        <f>VLOOKUP(Table3[[#This Row],[Job Category]],Table4[],2,0)</f>
        <v>258</v>
      </c>
      <c r="H593" s="26">
        <f>VLOOKUP(Table3[[#This Row],[Job Category]],Table5[],2,0)</f>
        <v>258</v>
      </c>
      <c r="I593" s="26">
        <f>YEAR(Table3[[#This Row],[End Date]])</f>
        <v>2018</v>
      </c>
      <c r="L593" s="2" t="s">
        <v>1717</v>
      </c>
      <c r="M593" s="2">
        <v>423</v>
      </c>
      <c r="O593" s="2" t="s">
        <v>1718</v>
      </c>
      <c r="P593" s="2">
        <v>90</v>
      </c>
    </row>
    <row r="594" spans="1:16" hidden="1" x14ac:dyDescent="0.3">
      <c r="A594" s="2" t="s">
        <v>2296</v>
      </c>
      <c r="B594" s="2" t="s">
        <v>45</v>
      </c>
      <c r="C594" s="2" t="s">
        <v>2431</v>
      </c>
      <c r="D594" s="2" t="s">
        <v>200</v>
      </c>
      <c r="E594" s="17">
        <v>43202.833333333336</v>
      </c>
      <c r="F594" s="17">
        <v>43208.166666666664</v>
      </c>
      <c r="G594" s="26">
        <f>VLOOKUP(Table3[[#This Row],[Job Category]],Table4[],2,0)</f>
        <v>128</v>
      </c>
      <c r="H594" s="26">
        <f>VLOOKUP(Table3[[#This Row],[Job Category]],Table5[],2,0)</f>
        <v>128</v>
      </c>
      <c r="I594" s="26">
        <f>YEAR(Table3[[#This Row],[End Date]])</f>
        <v>2018</v>
      </c>
      <c r="L594" s="2" t="s">
        <v>1718</v>
      </c>
      <c r="M594" s="2">
        <v>90</v>
      </c>
      <c r="O594" s="2" t="s">
        <v>904</v>
      </c>
      <c r="P594" s="2">
        <v>193</v>
      </c>
    </row>
    <row r="595" spans="1:16" hidden="1" x14ac:dyDescent="0.3">
      <c r="A595" s="2" t="s">
        <v>1791</v>
      </c>
      <c r="B595" s="2" t="s">
        <v>45</v>
      </c>
      <c r="C595" s="2" t="s">
        <v>1792</v>
      </c>
      <c r="D595" s="2" t="s">
        <v>200</v>
      </c>
      <c r="E595" s="17">
        <v>43199.833333333336</v>
      </c>
      <c r="F595" s="17">
        <v>43208.5</v>
      </c>
      <c r="G595" s="26">
        <f>VLOOKUP(Table3[[#This Row],[Job Category]],Table4[],2,0)</f>
        <v>196</v>
      </c>
      <c r="H595" s="26">
        <f>VLOOKUP(Table3[[#This Row],[Job Category]],Table5[],2,0)</f>
        <v>196</v>
      </c>
      <c r="I595" s="26">
        <f>YEAR(Table3[[#This Row],[End Date]])</f>
        <v>2018</v>
      </c>
      <c r="L595" s="2" t="s">
        <v>904</v>
      </c>
      <c r="M595" s="2">
        <v>193</v>
      </c>
      <c r="O595" s="2" t="s">
        <v>849</v>
      </c>
      <c r="P595" s="2">
        <v>299</v>
      </c>
    </row>
    <row r="596" spans="1:16" hidden="1" x14ac:dyDescent="0.3">
      <c r="A596" s="2" t="s">
        <v>477</v>
      </c>
      <c r="B596" s="2" t="s">
        <v>45</v>
      </c>
      <c r="C596" s="2" t="s">
        <v>478</v>
      </c>
      <c r="D596" s="2" t="s">
        <v>205</v>
      </c>
      <c r="E596" s="17">
        <v>43194.083333333336</v>
      </c>
      <c r="F596" s="17">
        <v>43208.541666666664</v>
      </c>
      <c r="G596" s="26">
        <f>VLOOKUP(Table3[[#This Row],[Job Category]],Table4[],2,0)</f>
        <v>325</v>
      </c>
      <c r="H596" s="26">
        <f>VLOOKUP(Table3[[#This Row],[Job Category]],Table5[],2,0)</f>
        <v>323</v>
      </c>
      <c r="I596" s="26">
        <f>YEAR(Table3[[#This Row],[End Date]])</f>
        <v>2018</v>
      </c>
      <c r="L596" s="2" t="s">
        <v>849</v>
      </c>
      <c r="M596" s="2">
        <v>299</v>
      </c>
      <c r="O596" s="2" t="s">
        <v>2414</v>
      </c>
      <c r="P596" s="2">
        <v>273</v>
      </c>
    </row>
    <row r="597" spans="1:16" hidden="1" x14ac:dyDescent="0.3">
      <c r="A597" s="2" t="s">
        <v>613</v>
      </c>
      <c r="B597" s="2" t="s">
        <v>45</v>
      </c>
      <c r="C597" s="2" t="s">
        <v>614</v>
      </c>
      <c r="D597" s="2" t="s">
        <v>215</v>
      </c>
      <c r="E597" s="17">
        <v>43191.166666666664</v>
      </c>
      <c r="F597" s="17">
        <v>43208.625</v>
      </c>
      <c r="G597" s="26">
        <f>VLOOKUP(Table3[[#This Row],[Job Category]],Table4[],2,0)</f>
        <v>262.5</v>
      </c>
      <c r="H597" s="26">
        <f>VLOOKUP(Table3[[#This Row],[Job Category]],Table5[],2,0)</f>
        <v>262.5</v>
      </c>
      <c r="I597" s="26">
        <f>YEAR(Table3[[#This Row],[End Date]])</f>
        <v>2018</v>
      </c>
      <c r="L597" s="2" t="s">
        <v>2414</v>
      </c>
      <c r="M597" s="2">
        <v>273</v>
      </c>
      <c r="O597" s="2" t="s">
        <v>1719</v>
      </c>
      <c r="P597" s="2">
        <v>159</v>
      </c>
    </row>
    <row r="598" spans="1:16" hidden="1" x14ac:dyDescent="0.3">
      <c r="A598" s="2" t="s">
        <v>2296</v>
      </c>
      <c r="B598" s="2" t="s">
        <v>45</v>
      </c>
      <c r="C598" s="2" t="s">
        <v>2432</v>
      </c>
      <c r="D598" s="2" t="s">
        <v>200</v>
      </c>
      <c r="E598" s="17">
        <v>43208.166666666664</v>
      </c>
      <c r="F598" s="17">
        <v>43211.604166666664</v>
      </c>
      <c r="G598" s="26">
        <f>VLOOKUP(Table3[[#This Row],[Job Category]],Table4[],2,0)</f>
        <v>82.5</v>
      </c>
      <c r="H598" s="26">
        <f>VLOOKUP(Table3[[#This Row],[Job Category]],Table5[],2,0)</f>
        <v>82.5</v>
      </c>
      <c r="I598" s="26">
        <f>YEAR(Table3[[#This Row],[End Date]])</f>
        <v>2018</v>
      </c>
      <c r="L598" s="2" t="s">
        <v>1719</v>
      </c>
      <c r="M598" s="2">
        <v>159</v>
      </c>
      <c r="O598" s="2" t="s">
        <v>851</v>
      </c>
      <c r="P598" s="2">
        <v>279</v>
      </c>
    </row>
    <row r="599" spans="1:16" hidden="1" x14ac:dyDescent="0.3">
      <c r="A599" s="2" t="s">
        <v>344</v>
      </c>
      <c r="B599" s="2" t="s">
        <v>45</v>
      </c>
      <c r="C599" s="2" t="s">
        <v>354</v>
      </c>
      <c r="D599" s="2" t="s">
        <v>200</v>
      </c>
      <c r="E599" s="17">
        <v>43204.6875</v>
      </c>
      <c r="F599" s="17">
        <v>43213.041666666664</v>
      </c>
      <c r="G599" s="26">
        <f>VLOOKUP(Table3[[#This Row],[Job Category]],Table4[],2,0)</f>
        <v>184</v>
      </c>
      <c r="H599" s="26">
        <f>VLOOKUP(Table3[[#This Row],[Job Category]],Table5[],2,0)</f>
        <v>184</v>
      </c>
      <c r="I599" s="26">
        <f>YEAR(Table3[[#This Row],[End Date]])</f>
        <v>2018</v>
      </c>
      <c r="L599" s="2" t="s">
        <v>851</v>
      </c>
      <c r="M599" s="2">
        <v>279</v>
      </c>
      <c r="O599" s="2" t="s">
        <v>1721</v>
      </c>
      <c r="P599" s="2">
        <v>98</v>
      </c>
    </row>
    <row r="600" spans="1:16" hidden="1" x14ac:dyDescent="0.3">
      <c r="A600" s="2" t="s">
        <v>771</v>
      </c>
      <c r="B600" s="2" t="s">
        <v>45</v>
      </c>
      <c r="C600" s="2" t="s">
        <v>905</v>
      </c>
      <c r="D600" s="2" t="s">
        <v>219</v>
      </c>
      <c r="E600" s="17">
        <v>43182.375</v>
      </c>
      <c r="F600" s="17">
        <v>43213.625</v>
      </c>
      <c r="G600" s="26">
        <f>VLOOKUP(Table3[[#This Row],[Job Category]],Table4[],2,0)</f>
        <v>376</v>
      </c>
      <c r="H600" s="26">
        <f>VLOOKUP(Table3[[#This Row],[Job Category]],Table5[],2,0)</f>
        <v>376</v>
      </c>
      <c r="I600" s="26">
        <f>YEAR(Table3[[#This Row],[End Date]])</f>
        <v>2018</v>
      </c>
      <c r="L600" s="2" t="s">
        <v>1721</v>
      </c>
      <c r="M600" s="2">
        <v>98</v>
      </c>
      <c r="O600" s="2" t="s">
        <v>1722</v>
      </c>
      <c r="P600" s="2">
        <v>181.5</v>
      </c>
    </row>
    <row r="601" spans="1:16" hidden="1" x14ac:dyDescent="0.3">
      <c r="A601" s="2" t="s">
        <v>906</v>
      </c>
      <c r="B601" s="2" t="s">
        <v>45</v>
      </c>
      <c r="C601" s="2" t="s">
        <v>907</v>
      </c>
      <c r="D601" s="2" t="s">
        <v>200</v>
      </c>
      <c r="E601" s="17">
        <v>43209.375</v>
      </c>
      <c r="F601" s="17">
        <v>43214.041666666664</v>
      </c>
      <c r="G601" s="26">
        <f>VLOOKUP(Table3[[#This Row],[Job Category]],Table4[],2,0)</f>
        <v>112</v>
      </c>
      <c r="H601" s="26">
        <f>VLOOKUP(Table3[[#This Row],[Job Category]],Table5[],2,0)</f>
        <v>112</v>
      </c>
      <c r="I601" s="26">
        <f>YEAR(Table3[[#This Row],[End Date]])</f>
        <v>2018</v>
      </c>
      <c r="L601" s="2" t="s">
        <v>1722</v>
      </c>
      <c r="M601" s="2">
        <v>181.5</v>
      </c>
      <c r="O601" s="2" t="s">
        <v>1724</v>
      </c>
      <c r="P601" s="2">
        <v>249.5</v>
      </c>
    </row>
    <row r="602" spans="1:16" hidden="1" x14ac:dyDescent="0.3">
      <c r="A602" s="2" t="s">
        <v>2351</v>
      </c>
      <c r="B602" s="2" t="s">
        <v>45</v>
      </c>
      <c r="C602" s="2" t="s">
        <v>2433</v>
      </c>
      <c r="D602" s="2" t="s">
        <v>202</v>
      </c>
      <c r="E602" s="17">
        <v>43211.604166666664</v>
      </c>
      <c r="F602" s="17">
        <v>43214.375</v>
      </c>
      <c r="G602" s="26">
        <f>VLOOKUP(Table3[[#This Row],[Job Category]],Table4[],2,0)</f>
        <v>66.5</v>
      </c>
      <c r="H602" s="26">
        <f>VLOOKUP(Table3[[#This Row],[Job Category]],Table5[],2,0)</f>
        <v>66.5</v>
      </c>
      <c r="I602" s="26">
        <f>YEAR(Table3[[#This Row],[End Date]])</f>
        <v>2018</v>
      </c>
      <c r="L602" s="2" t="s">
        <v>1724</v>
      </c>
      <c r="M602" s="2">
        <v>249.5</v>
      </c>
      <c r="O602" s="2" t="s">
        <v>1726</v>
      </c>
      <c r="P602" s="2">
        <v>104</v>
      </c>
    </row>
    <row r="603" spans="1:16" hidden="1" x14ac:dyDescent="0.3">
      <c r="A603" s="2" t="s">
        <v>1793</v>
      </c>
      <c r="B603" s="2" t="s">
        <v>45</v>
      </c>
      <c r="C603" s="2" t="s">
        <v>1794</v>
      </c>
      <c r="D603" s="2" t="s">
        <v>200</v>
      </c>
      <c r="E603" s="17">
        <v>43206.625</v>
      </c>
      <c r="F603" s="17">
        <v>43218.666666666664</v>
      </c>
      <c r="G603" s="26">
        <f>VLOOKUP(Table3[[#This Row],[Job Category]],Table4[],2,0)</f>
        <v>289</v>
      </c>
      <c r="H603" s="26">
        <f>VLOOKUP(Table3[[#This Row],[Job Category]],Table5[],2,0)</f>
        <v>289</v>
      </c>
      <c r="I603" s="26">
        <f>YEAR(Table3[[#This Row],[End Date]])</f>
        <v>2018</v>
      </c>
      <c r="L603" s="2" t="s">
        <v>1726</v>
      </c>
      <c r="M603" s="2">
        <v>104</v>
      </c>
      <c r="O603" s="2" t="s">
        <v>853</v>
      </c>
      <c r="P603" s="2">
        <v>114</v>
      </c>
    </row>
    <row r="604" spans="1:16" hidden="1" x14ac:dyDescent="0.3">
      <c r="A604" s="2" t="s">
        <v>1725</v>
      </c>
      <c r="B604" s="2" t="s">
        <v>45</v>
      </c>
      <c r="C604" s="2" t="s">
        <v>1795</v>
      </c>
      <c r="D604" s="2" t="s">
        <v>201</v>
      </c>
      <c r="E604" s="17">
        <v>43216.375</v>
      </c>
      <c r="F604" s="17">
        <v>43220.75</v>
      </c>
      <c r="G604" s="26">
        <f>VLOOKUP(Table3[[#This Row],[Job Category]],Table4[],2,0)</f>
        <v>92</v>
      </c>
      <c r="H604" s="26">
        <f>VLOOKUP(Table3[[#This Row],[Job Category]],Table5[],2,0)</f>
        <v>92</v>
      </c>
      <c r="I604" s="26">
        <f>YEAR(Table3[[#This Row],[End Date]])</f>
        <v>2018</v>
      </c>
      <c r="L604" s="2" t="s">
        <v>853</v>
      </c>
      <c r="M604" s="2">
        <v>114</v>
      </c>
      <c r="O604" s="2" t="s">
        <v>2415</v>
      </c>
      <c r="P604" s="2">
        <v>310</v>
      </c>
    </row>
    <row r="605" spans="1:16" hidden="1" x14ac:dyDescent="0.3">
      <c r="A605" s="2" t="s">
        <v>607</v>
      </c>
      <c r="B605" s="2" t="s">
        <v>206</v>
      </c>
      <c r="C605" s="2" t="s">
        <v>908</v>
      </c>
      <c r="D605" s="2" t="s">
        <v>207</v>
      </c>
      <c r="E605" s="17">
        <v>43221.333333333336</v>
      </c>
      <c r="F605" s="17">
        <v>43222.833333333336</v>
      </c>
      <c r="G605" s="26">
        <f>VLOOKUP(Table3[[#This Row],[Job Category]],Table4[],2,0)</f>
        <v>36</v>
      </c>
      <c r="H605" s="26">
        <f>VLOOKUP(Table3[[#This Row],[Job Category]],Table5[],2,0)</f>
        <v>36</v>
      </c>
      <c r="I605" s="26">
        <f>YEAR(Table3[[#This Row],[End Date]])</f>
        <v>2018</v>
      </c>
      <c r="L605" s="2" t="s">
        <v>2415</v>
      </c>
      <c r="M605" s="2">
        <v>310</v>
      </c>
      <c r="O605" s="2" t="s">
        <v>856</v>
      </c>
      <c r="P605" s="2">
        <v>149</v>
      </c>
    </row>
    <row r="606" spans="1:16" hidden="1" x14ac:dyDescent="0.3">
      <c r="A606" s="2" t="s">
        <v>1574</v>
      </c>
      <c r="B606" s="2" t="s">
        <v>45</v>
      </c>
      <c r="C606" s="2" t="s">
        <v>1796</v>
      </c>
      <c r="D606" s="2" t="s">
        <v>201</v>
      </c>
      <c r="E606" s="17">
        <v>43220.75</v>
      </c>
      <c r="F606" s="17">
        <v>43224.666666666664</v>
      </c>
      <c r="G606" s="26">
        <f>VLOOKUP(Table3[[#This Row],[Job Category]],Table4[],2,0)</f>
        <v>94</v>
      </c>
      <c r="H606" s="26">
        <f>VLOOKUP(Table3[[#This Row],[Job Category]],Table5[],2,0)</f>
        <v>94</v>
      </c>
      <c r="I606" s="26">
        <f>YEAR(Table3[[#This Row],[End Date]])</f>
        <v>2018</v>
      </c>
      <c r="L606" s="2" t="s">
        <v>856</v>
      </c>
      <c r="M606" s="2">
        <v>149</v>
      </c>
      <c r="O606" s="2" t="s">
        <v>1727</v>
      </c>
      <c r="P606" s="2">
        <v>103</v>
      </c>
    </row>
    <row r="607" spans="1:16" hidden="1" x14ac:dyDescent="0.3">
      <c r="A607" s="2" t="s">
        <v>1386</v>
      </c>
      <c r="B607" s="2" t="s">
        <v>45</v>
      </c>
      <c r="C607" s="2" t="s">
        <v>1797</v>
      </c>
      <c r="D607" s="2" t="s">
        <v>201</v>
      </c>
      <c r="E607" s="17">
        <v>43218.479166666664</v>
      </c>
      <c r="F607" s="17">
        <v>43225.416666666664</v>
      </c>
      <c r="G607" s="26">
        <f>VLOOKUP(Table3[[#This Row],[Job Category]],Table4[],2,0)</f>
        <v>157</v>
      </c>
      <c r="H607" s="26">
        <f>VLOOKUP(Table3[[#This Row],[Job Category]],Table5[],2,0)</f>
        <v>157</v>
      </c>
      <c r="I607" s="26">
        <f>YEAR(Table3[[#This Row],[End Date]])</f>
        <v>2018</v>
      </c>
      <c r="L607" s="2" t="s">
        <v>1727</v>
      </c>
      <c r="M607" s="2">
        <v>103</v>
      </c>
      <c r="O607" s="2" t="s">
        <v>909</v>
      </c>
      <c r="P607" s="2">
        <v>134</v>
      </c>
    </row>
    <row r="608" spans="1:16" hidden="1" x14ac:dyDescent="0.3">
      <c r="A608" s="2" t="s">
        <v>728</v>
      </c>
      <c r="B608" s="2" t="s">
        <v>45</v>
      </c>
      <c r="C608" s="2" t="s">
        <v>910</v>
      </c>
      <c r="D608" s="2" t="s">
        <v>201</v>
      </c>
      <c r="E608" s="17">
        <v>43220.833333333336</v>
      </c>
      <c r="F608" s="17">
        <v>43225.541666666664</v>
      </c>
      <c r="G608" s="26">
        <f>VLOOKUP(Table3[[#This Row],[Job Category]],Table4[],2,0)</f>
        <v>113</v>
      </c>
      <c r="H608" s="26">
        <f>VLOOKUP(Table3[[#This Row],[Job Category]],Table5[],2,0)</f>
        <v>113</v>
      </c>
      <c r="I608" s="26">
        <f>YEAR(Table3[[#This Row],[End Date]])</f>
        <v>2018</v>
      </c>
      <c r="L608" s="2" t="s">
        <v>909</v>
      </c>
      <c r="M608" s="2">
        <v>134</v>
      </c>
      <c r="O608" s="2" t="s">
        <v>2416</v>
      </c>
      <c r="P608" s="2">
        <v>181</v>
      </c>
    </row>
    <row r="609" spans="1:16" hidden="1" x14ac:dyDescent="0.3">
      <c r="A609" s="2" t="s">
        <v>1798</v>
      </c>
      <c r="B609" s="2" t="s">
        <v>45</v>
      </c>
      <c r="C609" s="2" t="s">
        <v>1799</v>
      </c>
      <c r="D609" s="2" t="s">
        <v>200</v>
      </c>
      <c r="E609" s="17">
        <v>43210.895833333336</v>
      </c>
      <c r="F609" s="17">
        <v>43226.166666666664</v>
      </c>
      <c r="G609" s="26">
        <f>VLOOKUP(Table3[[#This Row],[Job Category]],Table4[],2,0)</f>
        <v>366.5</v>
      </c>
      <c r="H609" s="26">
        <f>VLOOKUP(Table3[[#This Row],[Job Category]],Table5[],2,0)</f>
        <v>361.5</v>
      </c>
      <c r="I609" s="26">
        <f>YEAR(Table3[[#This Row],[End Date]])</f>
        <v>2018</v>
      </c>
      <c r="L609" s="2" t="s">
        <v>2416</v>
      </c>
      <c r="M609" s="2">
        <v>181</v>
      </c>
      <c r="O609" s="2" t="s">
        <v>911</v>
      </c>
      <c r="P609" s="2">
        <v>263</v>
      </c>
    </row>
    <row r="610" spans="1:16" hidden="1" x14ac:dyDescent="0.3">
      <c r="A610" s="2" t="s">
        <v>613</v>
      </c>
      <c r="B610" s="2" t="s">
        <v>45</v>
      </c>
      <c r="C610" s="2" t="s">
        <v>912</v>
      </c>
      <c r="D610" s="2" t="s">
        <v>200</v>
      </c>
      <c r="E610" s="17">
        <v>43211.833333333336</v>
      </c>
      <c r="F610" s="17">
        <v>43226.229166666664</v>
      </c>
      <c r="G610" s="26">
        <f>VLOOKUP(Table3[[#This Row],[Job Category]],Table4[],2,0)</f>
        <v>222.5</v>
      </c>
      <c r="H610" s="26">
        <f>VLOOKUP(Table3[[#This Row],[Job Category]],Table5[],2,0)</f>
        <v>222.5</v>
      </c>
      <c r="I610" s="26">
        <f>YEAR(Table3[[#This Row],[End Date]])</f>
        <v>2018</v>
      </c>
      <c r="L610" s="2" t="s">
        <v>911</v>
      </c>
      <c r="M610" s="2">
        <v>263</v>
      </c>
      <c r="O610" s="2" t="s">
        <v>858</v>
      </c>
      <c r="P610" s="2">
        <v>136</v>
      </c>
    </row>
    <row r="611" spans="1:16" hidden="1" x14ac:dyDescent="0.3">
      <c r="A611" s="2" t="s">
        <v>1800</v>
      </c>
      <c r="B611" s="2" t="s">
        <v>45</v>
      </c>
      <c r="C611" s="2" t="s">
        <v>1801</v>
      </c>
      <c r="D611" s="2" t="s">
        <v>200</v>
      </c>
      <c r="E611" s="17">
        <v>43222.833333333336</v>
      </c>
      <c r="F611" s="17">
        <v>43227.5625</v>
      </c>
      <c r="G611" s="26">
        <f>VLOOKUP(Table3[[#This Row],[Job Category]],Table4[],2,0)</f>
        <v>113.5</v>
      </c>
      <c r="H611" s="26">
        <f>VLOOKUP(Table3[[#This Row],[Job Category]],Table5[],2,0)</f>
        <v>113.5</v>
      </c>
      <c r="I611" s="26">
        <f>YEAR(Table3[[#This Row],[End Date]])</f>
        <v>2018</v>
      </c>
      <c r="L611" s="2" t="s">
        <v>858</v>
      </c>
      <c r="M611" s="2">
        <v>136</v>
      </c>
      <c r="O611" s="2" t="s">
        <v>1729</v>
      </c>
      <c r="P611" s="2">
        <v>843</v>
      </c>
    </row>
    <row r="612" spans="1:16" hidden="1" x14ac:dyDescent="0.3">
      <c r="A612" s="2" t="s">
        <v>1725</v>
      </c>
      <c r="B612" s="2" t="s">
        <v>45</v>
      </c>
      <c r="C612" s="2" t="s">
        <v>1802</v>
      </c>
      <c r="D612" s="2" t="s">
        <v>201</v>
      </c>
      <c r="E612" s="17">
        <v>43224.666666666664</v>
      </c>
      <c r="F612" s="17">
        <v>43228.333333333336</v>
      </c>
      <c r="G612" s="26">
        <f>VLOOKUP(Table3[[#This Row],[Job Category]],Table4[],2,0)</f>
        <v>88</v>
      </c>
      <c r="H612" s="26">
        <f>VLOOKUP(Table3[[#This Row],[Job Category]],Table5[],2,0)</f>
        <v>88</v>
      </c>
      <c r="I612" s="26">
        <f>YEAR(Table3[[#This Row],[End Date]])</f>
        <v>2018</v>
      </c>
      <c r="L612" s="2" t="s">
        <v>1729</v>
      </c>
      <c r="M612" s="2">
        <v>843</v>
      </c>
      <c r="O612" s="2" t="s">
        <v>860</v>
      </c>
      <c r="P612" s="2">
        <v>436.5</v>
      </c>
    </row>
    <row r="613" spans="1:16" hidden="1" x14ac:dyDescent="0.3">
      <c r="A613" s="2" t="s">
        <v>1803</v>
      </c>
      <c r="B613" s="2" t="s">
        <v>45</v>
      </c>
      <c r="C613" s="2" t="s">
        <v>1804</v>
      </c>
      <c r="D613" s="2" t="s">
        <v>205</v>
      </c>
      <c r="E613" s="17">
        <v>43215.833333333336</v>
      </c>
      <c r="F613" s="17">
        <v>43229.125</v>
      </c>
      <c r="G613" s="26">
        <f>VLOOKUP(Table3[[#This Row],[Job Category]],Table4[],2,0)</f>
        <v>319</v>
      </c>
      <c r="H613" s="26">
        <f>VLOOKUP(Table3[[#This Row],[Job Category]],Table5[],2,0)</f>
        <v>319</v>
      </c>
      <c r="I613" s="26">
        <f>YEAR(Table3[[#This Row],[End Date]])</f>
        <v>2018</v>
      </c>
      <c r="L613" s="2" t="s">
        <v>860</v>
      </c>
      <c r="M613" s="2">
        <v>436.5</v>
      </c>
      <c r="O613" s="2" t="s">
        <v>1805</v>
      </c>
      <c r="P613" s="2">
        <v>116</v>
      </c>
    </row>
    <row r="614" spans="1:16" hidden="1" x14ac:dyDescent="0.3">
      <c r="A614" s="2" t="s">
        <v>913</v>
      </c>
      <c r="B614" s="2" t="s">
        <v>45</v>
      </c>
      <c r="C614" s="2" t="s">
        <v>914</v>
      </c>
      <c r="D614" s="2" t="s">
        <v>201</v>
      </c>
      <c r="E614" s="17">
        <v>43224.9375</v>
      </c>
      <c r="F614" s="17">
        <v>43230.958333333336</v>
      </c>
      <c r="G614" s="26">
        <f>VLOOKUP(Table3[[#This Row],[Job Category]],Table4[],2,0)</f>
        <v>130</v>
      </c>
      <c r="H614" s="26">
        <f>VLOOKUP(Table3[[#This Row],[Job Category]],Table5[],2,0)</f>
        <v>130</v>
      </c>
      <c r="I614" s="26">
        <f>YEAR(Table3[[#This Row],[End Date]])</f>
        <v>2018</v>
      </c>
      <c r="L614" s="2" t="s">
        <v>1805</v>
      </c>
      <c r="M614" s="2">
        <v>116</v>
      </c>
      <c r="O614" s="2" t="s">
        <v>1731</v>
      </c>
      <c r="P614" s="2">
        <v>166.5</v>
      </c>
    </row>
    <row r="615" spans="1:16" hidden="1" x14ac:dyDescent="0.3">
      <c r="A615" s="2" t="s">
        <v>1806</v>
      </c>
      <c r="B615" s="2" t="s">
        <v>45</v>
      </c>
      <c r="C615" s="2" t="s">
        <v>1807</v>
      </c>
      <c r="D615" s="2" t="s">
        <v>200</v>
      </c>
      <c r="E615" s="17">
        <v>43224.083333333336</v>
      </c>
      <c r="F615" s="17">
        <v>43231.083333333336</v>
      </c>
      <c r="G615" s="26">
        <f>VLOOKUP(Table3[[#This Row],[Job Category]],Table4[],2,0)</f>
        <v>152</v>
      </c>
      <c r="H615" s="26">
        <f>VLOOKUP(Table3[[#This Row],[Job Category]],Table5[],2,0)</f>
        <v>152</v>
      </c>
      <c r="I615" s="26">
        <f>YEAR(Table3[[#This Row],[End Date]])</f>
        <v>2018</v>
      </c>
      <c r="L615" s="2" t="s">
        <v>1731</v>
      </c>
      <c r="M615" s="2">
        <v>168</v>
      </c>
      <c r="O615" s="2" t="s">
        <v>1732</v>
      </c>
      <c r="P615" s="2">
        <v>113</v>
      </c>
    </row>
    <row r="616" spans="1:16" hidden="1" x14ac:dyDescent="0.3">
      <c r="A616" s="2" t="s">
        <v>1533</v>
      </c>
      <c r="B616" s="2" t="s">
        <v>45</v>
      </c>
      <c r="C616" s="2" t="s">
        <v>1808</v>
      </c>
      <c r="D616" s="2" t="s">
        <v>200</v>
      </c>
      <c r="E616" s="17">
        <v>43227.5625</v>
      </c>
      <c r="F616" s="17">
        <v>43231.25</v>
      </c>
      <c r="G616" s="26">
        <f>VLOOKUP(Table3[[#This Row],[Job Category]],Table4[],2,0)</f>
        <v>88.5</v>
      </c>
      <c r="H616" s="26">
        <f>VLOOKUP(Table3[[#This Row],[Job Category]],Table5[],2,0)</f>
        <v>88.5</v>
      </c>
      <c r="I616" s="26">
        <f>YEAR(Table3[[#This Row],[End Date]])</f>
        <v>2018</v>
      </c>
      <c r="L616" s="2" t="s">
        <v>1732</v>
      </c>
      <c r="M616" s="2">
        <v>114</v>
      </c>
      <c r="O616" s="2" t="s">
        <v>915</v>
      </c>
      <c r="P616" s="2">
        <v>337</v>
      </c>
    </row>
    <row r="617" spans="1:16" hidden="1" x14ac:dyDescent="0.3">
      <c r="A617" s="2" t="s">
        <v>916</v>
      </c>
      <c r="B617" s="2" t="s">
        <v>45</v>
      </c>
      <c r="C617" s="2" t="s">
        <v>917</v>
      </c>
      <c r="D617" s="2" t="s">
        <v>201</v>
      </c>
      <c r="E617" s="17">
        <v>43218.666666666664</v>
      </c>
      <c r="F617" s="17">
        <v>43232.75</v>
      </c>
      <c r="G617" s="26">
        <f>VLOOKUP(Table3[[#This Row],[Job Category]],Table4[],2,0)</f>
        <v>338</v>
      </c>
      <c r="H617" s="26">
        <f>VLOOKUP(Table3[[#This Row],[Job Category]],Table5[],2,0)</f>
        <v>338</v>
      </c>
      <c r="I617" s="26">
        <f>YEAR(Table3[[#This Row],[End Date]])</f>
        <v>2018</v>
      </c>
      <c r="L617" s="2" t="s">
        <v>915</v>
      </c>
      <c r="M617" s="2">
        <v>339</v>
      </c>
      <c r="O617" s="2" t="s">
        <v>1734</v>
      </c>
      <c r="P617" s="2">
        <v>290</v>
      </c>
    </row>
    <row r="618" spans="1:16" hidden="1" x14ac:dyDescent="0.3">
      <c r="A618" s="2" t="s">
        <v>1653</v>
      </c>
      <c r="B618" s="2" t="s">
        <v>45</v>
      </c>
      <c r="C618" s="2" t="s">
        <v>1809</v>
      </c>
      <c r="D618" s="2" t="s">
        <v>200</v>
      </c>
      <c r="E618" s="17">
        <v>43228.3125</v>
      </c>
      <c r="F618" s="22">
        <v>43234</v>
      </c>
      <c r="G618" s="26">
        <f>VLOOKUP(Table3[[#This Row],[Job Category]],Table4[],2,0)</f>
        <v>136.5</v>
      </c>
      <c r="H618" s="26">
        <f>VLOOKUP(Table3[[#This Row],[Job Category]],Table5[],2,0)</f>
        <v>136.5</v>
      </c>
      <c r="I618" s="26">
        <f>YEAR(Table3[[#This Row],[End Date]])</f>
        <v>2018</v>
      </c>
      <c r="L618" s="2" t="s">
        <v>1734</v>
      </c>
      <c r="M618" s="2">
        <v>293</v>
      </c>
      <c r="O618" s="2" t="s">
        <v>347</v>
      </c>
      <c r="P618" s="2">
        <v>457</v>
      </c>
    </row>
    <row r="619" spans="1:16" hidden="1" x14ac:dyDescent="0.3">
      <c r="A619" s="2" t="s">
        <v>1810</v>
      </c>
      <c r="B619" s="2" t="s">
        <v>45</v>
      </c>
      <c r="C619" s="2" t="s">
        <v>1811</v>
      </c>
      <c r="D619" s="2" t="s">
        <v>200</v>
      </c>
      <c r="E619" s="17">
        <v>43230.208333333336</v>
      </c>
      <c r="F619" s="17">
        <v>43234.833333333336</v>
      </c>
      <c r="G619" s="26">
        <f>VLOOKUP(Table3[[#This Row],[Job Category]],Table4[],2,0)</f>
        <v>111</v>
      </c>
      <c r="H619" s="26">
        <f>VLOOKUP(Table3[[#This Row],[Job Category]],Table5[],2,0)</f>
        <v>111</v>
      </c>
      <c r="I619" s="26">
        <f>YEAR(Table3[[#This Row],[End Date]])</f>
        <v>2018</v>
      </c>
      <c r="L619" s="2" t="s">
        <v>347</v>
      </c>
      <c r="M619" s="2">
        <v>467</v>
      </c>
      <c r="O619" s="2" t="s">
        <v>1736</v>
      </c>
      <c r="P619" s="2">
        <v>288</v>
      </c>
    </row>
    <row r="620" spans="1:16" hidden="1" x14ac:dyDescent="0.3">
      <c r="A620" s="2" t="s">
        <v>1812</v>
      </c>
      <c r="B620" s="2" t="s">
        <v>45</v>
      </c>
      <c r="C620" s="2" t="s">
        <v>1813</v>
      </c>
      <c r="D620" s="2" t="s">
        <v>201</v>
      </c>
      <c r="E620" s="17">
        <v>43226.166666666664</v>
      </c>
      <c r="F620" s="17">
        <v>43234.979166666664</v>
      </c>
      <c r="G620" s="26">
        <f>VLOOKUP(Table3[[#This Row],[Job Category]],Table4[],2,0)</f>
        <v>211.5</v>
      </c>
      <c r="H620" s="26">
        <f>VLOOKUP(Table3[[#This Row],[Job Category]],Table5[],2,0)</f>
        <v>211.5</v>
      </c>
      <c r="I620" s="26">
        <f>YEAR(Table3[[#This Row],[End Date]])</f>
        <v>2018</v>
      </c>
      <c r="L620" s="2" t="s">
        <v>1736</v>
      </c>
      <c r="M620" s="2">
        <v>288</v>
      </c>
      <c r="O620" s="2" t="s">
        <v>1738</v>
      </c>
      <c r="P620" s="2">
        <v>285</v>
      </c>
    </row>
    <row r="621" spans="1:16" hidden="1" x14ac:dyDescent="0.3">
      <c r="A621" s="2" t="s">
        <v>1814</v>
      </c>
      <c r="B621" s="2" t="s">
        <v>45</v>
      </c>
      <c r="C621" s="2" t="s">
        <v>1815</v>
      </c>
      <c r="D621" s="2" t="s">
        <v>200</v>
      </c>
      <c r="E621" s="17">
        <v>43232.75</v>
      </c>
      <c r="F621" s="17">
        <v>43237.625</v>
      </c>
      <c r="G621" s="26">
        <f>VLOOKUP(Table3[[#This Row],[Job Category]],Table4[],2,0)</f>
        <v>117</v>
      </c>
      <c r="H621" s="26">
        <f>VLOOKUP(Table3[[#This Row],[Job Category]],Table5[],2,0)</f>
        <v>117</v>
      </c>
      <c r="I621" s="26">
        <f>YEAR(Table3[[#This Row],[End Date]])</f>
        <v>2018</v>
      </c>
      <c r="L621" s="2" t="s">
        <v>1738</v>
      </c>
      <c r="M621" s="2">
        <v>286</v>
      </c>
      <c r="O621" s="2" t="s">
        <v>863</v>
      </c>
      <c r="P621" s="2">
        <v>402</v>
      </c>
    </row>
    <row r="622" spans="1:16" hidden="1" x14ac:dyDescent="0.3">
      <c r="A622" s="2" t="s">
        <v>726</v>
      </c>
      <c r="B622" s="2" t="s">
        <v>45</v>
      </c>
      <c r="C622" s="2" t="s">
        <v>918</v>
      </c>
      <c r="D622" s="2" t="s">
        <v>201</v>
      </c>
      <c r="E622" s="17">
        <v>43234.833333333336</v>
      </c>
      <c r="F622" s="17">
        <v>43239.291666666664</v>
      </c>
      <c r="G622" s="26">
        <f>VLOOKUP(Table3[[#This Row],[Job Category]],Table4[],2,0)</f>
        <v>107</v>
      </c>
      <c r="H622" s="26">
        <f>VLOOKUP(Table3[[#This Row],[Job Category]],Table5[],2,0)</f>
        <v>107</v>
      </c>
      <c r="I622" s="26">
        <f>YEAR(Table3[[#This Row],[End Date]])</f>
        <v>2018</v>
      </c>
      <c r="L622" s="2" t="s">
        <v>863</v>
      </c>
      <c r="M622" s="2">
        <v>402</v>
      </c>
      <c r="O622" s="2" t="s">
        <v>1816</v>
      </c>
      <c r="P622" s="2">
        <v>104</v>
      </c>
    </row>
    <row r="623" spans="1:16" hidden="1" x14ac:dyDescent="0.3">
      <c r="A623" s="2" t="s">
        <v>479</v>
      </c>
      <c r="B623" s="2" t="s">
        <v>45</v>
      </c>
      <c r="C623" s="2" t="s">
        <v>480</v>
      </c>
      <c r="D623" s="2" t="s">
        <v>200</v>
      </c>
      <c r="E623" s="17">
        <v>43234.979166666664</v>
      </c>
      <c r="F623" s="17">
        <v>43240.708333333336</v>
      </c>
      <c r="G623" s="26">
        <f>VLOOKUP(Table3[[#This Row],[Job Category]],Table4[],2,0)</f>
        <v>137.5</v>
      </c>
      <c r="H623" s="26">
        <f>VLOOKUP(Table3[[#This Row],[Job Category]],Table5[],2,0)</f>
        <v>128.5</v>
      </c>
      <c r="I623" s="26">
        <f>YEAR(Table3[[#This Row],[End Date]])</f>
        <v>2018</v>
      </c>
      <c r="L623" s="2" t="s">
        <v>1816</v>
      </c>
      <c r="M623" s="2">
        <v>104</v>
      </c>
      <c r="O623" s="2" t="s">
        <v>1740</v>
      </c>
      <c r="P623" s="2">
        <v>185.5</v>
      </c>
    </row>
    <row r="624" spans="1:16" hidden="1" x14ac:dyDescent="0.3">
      <c r="A624" s="2" t="s">
        <v>747</v>
      </c>
      <c r="B624" s="2" t="s">
        <v>45</v>
      </c>
      <c r="C624" s="2" t="s">
        <v>919</v>
      </c>
      <c r="D624" s="2" t="s">
        <v>201</v>
      </c>
      <c r="E624" s="17">
        <v>43237.083333333336</v>
      </c>
      <c r="F624" s="17">
        <v>43241.083333333336</v>
      </c>
      <c r="G624" s="26">
        <f>VLOOKUP(Table3[[#This Row],[Job Category]],Table4[],2,0)</f>
        <v>96</v>
      </c>
      <c r="H624" s="26">
        <f>VLOOKUP(Table3[[#This Row],[Job Category]],Table5[],2,0)</f>
        <v>96</v>
      </c>
      <c r="I624" s="26">
        <f>YEAR(Table3[[#This Row],[End Date]])</f>
        <v>2018</v>
      </c>
      <c r="L624" s="2" t="s">
        <v>1740</v>
      </c>
      <c r="M624" s="2">
        <v>187.5</v>
      </c>
      <c r="O624" s="2" t="s">
        <v>1743</v>
      </c>
      <c r="P624" s="2">
        <v>237</v>
      </c>
    </row>
    <row r="625" spans="1:16" hidden="1" x14ac:dyDescent="0.3">
      <c r="A625" s="2" t="s">
        <v>1817</v>
      </c>
      <c r="B625" s="2" t="s">
        <v>45</v>
      </c>
      <c r="C625" s="2" t="s">
        <v>1818</v>
      </c>
      <c r="D625" s="2" t="s">
        <v>201</v>
      </c>
      <c r="E625" s="17">
        <v>43236.333333333336</v>
      </c>
      <c r="F625" s="17">
        <v>43243.333333333336</v>
      </c>
      <c r="G625" s="26">
        <f>VLOOKUP(Table3[[#This Row],[Job Category]],Table4[],2,0)</f>
        <v>168</v>
      </c>
      <c r="H625" s="26">
        <f>VLOOKUP(Table3[[#This Row],[Job Category]],Table5[],2,0)</f>
        <v>168</v>
      </c>
      <c r="I625" s="26">
        <f>YEAR(Table3[[#This Row],[End Date]])</f>
        <v>2018</v>
      </c>
      <c r="L625" s="2" t="s">
        <v>1743</v>
      </c>
      <c r="M625" s="2">
        <v>245</v>
      </c>
      <c r="O625" s="2" t="s">
        <v>1819</v>
      </c>
      <c r="P625" s="2">
        <v>164</v>
      </c>
    </row>
    <row r="626" spans="1:16" hidden="1" x14ac:dyDescent="0.3">
      <c r="A626" s="2" t="s">
        <v>1820</v>
      </c>
      <c r="B626" s="2" t="s">
        <v>45</v>
      </c>
      <c r="C626" s="2" t="s">
        <v>1821</v>
      </c>
      <c r="D626" s="2" t="s">
        <v>200</v>
      </c>
      <c r="E626" s="17">
        <v>43203.625</v>
      </c>
      <c r="F626" s="17">
        <v>43243.958333333336</v>
      </c>
      <c r="G626" s="26">
        <f>VLOOKUP(Table3[[#This Row],[Job Category]],Table4[],2,0)</f>
        <v>414.5</v>
      </c>
      <c r="H626" s="26">
        <f>VLOOKUP(Table3[[#This Row],[Job Category]],Table5[],2,0)</f>
        <v>414.5</v>
      </c>
      <c r="I626" s="26">
        <f>YEAR(Table3[[#This Row],[End Date]])</f>
        <v>2018</v>
      </c>
      <c r="L626" s="2" t="s">
        <v>1819</v>
      </c>
      <c r="M626" s="2">
        <v>164</v>
      </c>
      <c r="O626" s="2" t="s">
        <v>464</v>
      </c>
      <c r="P626" s="2">
        <v>300.5</v>
      </c>
    </row>
    <row r="627" spans="1:16" hidden="1" x14ac:dyDescent="0.3">
      <c r="A627" s="2" t="s">
        <v>920</v>
      </c>
      <c r="B627" s="2" t="s">
        <v>45</v>
      </c>
      <c r="C627" s="2" t="s">
        <v>921</v>
      </c>
      <c r="D627" s="2" t="s">
        <v>201</v>
      </c>
      <c r="E627" s="17">
        <v>43238.041666666664</v>
      </c>
      <c r="F627" s="22">
        <v>43244</v>
      </c>
      <c r="G627" s="26">
        <f>VLOOKUP(Table3[[#This Row],[Job Category]],Table4[],2,0)</f>
        <v>143</v>
      </c>
      <c r="H627" s="26">
        <f>VLOOKUP(Table3[[#This Row],[Job Category]],Table5[],2,0)</f>
        <v>143</v>
      </c>
      <c r="I627" s="26">
        <f>YEAR(Table3[[#This Row],[End Date]])</f>
        <v>2018</v>
      </c>
      <c r="L627" s="2" t="s">
        <v>464</v>
      </c>
      <c r="M627" s="2">
        <v>308</v>
      </c>
      <c r="O627" s="2" t="s">
        <v>1744</v>
      </c>
      <c r="P627" s="2">
        <v>216</v>
      </c>
    </row>
    <row r="628" spans="1:16" hidden="1" x14ac:dyDescent="0.3">
      <c r="A628" s="2" t="s">
        <v>357</v>
      </c>
      <c r="B628" s="2" t="s">
        <v>45</v>
      </c>
      <c r="C628" s="2" t="s">
        <v>358</v>
      </c>
      <c r="D628" s="2" t="s">
        <v>201</v>
      </c>
      <c r="E628" s="17">
        <v>43205.416666666664</v>
      </c>
      <c r="F628" s="17">
        <v>43244.625</v>
      </c>
      <c r="G628" s="26">
        <f>VLOOKUP(Table3[[#This Row],[Job Category]],Table4[],2,0)</f>
        <v>384</v>
      </c>
      <c r="H628" s="26">
        <f>VLOOKUP(Table3[[#This Row],[Job Category]],Table5[],2,0)</f>
        <v>382.5</v>
      </c>
      <c r="I628" s="26">
        <f>YEAR(Table3[[#This Row],[End Date]])</f>
        <v>2018</v>
      </c>
      <c r="L628" s="2" t="s">
        <v>1744</v>
      </c>
      <c r="M628" s="2">
        <v>216</v>
      </c>
      <c r="O628" s="2" t="s">
        <v>466</v>
      </c>
      <c r="P628" s="2">
        <v>294.5</v>
      </c>
    </row>
    <row r="629" spans="1:16" hidden="1" x14ac:dyDescent="0.3">
      <c r="A629" s="2" t="s">
        <v>1822</v>
      </c>
      <c r="B629" s="2" t="s">
        <v>45</v>
      </c>
      <c r="C629" s="2" t="s">
        <v>1823</v>
      </c>
      <c r="D629" s="2" t="s">
        <v>205</v>
      </c>
      <c r="E629" s="22">
        <v>43234</v>
      </c>
      <c r="F629" s="22">
        <v>43245</v>
      </c>
      <c r="G629" s="26">
        <f>VLOOKUP(Table3[[#This Row],[Job Category]],Table4[],2,0)</f>
        <v>264</v>
      </c>
      <c r="H629" s="26">
        <f>VLOOKUP(Table3[[#This Row],[Job Category]],Table5[],2,0)</f>
        <v>264</v>
      </c>
      <c r="I629" s="26">
        <f>YEAR(Table3[[#This Row],[End Date]])</f>
        <v>2018</v>
      </c>
      <c r="L629" s="2" t="s">
        <v>466</v>
      </c>
      <c r="M629" s="2">
        <v>296</v>
      </c>
      <c r="O629" s="2" t="s">
        <v>603</v>
      </c>
      <c r="P629" s="2">
        <v>432.75</v>
      </c>
    </row>
    <row r="630" spans="1:16" hidden="1" x14ac:dyDescent="0.3">
      <c r="A630" s="2" t="s">
        <v>1653</v>
      </c>
      <c r="B630" s="2" t="s">
        <v>45</v>
      </c>
      <c r="C630" s="2" t="s">
        <v>1824</v>
      </c>
      <c r="D630" s="2" t="s">
        <v>200</v>
      </c>
      <c r="E630" s="17">
        <v>43239.604166666664</v>
      </c>
      <c r="F630" s="17">
        <v>43246.114583333336</v>
      </c>
      <c r="G630" s="26">
        <f>VLOOKUP(Table3[[#This Row],[Job Category]],Table4[],2,0)</f>
        <v>149.75</v>
      </c>
      <c r="H630" s="26">
        <f>VLOOKUP(Table3[[#This Row],[Job Category]],Table5[],2,0)</f>
        <v>149.75</v>
      </c>
      <c r="I630" s="26">
        <f>YEAR(Table3[[#This Row],[End Date]])</f>
        <v>2018</v>
      </c>
      <c r="L630" s="2" t="s">
        <v>603</v>
      </c>
      <c r="M630" s="2">
        <v>434</v>
      </c>
      <c r="O630" s="2" t="s">
        <v>866</v>
      </c>
      <c r="P630" s="2">
        <v>643</v>
      </c>
    </row>
    <row r="631" spans="1:16" hidden="1" x14ac:dyDescent="0.3">
      <c r="A631" s="2" t="s">
        <v>1518</v>
      </c>
      <c r="B631" s="2" t="s">
        <v>45</v>
      </c>
      <c r="C631" s="2" t="s">
        <v>1825</v>
      </c>
      <c r="D631" s="2" t="s">
        <v>200</v>
      </c>
      <c r="E631" s="17">
        <v>43242.770833333336</v>
      </c>
      <c r="F631" s="17">
        <v>43246.875</v>
      </c>
      <c r="G631" s="26">
        <f>VLOOKUP(Table3[[#This Row],[Job Category]],Table4[],2,0)</f>
        <v>85</v>
      </c>
      <c r="H631" s="26">
        <f>VLOOKUP(Table3[[#This Row],[Job Category]],Table5[],2,0)</f>
        <v>85</v>
      </c>
      <c r="I631" s="26">
        <f>YEAR(Table3[[#This Row],[End Date]])</f>
        <v>2018</v>
      </c>
      <c r="L631" s="2" t="s">
        <v>866</v>
      </c>
      <c r="M631" s="2">
        <v>647</v>
      </c>
      <c r="O631" s="2" t="s">
        <v>1746</v>
      </c>
      <c r="P631" s="2">
        <v>363</v>
      </c>
    </row>
    <row r="632" spans="1:16" hidden="1" x14ac:dyDescent="0.3">
      <c r="A632" s="2" t="s">
        <v>455</v>
      </c>
      <c r="B632" s="2" t="s">
        <v>45</v>
      </c>
      <c r="C632" s="2" t="s">
        <v>456</v>
      </c>
      <c r="D632" s="2" t="s">
        <v>205</v>
      </c>
      <c r="E632" s="17">
        <v>43015.1875</v>
      </c>
      <c r="F632" s="17">
        <v>43249.875</v>
      </c>
      <c r="G632" s="26">
        <f>VLOOKUP(Table3[[#This Row],[Job Category]],Table4[],2,0)</f>
        <v>2184</v>
      </c>
      <c r="H632" s="26">
        <f>VLOOKUP(Table3[[#This Row],[Job Category]],Table5[],2,0)</f>
        <v>1677.5</v>
      </c>
      <c r="I632" s="26">
        <f>YEAR(Table3[[#This Row],[End Date]])</f>
        <v>2018</v>
      </c>
      <c r="L632" s="2" t="s">
        <v>1746</v>
      </c>
      <c r="M632" s="2">
        <v>365</v>
      </c>
      <c r="O632" s="2" t="s">
        <v>349</v>
      </c>
      <c r="P632" s="2">
        <v>192.75</v>
      </c>
    </row>
    <row r="633" spans="1:16" hidden="1" x14ac:dyDescent="0.3">
      <c r="A633" s="2" t="s">
        <v>893</v>
      </c>
      <c r="B633" s="2" t="s">
        <v>45</v>
      </c>
      <c r="C633" s="2" t="s">
        <v>922</v>
      </c>
      <c r="D633" s="2" t="s">
        <v>200</v>
      </c>
      <c r="E633" s="17">
        <v>43244.625</v>
      </c>
      <c r="F633" s="17">
        <v>43250.166666666664</v>
      </c>
      <c r="G633" s="26">
        <f>VLOOKUP(Table3[[#This Row],[Job Category]],Table4[],2,0)</f>
        <v>133</v>
      </c>
      <c r="H633" s="26">
        <f>VLOOKUP(Table3[[#This Row],[Job Category]],Table5[],2,0)</f>
        <v>133</v>
      </c>
      <c r="I633" s="26">
        <f>YEAR(Table3[[#This Row],[End Date]])</f>
        <v>2018</v>
      </c>
      <c r="L633" s="2" t="s">
        <v>349</v>
      </c>
      <c r="M633" s="2">
        <v>200</v>
      </c>
      <c r="O633" s="2" t="s">
        <v>1748</v>
      </c>
      <c r="P633" s="2">
        <v>741</v>
      </c>
    </row>
    <row r="634" spans="1:16" hidden="1" x14ac:dyDescent="0.3">
      <c r="A634" s="2" t="s">
        <v>848</v>
      </c>
      <c r="B634" s="2" t="s">
        <v>45</v>
      </c>
      <c r="C634" s="2" t="s">
        <v>923</v>
      </c>
      <c r="D634" s="2" t="s">
        <v>201</v>
      </c>
      <c r="E634" s="17">
        <v>43246.395833333336</v>
      </c>
      <c r="F634" s="17">
        <v>43250.833333333336</v>
      </c>
      <c r="G634" s="26">
        <f>VLOOKUP(Table3[[#This Row],[Job Category]],Table4[],2,0)</f>
        <v>95</v>
      </c>
      <c r="H634" s="26">
        <f>VLOOKUP(Table3[[#This Row],[Job Category]],Table5[],2,0)</f>
        <v>95</v>
      </c>
      <c r="I634" s="26">
        <f>YEAR(Table3[[#This Row],[End Date]])</f>
        <v>2018</v>
      </c>
      <c r="L634" s="2" t="s">
        <v>1748</v>
      </c>
      <c r="M634" s="2">
        <v>741</v>
      </c>
      <c r="O634" s="2" t="s">
        <v>1750</v>
      </c>
      <c r="P634" s="2">
        <v>168</v>
      </c>
    </row>
    <row r="635" spans="1:16" hidden="1" x14ac:dyDescent="0.3">
      <c r="A635" s="2" t="s">
        <v>613</v>
      </c>
      <c r="B635" s="2" t="s">
        <v>45</v>
      </c>
      <c r="C635" s="2" t="s">
        <v>924</v>
      </c>
      <c r="D635" s="2" t="s">
        <v>200</v>
      </c>
      <c r="E635" s="17">
        <v>43228.125</v>
      </c>
      <c r="F635" s="17">
        <v>43251.458333333336</v>
      </c>
      <c r="G635" s="26">
        <f>VLOOKUP(Table3[[#This Row],[Job Category]],Table4[],2,0)</f>
        <v>536</v>
      </c>
      <c r="H635" s="26">
        <f>VLOOKUP(Table3[[#This Row],[Job Category]],Table5[],2,0)</f>
        <v>536</v>
      </c>
      <c r="I635" s="26">
        <f>YEAR(Table3[[#This Row],[End Date]])</f>
        <v>2018</v>
      </c>
      <c r="L635" s="2" t="s">
        <v>1750</v>
      </c>
      <c r="M635" s="2">
        <v>168</v>
      </c>
      <c r="O635" s="2" t="s">
        <v>867</v>
      </c>
      <c r="P635" s="2">
        <v>41</v>
      </c>
    </row>
    <row r="636" spans="1:16" hidden="1" x14ac:dyDescent="0.3">
      <c r="A636" s="2" t="s">
        <v>423</v>
      </c>
      <c r="B636" s="2" t="s">
        <v>45</v>
      </c>
      <c r="C636" s="2" t="s">
        <v>481</v>
      </c>
      <c r="D636" s="2" t="s">
        <v>200</v>
      </c>
      <c r="E636" s="17">
        <v>43237.0625</v>
      </c>
      <c r="F636" s="17">
        <v>43253.25</v>
      </c>
      <c r="G636" s="26">
        <f>VLOOKUP(Table3[[#This Row],[Job Category]],Table4[],2,0)</f>
        <v>375</v>
      </c>
      <c r="H636" s="26">
        <f>VLOOKUP(Table3[[#This Row],[Job Category]],Table5[],2,0)</f>
        <v>348.5</v>
      </c>
      <c r="I636" s="26">
        <f>YEAR(Table3[[#This Row],[End Date]])</f>
        <v>2018</v>
      </c>
      <c r="L636" s="2" t="s">
        <v>867</v>
      </c>
      <c r="M636" s="2">
        <v>41</v>
      </c>
      <c r="O636" s="2" t="s">
        <v>925</v>
      </c>
      <c r="P636" s="2">
        <v>262</v>
      </c>
    </row>
    <row r="637" spans="1:16" hidden="1" x14ac:dyDescent="0.3">
      <c r="A637" s="2" t="s">
        <v>615</v>
      </c>
      <c r="B637" s="2" t="s">
        <v>45</v>
      </c>
      <c r="C637" s="2" t="s">
        <v>616</v>
      </c>
      <c r="D637" s="2" t="s">
        <v>231</v>
      </c>
      <c r="E637" s="17">
        <v>43213.625</v>
      </c>
      <c r="F637" s="17">
        <v>43253.75</v>
      </c>
      <c r="G637" s="26">
        <f>VLOOKUP(Table3[[#This Row],[Job Category]],Table4[],2,0)</f>
        <v>867</v>
      </c>
      <c r="H637" s="26">
        <f>VLOOKUP(Table3[[#This Row],[Job Category]],Table5[],2,0)</f>
        <v>606</v>
      </c>
      <c r="I637" s="26">
        <f>YEAR(Table3[[#This Row],[End Date]])</f>
        <v>2018</v>
      </c>
      <c r="L637" s="2" t="s">
        <v>925</v>
      </c>
      <c r="M637" s="2">
        <v>262</v>
      </c>
      <c r="O637" s="2" t="s">
        <v>597</v>
      </c>
      <c r="P637" s="2">
        <v>604</v>
      </c>
    </row>
    <row r="638" spans="1:16" hidden="1" x14ac:dyDescent="0.3">
      <c r="A638" s="2" t="s">
        <v>482</v>
      </c>
      <c r="B638" s="2" t="s">
        <v>45</v>
      </c>
      <c r="C638" s="2" t="s">
        <v>483</v>
      </c>
      <c r="D638" s="2" t="s">
        <v>200</v>
      </c>
      <c r="E638" s="17">
        <v>43245.625</v>
      </c>
      <c r="F638" s="17">
        <v>43254.208333333336</v>
      </c>
      <c r="G638" s="26">
        <f>VLOOKUP(Table3[[#This Row],[Job Category]],Table4[],2,0)</f>
        <v>194.25</v>
      </c>
      <c r="H638" s="26">
        <f>VLOOKUP(Table3[[#This Row],[Job Category]],Table5[],2,0)</f>
        <v>166.75</v>
      </c>
      <c r="I638" s="26">
        <f>YEAR(Table3[[#This Row],[End Date]])</f>
        <v>2018</v>
      </c>
      <c r="L638" s="2" t="s">
        <v>597</v>
      </c>
      <c r="M638" s="2">
        <v>635</v>
      </c>
      <c r="O638" s="2" t="s">
        <v>605</v>
      </c>
      <c r="P638" s="2">
        <v>221.5</v>
      </c>
    </row>
    <row r="639" spans="1:16" hidden="1" x14ac:dyDescent="0.3">
      <c r="A639" s="2" t="s">
        <v>2434</v>
      </c>
      <c r="B639" s="2" t="s">
        <v>45</v>
      </c>
      <c r="C639" s="2" t="s">
        <v>2435</v>
      </c>
      <c r="D639" s="2" t="s">
        <v>201</v>
      </c>
      <c r="E639" s="17">
        <v>43119.666666666664</v>
      </c>
      <c r="F639" s="17">
        <v>43254.333333333336</v>
      </c>
      <c r="G639" s="26">
        <f>VLOOKUP(Table3[[#This Row],[Job Category]],Table4[],2,0)</f>
        <v>309</v>
      </c>
      <c r="H639" s="26">
        <f>VLOOKUP(Table3[[#This Row],[Job Category]],Table5[],2,0)</f>
        <v>309</v>
      </c>
      <c r="I639" s="26">
        <f>YEAR(Table3[[#This Row],[End Date]])</f>
        <v>2018</v>
      </c>
      <c r="L639" s="2" t="s">
        <v>605</v>
      </c>
      <c r="M639" s="2">
        <v>255</v>
      </c>
      <c r="O639" s="2" t="s">
        <v>926</v>
      </c>
      <c r="P639" s="2">
        <v>236</v>
      </c>
    </row>
    <row r="640" spans="1:16" hidden="1" x14ac:dyDescent="0.3">
      <c r="A640" s="2" t="s">
        <v>2436</v>
      </c>
      <c r="B640" s="2" t="s">
        <v>45</v>
      </c>
      <c r="C640" s="2" t="s">
        <v>2437</v>
      </c>
      <c r="D640" s="2" t="s">
        <v>200</v>
      </c>
      <c r="E640" s="22">
        <v>43249</v>
      </c>
      <c r="F640" s="17">
        <v>43254.333333333336</v>
      </c>
      <c r="G640" s="26">
        <f>VLOOKUP(Table3[[#This Row],[Job Category]],Table4[],2,0)</f>
        <v>100</v>
      </c>
      <c r="H640" s="26">
        <f>VLOOKUP(Table3[[#This Row],[Job Category]],Table5[],2,0)</f>
        <v>100</v>
      </c>
      <c r="I640" s="26">
        <f>YEAR(Table3[[#This Row],[End Date]])</f>
        <v>2018</v>
      </c>
      <c r="L640" s="2" t="s">
        <v>926</v>
      </c>
      <c r="M640" s="2">
        <v>236</v>
      </c>
      <c r="O640" s="2" t="s">
        <v>2418</v>
      </c>
      <c r="P640" s="2">
        <v>128</v>
      </c>
    </row>
    <row r="641" spans="1:16" hidden="1" x14ac:dyDescent="0.3">
      <c r="A641" s="2" t="s">
        <v>2351</v>
      </c>
      <c r="B641" s="2" t="s">
        <v>45</v>
      </c>
      <c r="C641" s="2" t="s">
        <v>2438</v>
      </c>
      <c r="D641" s="2" t="s">
        <v>200</v>
      </c>
      <c r="E641" s="17">
        <v>43249.583333333336</v>
      </c>
      <c r="F641" s="17">
        <v>43254.375</v>
      </c>
      <c r="G641" s="26">
        <f>VLOOKUP(Table3[[#This Row],[Job Category]],Table4[],2,0)</f>
        <v>108</v>
      </c>
      <c r="H641" s="26">
        <f>VLOOKUP(Table3[[#This Row],[Job Category]],Table5[],2,0)</f>
        <v>108</v>
      </c>
      <c r="I641" s="26">
        <f>YEAR(Table3[[#This Row],[End Date]])</f>
        <v>2018</v>
      </c>
      <c r="L641" s="2" t="s">
        <v>2418</v>
      </c>
      <c r="M641" s="2">
        <v>128</v>
      </c>
      <c r="O641" s="2" t="s">
        <v>868</v>
      </c>
      <c r="P641" s="2">
        <v>126</v>
      </c>
    </row>
    <row r="642" spans="1:16" hidden="1" x14ac:dyDescent="0.3">
      <c r="A642" s="2" t="s">
        <v>598</v>
      </c>
      <c r="B642" s="2" t="s">
        <v>45</v>
      </c>
      <c r="C642" s="2" t="s">
        <v>927</v>
      </c>
      <c r="D642" s="2" t="s">
        <v>235</v>
      </c>
      <c r="E642" s="17">
        <v>43251.375</v>
      </c>
      <c r="F642" s="22">
        <v>43256</v>
      </c>
      <c r="G642" s="26">
        <f>VLOOKUP(Table3[[#This Row],[Job Category]],Table4[],2,0)</f>
        <v>100</v>
      </c>
      <c r="H642" s="26">
        <f>VLOOKUP(Table3[[#This Row],[Job Category]],Table5[],2,0)</f>
        <v>100</v>
      </c>
      <c r="I642" s="26">
        <f>YEAR(Table3[[#This Row],[End Date]])</f>
        <v>2018</v>
      </c>
      <c r="L642" s="2" t="s">
        <v>868</v>
      </c>
      <c r="M642" s="2">
        <v>126</v>
      </c>
      <c r="O642" s="2" t="s">
        <v>1752</v>
      </c>
      <c r="P642" s="2">
        <v>521</v>
      </c>
    </row>
    <row r="643" spans="1:16" hidden="1" x14ac:dyDescent="0.3">
      <c r="A643" s="2" t="s">
        <v>652</v>
      </c>
      <c r="B643" s="2" t="s">
        <v>45</v>
      </c>
      <c r="C643" s="2" t="s">
        <v>928</v>
      </c>
      <c r="D643" s="2" t="s">
        <v>201</v>
      </c>
      <c r="E643" s="17">
        <v>43252.458333333336</v>
      </c>
      <c r="F643" s="17">
        <v>43256.833333333336</v>
      </c>
      <c r="G643" s="26">
        <f>VLOOKUP(Table3[[#This Row],[Job Category]],Table4[],2,0)</f>
        <v>86</v>
      </c>
      <c r="H643" s="26">
        <f>VLOOKUP(Table3[[#This Row],[Job Category]],Table5[],2,0)</f>
        <v>86</v>
      </c>
      <c r="I643" s="26">
        <f>YEAR(Table3[[#This Row],[End Date]])</f>
        <v>2018</v>
      </c>
      <c r="L643" s="2" t="s">
        <v>1752</v>
      </c>
      <c r="M643" s="2">
        <v>521</v>
      </c>
      <c r="O643" s="2" t="s">
        <v>870</v>
      </c>
      <c r="P643" s="2">
        <v>356</v>
      </c>
    </row>
    <row r="644" spans="1:16" hidden="1" x14ac:dyDescent="0.3">
      <c r="A644" s="2" t="s">
        <v>1826</v>
      </c>
      <c r="B644" s="2" t="s">
        <v>45</v>
      </c>
      <c r="C644" s="2" t="s">
        <v>1827</v>
      </c>
      <c r="D644" s="2" t="s">
        <v>200</v>
      </c>
      <c r="E644" s="17">
        <v>43248.333333333336</v>
      </c>
      <c r="F644" s="17">
        <v>43257.9375</v>
      </c>
      <c r="G644" s="26">
        <f>VLOOKUP(Table3[[#This Row],[Job Category]],Table4[],2,0)</f>
        <v>225.5</v>
      </c>
      <c r="H644" s="26">
        <f>VLOOKUP(Table3[[#This Row],[Job Category]],Table5[],2,0)</f>
        <v>212.5</v>
      </c>
      <c r="I644" s="26">
        <f>YEAR(Table3[[#This Row],[End Date]])</f>
        <v>2018</v>
      </c>
      <c r="L644" s="2" t="s">
        <v>870</v>
      </c>
      <c r="M644" s="2">
        <v>356</v>
      </c>
      <c r="O644" s="2" t="s">
        <v>1754</v>
      </c>
      <c r="P644" s="2">
        <v>329</v>
      </c>
    </row>
    <row r="645" spans="1:16" hidden="1" x14ac:dyDescent="0.3">
      <c r="A645" s="2" t="s">
        <v>742</v>
      </c>
      <c r="B645" s="2" t="s">
        <v>45</v>
      </c>
      <c r="C645" s="2" t="s">
        <v>929</v>
      </c>
      <c r="D645" s="2" t="s">
        <v>200</v>
      </c>
      <c r="E645" s="17">
        <v>43254.333333333336</v>
      </c>
      <c r="F645" s="17">
        <v>43258.416666666664</v>
      </c>
      <c r="G645" s="26">
        <f>VLOOKUP(Table3[[#This Row],[Job Category]],Table4[],2,0)</f>
        <v>98</v>
      </c>
      <c r="H645" s="26">
        <f>VLOOKUP(Table3[[#This Row],[Job Category]],Table5[],2,0)</f>
        <v>98</v>
      </c>
      <c r="I645" s="26">
        <f>YEAR(Table3[[#This Row],[End Date]])</f>
        <v>2018</v>
      </c>
      <c r="L645" s="2" t="s">
        <v>1754</v>
      </c>
      <c r="M645" s="2">
        <v>329</v>
      </c>
      <c r="O645" s="2" t="s">
        <v>599</v>
      </c>
      <c r="P645" s="2">
        <v>596</v>
      </c>
    </row>
    <row r="646" spans="1:16" hidden="1" x14ac:dyDescent="0.3">
      <c r="A646" s="2" t="s">
        <v>1828</v>
      </c>
      <c r="B646" s="2" t="s">
        <v>45</v>
      </c>
      <c r="C646" s="2" t="s">
        <v>1829</v>
      </c>
      <c r="D646" s="2" t="s">
        <v>200</v>
      </c>
      <c r="E646" s="17">
        <v>43254.333333333336</v>
      </c>
      <c r="F646" s="17">
        <v>43259.541666666664</v>
      </c>
      <c r="G646" s="26">
        <f>VLOOKUP(Table3[[#This Row],[Job Category]],Table4[],2,0)</f>
        <v>115</v>
      </c>
      <c r="H646" s="26">
        <f>VLOOKUP(Table3[[#This Row],[Job Category]],Table5[],2,0)</f>
        <v>115</v>
      </c>
      <c r="I646" s="26">
        <f>YEAR(Table3[[#This Row],[End Date]])</f>
        <v>2018</v>
      </c>
      <c r="L646" s="2" t="s">
        <v>599</v>
      </c>
      <c r="M646" s="2">
        <v>597</v>
      </c>
      <c r="O646" s="2" t="s">
        <v>1756</v>
      </c>
      <c r="P646" s="2">
        <v>105</v>
      </c>
    </row>
    <row r="647" spans="1:16" hidden="1" x14ac:dyDescent="0.3">
      <c r="A647" s="2" t="s">
        <v>1830</v>
      </c>
      <c r="B647" s="2" t="s">
        <v>45</v>
      </c>
      <c r="C647" s="2" t="s">
        <v>1831</v>
      </c>
      <c r="D647" s="2" t="s">
        <v>200</v>
      </c>
      <c r="E647" s="17">
        <v>43253.5625</v>
      </c>
      <c r="F647" s="17">
        <v>43261.5</v>
      </c>
      <c r="G647" s="26">
        <f>VLOOKUP(Table3[[#This Row],[Job Category]],Table4[],2,0)</f>
        <v>181</v>
      </c>
      <c r="H647" s="26">
        <f>VLOOKUP(Table3[[#This Row],[Job Category]],Table5[],2,0)</f>
        <v>181</v>
      </c>
      <c r="I647" s="26">
        <f>YEAR(Table3[[#This Row],[End Date]])</f>
        <v>2018</v>
      </c>
      <c r="L647" s="2" t="s">
        <v>1756</v>
      </c>
      <c r="M647" s="2">
        <v>105</v>
      </c>
      <c r="O647" s="2" t="s">
        <v>930</v>
      </c>
      <c r="P647" s="2">
        <v>275</v>
      </c>
    </row>
    <row r="648" spans="1:16" hidden="1" x14ac:dyDescent="0.3">
      <c r="A648" s="2" t="s">
        <v>768</v>
      </c>
      <c r="B648" s="2" t="s">
        <v>45</v>
      </c>
      <c r="C648" s="2" t="s">
        <v>931</v>
      </c>
      <c r="D648" s="2" t="s">
        <v>201</v>
      </c>
      <c r="E648" s="17">
        <v>43256.833333333336</v>
      </c>
      <c r="F648" s="17">
        <v>43262.25</v>
      </c>
      <c r="G648" s="26">
        <f>VLOOKUP(Table3[[#This Row],[Job Category]],Table4[],2,0)</f>
        <v>130</v>
      </c>
      <c r="H648" s="26">
        <f>VLOOKUP(Table3[[#This Row],[Job Category]],Table5[],2,0)</f>
        <v>130</v>
      </c>
      <c r="I648" s="26">
        <f>YEAR(Table3[[#This Row],[End Date]])</f>
        <v>2018</v>
      </c>
      <c r="L648" s="2" t="s">
        <v>930</v>
      </c>
      <c r="M648" s="2">
        <v>275</v>
      </c>
      <c r="O648" s="2" t="s">
        <v>1758</v>
      </c>
      <c r="P648" s="2">
        <v>110</v>
      </c>
    </row>
    <row r="649" spans="1:16" hidden="1" x14ac:dyDescent="0.3">
      <c r="A649" s="2" t="s">
        <v>2439</v>
      </c>
      <c r="B649" s="2" t="s">
        <v>45</v>
      </c>
      <c r="C649" s="2" t="s">
        <v>2440</v>
      </c>
      <c r="D649" s="2" t="s">
        <v>200</v>
      </c>
      <c r="E649" s="17">
        <v>43257.916666666664</v>
      </c>
      <c r="F649" s="17">
        <v>43262.333333333336</v>
      </c>
      <c r="G649" s="26">
        <f>VLOOKUP(Table3[[#This Row],[Job Category]],Table4[],2,0)</f>
        <v>106</v>
      </c>
      <c r="H649" s="26">
        <f>VLOOKUP(Table3[[#This Row],[Job Category]],Table5[],2,0)</f>
        <v>106</v>
      </c>
      <c r="I649" s="26">
        <f>YEAR(Table3[[#This Row],[End Date]])</f>
        <v>2018</v>
      </c>
      <c r="L649" s="2" t="s">
        <v>1758</v>
      </c>
      <c r="M649" s="2">
        <v>110</v>
      </c>
      <c r="O649" s="2" t="s">
        <v>1832</v>
      </c>
      <c r="P649" s="2">
        <v>492</v>
      </c>
    </row>
    <row r="650" spans="1:16" hidden="1" x14ac:dyDescent="0.3">
      <c r="A650" s="2" t="s">
        <v>1333</v>
      </c>
      <c r="B650" s="2" t="s">
        <v>45</v>
      </c>
      <c r="C650" s="2" t="s">
        <v>1833</v>
      </c>
      <c r="D650" s="2" t="s">
        <v>200</v>
      </c>
      <c r="E650" s="17">
        <v>43255.0625</v>
      </c>
      <c r="F650" s="17">
        <v>43262.916666666664</v>
      </c>
      <c r="G650" s="26">
        <f>VLOOKUP(Table3[[#This Row],[Job Category]],Table4[],2,0)</f>
        <v>166</v>
      </c>
      <c r="H650" s="26">
        <f>VLOOKUP(Table3[[#This Row],[Job Category]],Table5[],2,0)</f>
        <v>166</v>
      </c>
      <c r="I650" s="26">
        <f>YEAR(Table3[[#This Row],[End Date]])</f>
        <v>2018</v>
      </c>
      <c r="L650" s="2" t="s">
        <v>1832</v>
      </c>
      <c r="M650" s="2">
        <v>492</v>
      </c>
      <c r="O650" s="2" t="s">
        <v>1759</v>
      </c>
      <c r="P650" s="2">
        <v>119</v>
      </c>
    </row>
    <row r="651" spans="1:16" hidden="1" x14ac:dyDescent="0.3">
      <c r="A651" s="2" t="s">
        <v>2441</v>
      </c>
      <c r="B651" s="2" t="s">
        <v>45</v>
      </c>
      <c r="C651" s="2" t="s">
        <v>2442</v>
      </c>
      <c r="D651" s="2" t="s">
        <v>202</v>
      </c>
      <c r="E651" s="17">
        <v>43253.1875</v>
      </c>
      <c r="F651" s="17">
        <v>43263.291666666664</v>
      </c>
      <c r="G651" s="26">
        <f>VLOOKUP(Table3[[#This Row],[Job Category]],Table4[],2,0)</f>
        <v>229</v>
      </c>
      <c r="H651" s="26">
        <f>VLOOKUP(Table3[[#This Row],[Job Category]],Table5[],2,0)</f>
        <v>229</v>
      </c>
      <c r="I651" s="26">
        <f>YEAR(Table3[[#This Row],[End Date]])</f>
        <v>2018</v>
      </c>
      <c r="L651" s="2" t="s">
        <v>1759</v>
      </c>
      <c r="M651" s="2">
        <v>119</v>
      </c>
      <c r="O651" s="2" t="s">
        <v>470</v>
      </c>
      <c r="P651" s="2">
        <v>128</v>
      </c>
    </row>
    <row r="652" spans="1:16" hidden="1" x14ac:dyDescent="0.3">
      <c r="A652" s="2" t="s">
        <v>1834</v>
      </c>
      <c r="B652" s="2" t="s">
        <v>45</v>
      </c>
      <c r="C652" s="2" t="s">
        <v>1835</v>
      </c>
      <c r="D652" s="2" t="s">
        <v>204</v>
      </c>
      <c r="E652" s="17">
        <v>43228.333333333336</v>
      </c>
      <c r="F652" s="17">
        <v>43264.875</v>
      </c>
      <c r="G652" s="26">
        <f>VLOOKUP(Table3[[#This Row],[Job Category]],Table4[],2,0)</f>
        <v>382</v>
      </c>
      <c r="H652" s="26">
        <f>VLOOKUP(Table3[[#This Row],[Job Category]],Table5[],2,0)</f>
        <v>382</v>
      </c>
      <c r="I652" s="26">
        <f>YEAR(Table3[[#This Row],[End Date]])</f>
        <v>2018</v>
      </c>
      <c r="L652" s="2" t="s">
        <v>470</v>
      </c>
      <c r="M652" s="2">
        <v>130</v>
      </c>
      <c r="O652" s="2" t="s">
        <v>601</v>
      </c>
      <c r="P652" s="2">
        <v>392</v>
      </c>
    </row>
    <row r="653" spans="1:16" hidden="1" x14ac:dyDescent="0.3">
      <c r="A653" s="2" t="s">
        <v>799</v>
      </c>
      <c r="B653" s="2" t="s">
        <v>45</v>
      </c>
      <c r="C653" s="2" t="s">
        <v>932</v>
      </c>
      <c r="D653" s="2" t="s">
        <v>200</v>
      </c>
      <c r="E653" s="17">
        <v>43257.9375</v>
      </c>
      <c r="F653" s="17">
        <v>43265.4375</v>
      </c>
      <c r="G653" s="26">
        <f>VLOOKUP(Table3[[#This Row],[Job Category]],Table4[],2,0)</f>
        <v>180</v>
      </c>
      <c r="H653" s="26">
        <f>VLOOKUP(Table3[[#This Row],[Job Category]],Table5[],2,0)</f>
        <v>180</v>
      </c>
      <c r="I653" s="26">
        <f>YEAR(Table3[[#This Row],[End Date]])</f>
        <v>2018</v>
      </c>
      <c r="L653" s="2" t="s">
        <v>601</v>
      </c>
      <c r="M653" s="2">
        <v>394</v>
      </c>
      <c r="O653" s="2" t="s">
        <v>1760</v>
      </c>
      <c r="P653" s="2">
        <v>108</v>
      </c>
    </row>
    <row r="654" spans="1:16" hidden="1" x14ac:dyDescent="0.3">
      <c r="A654" s="2" t="s">
        <v>933</v>
      </c>
      <c r="B654" s="2" t="s">
        <v>45</v>
      </c>
      <c r="C654" s="2" t="s">
        <v>934</v>
      </c>
      <c r="D654" s="2" t="s">
        <v>201</v>
      </c>
      <c r="E654" s="17">
        <v>43260.833333333336</v>
      </c>
      <c r="F654" s="17">
        <v>43265.75</v>
      </c>
      <c r="G654" s="26">
        <f>VLOOKUP(Table3[[#This Row],[Job Category]],Table4[],2,0)</f>
        <v>106</v>
      </c>
      <c r="H654" s="26">
        <f>VLOOKUP(Table3[[#This Row],[Job Category]],Table5[],2,0)</f>
        <v>106</v>
      </c>
      <c r="I654" s="26">
        <f>YEAR(Table3[[#This Row],[End Date]])</f>
        <v>2018</v>
      </c>
      <c r="L654" s="2" t="s">
        <v>1760</v>
      </c>
      <c r="M654" s="2">
        <v>108</v>
      </c>
      <c r="O654" s="2" t="s">
        <v>1762</v>
      </c>
      <c r="P654" s="2">
        <v>397</v>
      </c>
    </row>
    <row r="655" spans="1:16" hidden="1" x14ac:dyDescent="0.3">
      <c r="A655" s="2" t="s">
        <v>1836</v>
      </c>
      <c r="B655" s="2" t="s">
        <v>45</v>
      </c>
      <c r="C655" s="2" t="s">
        <v>1837</v>
      </c>
      <c r="D655" s="2" t="s">
        <v>200</v>
      </c>
      <c r="E655" s="17">
        <v>43262.6875</v>
      </c>
      <c r="F655" s="22">
        <v>43267</v>
      </c>
      <c r="G655" s="26">
        <f>VLOOKUP(Table3[[#This Row],[Job Category]],Table4[],2,0)</f>
        <v>91</v>
      </c>
      <c r="H655" s="26">
        <f>VLOOKUP(Table3[[#This Row],[Job Category]],Table5[],2,0)</f>
        <v>91</v>
      </c>
      <c r="I655" s="26">
        <f>YEAR(Table3[[#This Row],[End Date]])</f>
        <v>2018</v>
      </c>
      <c r="L655" s="2" t="s">
        <v>1762</v>
      </c>
      <c r="M655" s="2">
        <v>397</v>
      </c>
      <c r="O655" s="2" t="s">
        <v>472</v>
      </c>
      <c r="P655" s="2">
        <v>94</v>
      </c>
    </row>
    <row r="656" spans="1:16" hidden="1" x14ac:dyDescent="0.3">
      <c r="A656" s="2" t="s">
        <v>1838</v>
      </c>
      <c r="B656" s="2" t="s">
        <v>45</v>
      </c>
      <c r="C656" s="2" t="s">
        <v>1839</v>
      </c>
      <c r="D656" s="2" t="s">
        <v>200</v>
      </c>
      <c r="E656" s="17">
        <v>43262.916666666664</v>
      </c>
      <c r="F656" s="17">
        <v>43268.270833333336</v>
      </c>
      <c r="G656" s="26">
        <f>VLOOKUP(Table3[[#This Row],[Job Category]],Table4[],2,0)</f>
        <v>128.5</v>
      </c>
      <c r="H656" s="26">
        <f>VLOOKUP(Table3[[#This Row],[Job Category]],Table5[],2,0)</f>
        <v>128.5</v>
      </c>
      <c r="I656" s="26">
        <f>YEAR(Table3[[#This Row],[End Date]])</f>
        <v>2018</v>
      </c>
      <c r="L656" s="2" t="s">
        <v>472</v>
      </c>
      <c r="M656" s="2">
        <v>95</v>
      </c>
      <c r="O656" s="2" t="s">
        <v>2420</v>
      </c>
      <c r="P656" s="2">
        <v>336</v>
      </c>
    </row>
    <row r="657" spans="1:16" hidden="1" x14ac:dyDescent="0.3">
      <c r="A657" s="2" t="s">
        <v>2441</v>
      </c>
      <c r="B657" s="2" t="s">
        <v>203</v>
      </c>
      <c r="C657" s="2" t="s">
        <v>2443</v>
      </c>
      <c r="D657" s="2" t="s">
        <v>236</v>
      </c>
      <c r="E657" s="17">
        <v>43266.166666666664</v>
      </c>
      <c r="F657" s="17">
        <v>43268.833333333336</v>
      </c>
      <c r="G657" s="26">
        <f>VLOOKUP(Table3[[#This Row],[Job Category]],Table4[],2,0)</f>
        <v>64</v>
      </c>
      <c r="H657" s="26">
        <f>VLOOKUP(Table3[[#This Row],[Job Category]],Table5[],2,0)</f>
        <v>64</v>
      </c>
      <c r="I657" s="26">
        <f>YEAR(Table3[[#This Row],[End Date]])</f>
        <v>2018</v>
      </c>
      <c r="L657" s="2" t="s">
        <v>2420</v>
      </c>
      <c r="M657" s="2">
        <v>336</v>
      </c>
      <c r="O657" s="2" t="s">
        <v>874</v>
      </c>
      <c r="P657" s="2">
        <v>100</v>
      </c>
    </row>
    <row r="658" spans="1:16" hidden="1" x14ac:dyDescent="0.3">
      <c r="A658" s="2" t="s">
        <v>740</v>
      </c>
      <c r="B658" s="2" t="s">
        <v>45</v>
      </c>
      <c r="C658" s="2" t="s">
        <v>935</v>
      </c>
      <c r="D658" s="2" t="s">
        <v>201</v>
      </c>
      <c r="E658" s="17">
        <v>43265.833333333336</v>
      </c>
      <c r="F658" s="17">
        <v>43269.708333333336</v>
      </c>
      <c r="G658" s="26">
        <f>VLOOKUP(Table3[[#This Row],[Job Category]],Table4[],2,0)</f>
        <v>93</v>
      </c>
      <c r="H658" s="26">
        <f>VLOOKUP(Table3[[#This Row],[Job Category]],Table5[],2,0)</f>
        <v>93</v>
      </c>
      <c r="I658" s="26">
        <f>YEAR(Table3[[#This Row],[End Date]])</f>
        <v>2018</v>
      </c>
      <c r="L658" s="2" t="s">
        <v>874</v>
      </c>
      <c r="M658" s="2">
        <v>100</v>
      </c>
      <c r="O658" s="2" t="s">
        <v>1763</v>
      </c>
      <c r="P658" s="2">
        <v>280</v>
      </c>
    </row>
    <row r="659" spans="1:16" hidden="1" x14ac:dyDescent="0.3">
      <c r="A659" s="2" t="s">
        <v>695</v>
      </c>
      <c r="B659" s="2" t="s">
        <v>45</v>
      </c>
      <c r="C659" s="2" t="s">
        <v>936</v>
      </c>
      <c r="D659" s="2" t="s">
        <v>201</v>
      </c>
      <c r="E659" s="17">
        <v>43265.4375</v>
      </c>
      <c r="F659" s="17">
        <v>43269.833333333336</v>
      </c>
      <c r="G659" s="26">
        <f>VLOOKUP(Table3[[#This Row],[Job Category]],Table4[],2,0)</f>
        <v>105.5</v>
      </c>
      <c r="H659" s="26">
        <f>VLOOKUP(Table3[[#This Row],[Job Category]],Table5[],2,0)</f>
        <v>105.5</v>
      </c>
      <c r="I659" s="26">
        <f>YEAR(Table3[[#This Row],[End Date]])</f>
        <v>2018</v>
      </c>
      <c r="L659" s="2" t="s">
        <v>1763</v>
      </c>
      <c r="M659" s="2">
        <v>280</v>
      </c>
      <c r="O659" s="2" t="s">
        <v>1764</v>
      </c>
      <c r="P659" s="2">
        <v>211</v>
      </c>
    </row>
    <row r="660" spans="1:16" hidden="1" x14ac:dyDescent="0.3">
      <c r="A660" s="2" t="s">
        <v>937</v>
      </c>
      <c r="B660" s="2" t="s">
        <v>45</v>
      </c>
      <c r="C660" s="2" t="s">
        <v>938</v>
      </c>
      <c r="D660" s="2" t="s">
        <v>201</v>
      </c>
      <c r="E660" s="17">
        <v>43014.833333333336</v>
      </c>
      <c r="F660" s="17">
        <v>43270.166666666664</v>
      </c>
      <c r="G660" s="26">
        <f>VLOOKUP(Table3[[#This Row],[Job Category]],Table4[],2,0)</f>
        <v>495</v>
      </c>
      <c r="H660" s="26">
        <f>VLOOKUP(Table3[[#This Row],[Job Category]],Table5[],2,0)</f>
        <v>495</v>
      </c>
      <c r="I660" s="26">
        <f>YEAR(Table3[[#This Row],[End Date]])</f>
        <v>2018</v>
      </c>
      <c r="L660" s="2" t="s">
        <v>1764</v>
      </c>
      <c r="M660" s="2">
        <v>211</v>
      </c>
      <c r="O660" s="2" t="s">
        <v>939</v>
      </c>
      <c r="P660" s="2">
        <v>233</v>
      </c>
    </row>
    <row r="661" spans="1:16" hidden="1" x14ac:dyDescent="0.3">
      <c r="A661" s="2" t="s">
        <v>1840</v>
      </c>
      <c r="B661" s="2" t="s">
        <v>45</v>
      </c>
      <c r="C661" s="2" t="s">
        <v>1841</v>
      </c>
      <c r="D661" s="2" t="s">
        <v>200</v>
      </c>
      <c r="E661" s="17">
        <v>43262.916666666664</v>
      </c>
      <c r="F661" s="17">
        <v>43270.916666666664</v>
      </c>
      <c r="G661" s="26">
        <f>VLOOKUP(Table3[[#This Row],[Job Category]],Table4[],2,0)</f>
        <v>192</v>
      </c>
      <c r="H661" s="26">
        <f>VLOOKUP(Table3[[#This Row],[Job Category]],Table5[],2,0)</f>
        <v>192</v>
      </c>
      <c r="I661" s="26">
        <f>YEAR(Table3[[#This Row],[End Date]])</f>
        <v>2018</v>
      </c>
      <c r="L661" s="2" t="s">
        <v>939</v>
      </c>
      <c r="M661" s="2">
        <v>233</v>
      </c>
      <c r="O661" s="2" t="s">
        <v>1766</v>
      </c>
      <c r="P661" s="2">
        <v>113</v>
      </c>
    </row>
    <row r="662" spans="1:16" x14ac:dyDescent="0.3">
      <c r="A662" s="27" t="s">
        <v>799</v>
      </c>
      <c r="B662" s="27" t="s">
        <v>206</v>
      </c>
      <c r="C662" s="27" t="s">
        <v>940</v>
      </c>
      <c r="D662" s="27" t="s">
        <v>26</v>
      </c>
      <c r="E662" s="31">
        <v>43269.833333333336</v>
      </c>
      <c r="F662" s="31">
        <v>43272.25</v>
      </c>
      <c r="G662" s="29">
        <f>VLOOKUP(Table3[[#This Row],[Job Category]],Table4[],2,0)</f>
        <v>58</v>
      </c>
      <c r="H662" s="29">
        <f>VLOOKUP(Table3[[#This Row],[Job Category]],Table5[],2,0)</f>
        <v>1.75</v>
      </c>
      <c r="I662" s="29">
        <f>YEAR(Table3[[#This Row],[End Date]])</f>
        <v>2018</v>
      </c>
      <c r="J662" s="29">
        <v>8</v>
      </c>
      <c r="L662" s="2" t="s">
        <v>1766</v>
      </c>
      <c r="M662" s="2">
        <v>113</v>
      </c>
      <c r="O662" s="2" t="s">
        <v>941</v>
      </c>
      <c r="P662" s="2">
        <v>184</v>
      </c>
    </row>
    <row r="663" spans="1:16" hidden="1" x14ac:dyDescent="0.3">
      <c r="A663" s="2" t="s">
        <v>942</v>
      </c>
      <c r="B663" s="2" t="s">
        <v>45</v>
      </c>
      <c r="C663" s="2" t="s">
        <v>943</v>
      </c>
      <c r="D663" s="2" t="s">
        <v>200</v>
      </c>
      <c r="E663" s="17">
        <v>43269.333333333336</v>
      </c>
      <c r="F663" s="17">
        <v>43273.125</v>
      </c>
      <c r="G663" s="26">
        <f>VLOOKUP(Table3[[#This Row],[Job Category]],Table4[],2,0)</f>
        <v>82</v>
      </c>
      <c r="H663" s="26">
        <f>VLOOKUP(Table3[[#This Row],[Job Category]],Table5[],2,0)</f>
        <v>82</v>
      </c>
      <c r="I663" s="26">
        <f>YEAR(Table3[[#This Row],[End Date]])</f>
        <v>2018</v>
      </c>
      <c r="L663" s="2" t="s">
        <v>941</v>
      </c>
      <c r="M663" s="2">
        <v>184</v>
      </c>
      <c r="O663" s="2" t="s">
        <v>876</v>
      </c>
      <c r="P663" s="2">
        <v>750</v>
      </c>
    </row>
    <row r="664" spans="1:16" hidden="1" x14ac:dyDescent="0.3">
      <c r="A664" s="2" t="s">
        <v>2300</v>
      </c>
      <c r="B664" s="2" t="s">
        <v>45</v>
      </c>
      <c r="C664" s="2" t="s">
        <v>2444</v>
      </c>
      <c r="D664" s="2" t="s">
        <v>201</v>
      </c>
      <c r="E664" s="17">
        <v>43266.375</v>
      </c>
      <c r="F664" s="17">
        <v>43274.333333333336</v>
      </c>
      <c r="G664" s="26">
        <f>VLOOKUP(Table3[[#This Row],[Job Category]],Table4[],2,0)</f>
        <v>191</v>
      </c>
      <c r="H664" s="26">
        <f>VLOOKUP(Table3[[#This Row],[Job Category]],Table5[],2,0)</f>
        <v>191</v>
      </c>
      <c r="I664" s="26">
        <f>YEAR(Table3[[#This Row],[End Date]])</f>
        <v>2018</v>
      </c>
      <c r="L664" s="2" t="s">
        <v>876</v>
      </c>
      <c r="M664" s="2">
        <v>750</v>
      </c>
      <c r="O664" s="2" t="s">
        <v>877</v>
      </c>
      <c r="P664" s="2">
        <v>101</v>
      </c>
    </row>
    <row r="665" spans="1:16" hidden="1" x14ac:dyDescent="0.3">
      <c r="A665" s="2" t="s">
        <v>678</v>
      </c>
      <c r="B665" s="2" t="s">
        <v>45</v>
      </c>
      <c r="C665" s="2" t="s">
        <v>944</v>
      </c>
      <c r="D665" s="2" t="s">
        <v>201</v>
      </c>
      <c r="E665" s="17">
        <v>43198.75</v>
      </c>
      <c r="F665" s="17">
        <v>43274.708333333336</v>
      </c>
      <c r="G665" s="26">
        <f>VLOOKUP(Table3[[#This Row],[Job Category]],Table4[],2,0)</f>
        <v>291</v>
      </c>
      <c r="H665" s="26">
        <f>VLOOKUP(Table3[[#This Row],[Job Category]],Table5[],2,0)</f>
        <v>291</v>
      </c>
      <c r="I665" s="26">
        <f>YEAR(Table3[[#This Row],[End Date]])</f>
        <v>2018</v>
      </c>
      <c r="L665" s="2" t="s">
        <v>877</v>
      </c>
      <c r="M665" s="2">
        <v>101</v>
      </c>
      <c r="O665" s="2" t="s">
        <v>878</v>
      </c>
      <c r="P665" s="2">
        <v>137.5</v>
      </c>
    </row>
    <row r="666" spans="1:16" hidden="1" x14ac:dyDescent="0.3">
      <c r="A666" s="2" t="s">
        <v>1842</v>
      </c>
      <c r="B666" s="2" t="s">
        <v>45</v>
      </c>
      <c r="C666" s="2" t="s">
        <v>1843</v>
      </c>
      <c r="D666" s="2" t="s">
        <v>202</v>
      </c>
      <c r="E666" s="17">
        <v>43267.833333333336</v>
      </c>
      <c r="F666" s="17">
        <v>43275.1875</v>
      </c>
      <c r="G666" s="26">
        <f>VLOOKUP(Table3[[#This Row],[Job Category]],Table4[],2,0)</f>
        <v>166</v>
      </c>
      <c r="H666" s="26">
        <f>VLOOKUP(Table3[[#This Row],[Job Category]],Table5[],2,0)</f>
        <v>166</v>
      </c>
      <c r="I666" s="26">
        <f>YEAR(Table3[[#This Row],[End Date]])</f>
        <v>2018</v>
      </c>
      <c r="L666" s="2" t="s">
        <v>878</v>
      </c>
      <c r="M666" s="2">
        <v>137.5</v>
      </c>
      <c r="O666" s="2" t="s">
        <v>945</v>
      </c>
      <c r="P666" s="2">
        <v>393</v>
      </c>
    </row>
    <row r="667" spans="1:16" hidden="1" x14ac:dyDescent="0.3">
      <c r="A667" s="2" t="s">
        <v>648</v>
      </c>
      <c r="B667" s="2" t="s">
        <v>45</v>
      </c>
      <c r="C667" s="2" t="s">
        <v>946</v>
      </c>
      <c r="D667" s="2" t="s">
        <v>201</v>
      </c>
      <c r="E667" s="17">
        <v>43266.833333333336</v>
      </c>
      <c r="F667" s="17">
        <v>43276.541666666664</v>
      </c>
      <c r="G667" s="26">
        <f>VLOOKUP(Table3[[#This Row],[Job Category]],Table4[],2,0)</f>
        <v>221</v>
      </c>
      <c r="H667" s="26">
        <f>VLOOKUP(Table3[[#This Row],[Job Category]],Table5[],2,0)</f>
        <v>221</v>
      </c>
      <c r="I667" s="26">
        <f>YEAR(Table3[[#This Row],[End Date]])</f>
        <v>2018</v>
      </c>
      <c r="L667" s="2" t="s">
        <v>945</v>
      </c>
      <c r="M667" s="2">
        <v>393</v>
      </c>
      <c r="O667" s="2" t="s">
        <v>1768</v>
      </c>
      <c r="P667" s="2">
        <v>110</v>
      </c>
    </row>
    <row r="668" spans="1:16" hidden="1" x14ac:dyDescent="0.3">
      <c r="A668" s="2" t="s">
        <v>484</v>
      </c>
      <c r="B668" s="2" t="s">
        <v>45</v>
      </c>
      <c r="C668" s="2" t="s">
        <v>485</v>
      </c>
      <c r="D668" s="2" t="s">
        <v>211</v>
      </c>
      <c r="E668" s="17">
        <v>43265.833333333336</v>
      </c>
      <c r="F668" s="22">
        <v>43277</v>
      </c>
      <c r="G668" s="26">
        <f>VLOOKUP(Table3[[#This Row],[Job Category]],Table4[],2,0)</f>
        <v>268</v>
      </c>
      <c r="H668" s="26">
        <f>VLOOKUP(Table3[[#This Row],[Job Category]],Table5[],2,0)</f>
        <v>261.25</v>
      </c>
      <c r="I668" s="26">
        <f>YEAR(Table3[[#This Row],[End Date]])</f>
        <v>2018</v>
      </c>
      <c r="L668" s="2" t="s">
        <v>1768</v>
      </c>
      <c r="M668" s="2">
        <v>110</v>
      </c>
      <c r="O668" s="2" t="s">
        <v>879</v>
      </c>
      <c r="P668" s="2">
        <v>289</v>
      </c>
    </row>
    <row r="669" spans="1:16" hidden="1" x14ac:dyDescent="0.3">
      <c r="A669" s="2" t="s">
        <v>1844</v>
      </c>
      <c r="B669" s="2" t="s">
        <v>45</v>
      </c>
      <c r="C669" s="2" t="s">
        <v>1845</v>
      </c>
      <c r="D669" s="2" t="s">
        <v>200</v>
      </c>
      <c r="E669" s="17">
        <v>43272.875</v>
      </c>
      <c r="F669" s="22">
        <v>43277</v>
      </c>
      <c r="G669" s="26">
        <f>VLOOKUP(Table3[[#This Row],[Job Category]],Table4[],2,0)</f>
        <v>99</v>
      </c>
      <c r="H669" s="26">
        <f>VLOOKUP(Table3[[#This Row],[Job Category]],Table5[],2,0)</f>
        <v>99</v>
      </c>
      <c r="I669" s="26">
        <f>YEAR(Table3[[#This Row],[End Date]])</f>
        <v>2018</v>
      </c>
      <c r="L669" s="2" t="s">
        <v>879</v>
      </c>
      <c r="M669" s="2">
        <v>289</v>
      </c>
      <c r="O669" s="2" t="s">
        <v>881</v>
      </c>
      <c r="P669" s="2">
        <v>344</v>
      </c>
    </row>
    <row r="670" spans="1:16" hidden="1" x14ac:dyDescent="0.3">
      <c r="A670" s="2" t="s">
        <v>1289</v>
      </c>
      <c r="B670" s="2" t="s">
        <v>45</v>
      </c>
      <c r="C670" s="2" t="s">
        <v>1846</v>
      </c>
      <c r="D670" s="2" t="s">
        <v>202</v>
      </c>
      <c r="E670" s="17">
        <v>43258.416666666664</v>
      </c>
      <c r="F670" s="17">
        <v>43277.291666666664</v>
      </c>
      <c r="G670" s="26">
        <f>VLOOKUP(Table3[[#This Row],[Job Category]],Table4[],2,0)</f>
        <v>453</v>
      </c>
      <c r="H670" s="26">
        <f>VLOOKUP(Table3[[#This Row],[Job Category]],Table5[],2,0)</f>
        <v>453</v>
      </c>
      <c r="I670" s="26">
        <f>YEAR(Table3[[#This Row],[End Date]])</f>
        <v>2018</v>
      </c>
      <c r="L670" s="2" t="s">
        <v>881</v>
      </c>
      <c r="M670" s="2">
        <v>344</v>
      </c>
      <c r="O670" s="2" t="s">
        <v>2421</v>
      </c>
      <c r="P670" s="2">
        <v>94.5</v>
      </c>
    </row>
    <row r="671" spans="1:16" hidden="1" x14ac:dyDescent="0.3">
      <c r="A671" s="2" t="s">
        <v>340</v>
      </c>
      <c r="B671" s="2" t="s">
        <v>45</v>
      </c>
      <c r="C671" s="2" t="s">
        <v>2445</v>
      </c>
      <c r="D671" s="2" t="s">
        <v>201</v>
      </c>
      <c r="E671" s="17">
        <v>43268.5</v>
      </c>
      <c r="F671" s="17">
        <v>43281.333333333336</v>
      </c>
      <c r="G671" s="26">
        <f>VLOOKUP(Table3[[#This Row],[Job Category]],Table4[],2,0)</f>
        <v>147.5</v>
      </c>
      <c r="H671" s="26">
        <f>VLOOKUP(Table3[[#This Row],[Job Category]],Table5[],2,0)</f>
        <v>147.5</v>
      </c>
      <c r="I671" s="26">
        <f>YEAR(Table3[[#This Row],[End Date]])</f>
        <v>2018</v>
      </c>
      <c r="L671" s="2" t="s">
        <v>2421</v>
      </c>
      <c r="M671" s="2">
        <v>94.5</v>
      </c>
      <c r="O671" s="2" t="s">
        <v>1769</v>
      </c>
      <c r="P671" s="2">
        <v>570.5</v>
      </c>
    </row>
    <row r="672" spans="1:16" hidden="1" x14ac:dyDescent="0.3">
      <c r="A672" s="2" t="s">
        <v>2446</v>
      </c>
      <c r="B672" s="2" t="s">
        <v>45</v>
      </c>
      <c r="C672" s="2" t="s">
        <v>2447</v>
      </c>
      <c r="D672" s="2" t="s">
        <v>200</v>
      </c>
      <c r="E672" s="17">
        <v>43277.291666666664</v>
      </c>
      <c r="F672" s="17">
        <v>43281.75</v>
      </c>
      <c r="G672" s="26">
        <f>VLOOKUP(Table3[[#This Row],[Job Category]],Table4[],2,0)</f>
        <v>107</v>
      </c>
      <c r="H672" s="26">
        <f>VLOOKUP(Table3[[#This Row],[Job Category]],Table5[],2,0)</f>
        <v>107</v>
      </c>
      <c r="I672" s="26">
        <f>YEAR(Table3[[#This Row],[End Date]])</f>
        <v>2018</v>
      </c>
      <c r="L672" s="2" t="s">
        <v>1769</v>
      </c>
      <c r="M672" s="2">
        <v>570.5</v>
      </c>
      <c r="O672" s="2" t="s">
        <v>882</v>
      </c>
      <c r="P672" s="2">
        <v>359</v>
      </c>
    </row>
    <row r="673" spans="1:16" hidden="1" x14ac:dyDescent="0.3">
      <c r="A673" s="2" t="s">
        <v>1728</v>
      </c>
      <c r="B673" s="2" t="s">
        <v>45</v>
      </c>
      <c r="C673" s="2" t="s">
        <v>1847</v>
      </c>
      <c r="D673" s="2" t="s">
        <v>200</v>
      </c>
      <c r="E673" s="17">
        <v>43274.375</v>
      </c>
      <c r="F673" s="17">
        <v>43282.333333333336</v>
      </c>
      <c r="G673" s="26">
        <f>VLOOKUP(Table3[[#This Row],[Job Category]],Table4[],2,0)</f>
        <v>183</v>
      </c>
      <c r="H673" s="26">
        <f>VLOOKUP(Table3[[#This Row],[Job Category]],Table5[],2,0)</f>
        <v>179.5</v>
      </c>
      <c r="I673" s="26">
        <f>YEAR(Table3[[#This Row],[End Date]])</f>
        <v>2018</v>
      </c>
      <c r="L673" s="2" t="s">
        <v>882</v>
      </c>
      <c r="M673" s="2">
        <v>362</v>
      </c>
      <c r="O673" s="2" t="s">
        <v>884</v>
      </c>
      <c r="P673" s="2">
        <v>242.5</v>
      </c>
    </row>
    <row r="674" spans="1:16" hidden="1" x14ac:dyDescent="0.3">
      <c r="A674" s="2" t="s">
        <v>1848</v>
      </c>
      <c r="B674" s="2" t="s">
        <v>45</v>
      </c>
      <c r="C674" s="2" t="s">
        <v>1849</v>
      </c>
      <c r="D674" s="2" t="s">
        <v>200</v>
      </c>
      <c r="E674" s="22">
        <v>43277</v>
      </c>
      <c r="F674" s="17">
        <v>43282.979166666664</v>
      </c>
      <c r="G674" s="26">
        <f>VLOOKUP(Table3[[#This Row],[Job Category]],Table4[],2,0)</f>
        <v>143.5</v>
      </c>
      <c r="H674" s="26">
        <f>VLOOKUP(Table3[[#This Row],[Job Category]],Table5[],2,0)</f>
        <v>143.5</v>
      </c>
      <c r="I674" s="26">
        <f>YEAR(Table3[[#This Row],[End Date]])</f>
        <v>2018</v>
      </c>
      <c r="L674" s="2" t="s">
        <v>884</v>
      </c>
      <c r="M674" s="2">
        <v>253</v>
      </c>
      <c r="O674" s="2" t="s">
        <v>2423</v>
      </c>
      <c r="P674" s="2">
        <v>131</v>
      </c>
    </row>
    <row r="675" spans="1:16" hidden="1" x14ac:dyDescent="0.3">
      <c r="A675" s="2" t="s">
        <v>2249</v>
      </c>
      <c r="B675" s="2" t="s">
        <v>45</v>
      </c>
      <c r="C675" s="2" t="s">
        <v>2448</v>
      </c>
      <c r="D675" s="2" t="s">
        <v>200</v>
      </c>
      <c r="E675" s="17">
        <v>43270.895833333336</v>
      </c>
      <c r="F675" s="17">
        <v>43283.291666666664</v>
      </c>
      <c r="G675" s="26">
        <f>VLOOKUP(Table3[[#This Row],[Job Category]],Table4[],2,0)</f>
        <v>195</v>
      </c>
      <c r="H675" s="26">
        <f>VLOOKUP(Table3[[#This Row],[Job Category]],Table5[],2,0)</f>
        <v>195</v>
      </c>
      <c r="I675" s="26">
        <f>YEAR(Table3[[#This Row],[End Date]])</f>
        <v>2018</v>
      </c>
      <c r="L675" s="2" t="s">
        <v>2423</v>
      </c>
      <c r="M675" s="2">
        <v>131</v>
      </c>
      <c r="O675" s="2" t="s">
        <v>947</v>
      </c>
      <c r="P675" s="2">
        <v>307</v>
      </c>
    </row>
    <row r="676" spans="1:16" hidden="1" x14ac:dyDescent="0.3">
      <c r="A676" s="2" t="s">
        <v>948</v>
      </c>
      <c r="B676" s="2" t="s">
        <v>45</v>
      </c>
      <c r="C676" s="2" t="s">
        <v>949</v>
      </c>
      <c r="D676" s="2" t="s">
        <v>215</v>
      </c>
      <c r="E676" s="17">
        <v>43251.458333333336</v>
      </c>
      <c r="F676" s="17">
        <v>43285.208333333336</v>
      </c>
      <c r="G676" s="26">
        <f>VLOOKUP(Table3[[#This Row],[Job Category]],Table4[],2,0)</f>
        <v>487</v>
      </c>
      <c r="H676" s="26">
        <f>VLOOKUP(Table3[[#This Row],[Job Category]],Table5[],2,0)</f>
        <v>487</v>
      </c>
      <c r="I676" s="26">
        <f>YEAR(Table3[[#This Row],[End Date]])</f>
        <v>2018</v>
      </c>
      <c r="L676" s="2" t="s">
        <v>947</v>
      </c>
      <c r="M676" s="2">
        <v>307</v>
      </c>
      <c r="O676" s="2" t="s">
        <v>950</v>
      </c>
      <c r="P676" s="2">
        <v>648.5</v>
      </c>
    </row>
    <row r="677" spans="1:16" hidden="1" x14ac:dyDescent="0.3">
      <c r="A677" s="2" t="s">
        <v>2449</v>
      </c>
      <c r="B677" s="2" t="s">
        <v>45</v>
      </c>
      <c r="C677" s="2" t="s">
        <v>2450</v>
      </c>
      <c r="D677" s="2" t="s">
        <v>200</v>
      </c>
      <c r="E677" s="17">
        <v>43280.166666666664</v>
      </c>
      <c r="F677" s="17">
        <v>43285.354166666664</v>
      </c>
      <c r="G677" s="26">
        <f>VLOOKUP(Table3[[#This Row],[Job Category]],Table4[],2,0)</f>
        <v>108.5</v>
      </c>
      <c r="H677" s="26">
        <f>VLOOKUP(Table3[[#This Row],[Job Category]],Table5[],2,0)</f>
        <v>108.5</v>
      </c>
      <c r="I677" s="26">
        <f>YEAR(Table3[[#This Row],[End Date]])</f>
        <v>2018</v>
      </c>
      <c r="L677" s="2" t="s">
        <v>950</v>
      </c>
      <c r="M677" s="2">
        <v>661.5</v>
      </c>
      <c r="O677" s="2" t="s">
        <v>951</v>
      </c>
      <c r="P677" s="2">
        <v>255</v>
      </c>
    </row>
    <row r="678" spans="1:16" hidden="1" x14ac:dyDescent="0.3">
      <c r="A678" s="2" t="s">
        <v>2451</v>
      </c>
      <c r="B678" s="2" t="s">
        <v>45</v>
      </c>
      <c r="C678" s="2" t="s">
        <v>2452</v>
      </c>
      <c r="D678" s="2" t="s">
        <v>200</v>
      </c>
      <c r="E678" s="17">
        <v>43278.791666666664</v>
      </c>
      <c r="F678" s="17">
        <v>43285.416666666664</v>
      </c>
      <c r="G678" s="26">
        <f>VLOOKUP(Table3[[#This Row],[Job Category]],Table4[],2,0)</f>
        <v>88</v>
      </c>
      <c r="H678" s="26">
        <f>VLOOKUP(Table3[[#This Row],[Job Category]],Table5[],2,0)</f>
        <v>88</v>
      </c>
      <c r="I678" s="26">
        <f>YEAR(Table3[[#This Row],[End Date]])</f>
        <v>2018</v>
      </c>
      <c r="L678" s="2" t="s">
        <v>951</v>
      </c>
      <c r="M678" s="2">
        <v>255</v>
      </c>
      <c r="O678" s="2" t="s">
        <v>887</v>
      </c>
      <c r="P678" s="2">
        <v>101</v>
      </c>
    </row>
    <row r="679" spans="1:16" hidden="1" x14ac:dyDescent="0.3">
      <c r="A679" s="2" t="s">
        <v>1315</v>
      </c>
      <c r="B679" s="2" t="s">
        <v>45</v>
      </c>
      <c r="C679" s="2" t="s">
        <v>1850</v>
      </c>
      <c r="D679" s="2" t="s">
        <v>200</v>
      </c>
      <c r="E679" s="17">
        <v>43282.979166666664</v>
      </c>
      <c r="F679" s="17">
        <v>43287.25</v>
      </c>
      <c r="G679" s="26">
        <f>VLOOKUP(Table3[[#This Row],[Job Category]],Table4[],2,0)</f>
        <v>102.5</v>
      </c>
      <c r="H679" s="26">
        <f>VLOOKUP(Table3[[#This Row],[Job Category]],Table5[],2,0)</f>
        <v>102.5</v>
      </c>
      <c r="I679" s="26">
        <f>YEAR(Table3[[#This Row],[End Date]])</f>
        <v>2018</v>
      </c>
      <c r="L679" s="2" t="s">
        <v>887</v>
      </c>
      <c r="M679" s="2">
        <v>101</v>
      </c>
      <c r="O679" s="2" t="s">
        <v>2424</v>
      </c>
      <c r="P679" s="2">
        <v>14</v>
      </c>
    </row>
    <row r="680" spans="1:16" hidden="1" x14ac:dyDescent="0.3">
      <c r="A680" s="2" t="s">
        <v>1851</v>
      </c>
      <c r="B680" s="2" t="s">
        <v>45</v>
      </c>
      <c r="C680" s="2" t="s">
        <v>1852</v>
      </c>
      <c r="D680" s="2" t="s">
        <v>201</v>
      </c>
      <c r="E680" s="17">
        <v>43283.833333333336</v>
      </c>
      <c r="F680" s="17">
        <v>43288.416666666664</v>
      </c>
      <c r="G680" s="26">
        <f>VLOOKUP(Table3[[#This Row],[Job Category]],Table4[],2,0)</f>
        <v>95</v>
      </c>
      <c r="H680" s="26">
        <f>VLOOKUP(Table3[[#This Row],[Job Category]],Table5[],2,0)</f>
        <v>95</v>
      </c>
      <c r="I680" s="26">
        <f>YEAR(Table3[[#This Row],[End Date]])</f>
        <v>2018</v>
      </c>
      <c r="L680" s="2" t="s">
        <v>2424</v>
      </c>
      <c r="M680" s="2">
        <v>14</v>
      </c>
      <c r="O680" s="2" t="s">
        <v>2425</v>
      </c>
      <c r="P680" s="2">
        <v>239.5</v>
      </c>
    </row>
    <row r="681" spans="1:16" hidden="1" x14ac:dyDescent="0.3">
      <c r="A681" s="2" t="s">
        <v>1853</v>
      </c>
      <c r="B681" s="2" t="s">
        <v>45</v>
      </c>
      <c r="C681" s="2" t="s">
        <v>1854</v>
      </c>
      <c r="D681" s="2" t="s">
        <v>228</v>
      </c>
      <c r="E681" s="17">
        <v>43254.333333333336</v>
      </c>
      <c r="F681" s="17">
        <v>43290.833333333336</v>
      </c>
      <c r="G681" s="26">
        <f>VLOOKUP(Table3[[#This Row],[Job Category]],Table4[],2,0)</f>
        <v>353</v>
      </c>
      <c r="H681" s="26">
        <f>VLOOKUP(Table3[[#This Row],[Job Category]],Table5[],2,0)</f>
        <v>353</v>
      </c>
      <c r="I681" s="26">
        <f>YEAR(Table3[[#This Row],[End Date]])</f>
        <v>2018</v>
      </c>
      <c r="L681" s="2" t="s">
        <v>2425</v>
      </c>
      <c r="M681" s="2">
        <v>239.5</v>
      </c>
      <c r="O681" s="2" t="s">
        <v>1771</v>
      </c>
      <c r="P681" s="2">
        <v>117</v>
      </c>
    </row>
    <row r="682" spans="1:16" hidden="1" x14ac:dyDescent="0.3">
      <c r="A682" s="2" t="s">
        <v>2453</v>
      </c>
      <c r="B682" s="2" t="s">
        <v>45</v>
      </c>
      <c r="C682" s="2" t="s">
        <v>2454</v>
      </c>
      <c r="D682" s="2" t="s">
        <v>224</v>
      </c>
      <c r="E682" s="17">
        <v>43276.708333333336</v>
      </c>
      <c r="F682" s="17">
        <v>43291.25</v>
      </c>
      <c r="G682" s="26">
        <f>VLOOKUP(Table3[[#This Row],[Job Category]],Table4[],2,0)</f>
        <v>305</v>
      </c>
      <c r="H682" s="26">
        <f>VLOOKUP(Table3[[#This Row],[Job Category]],Table5[],2,0)</f>
        <v>305</v>
      </c>
      <c r="I682" s="26">
        <f>YEAR(Table3[[#This Row],[End Date]])</f>
        <v>2018</v>
      </c>
      <c r="L682" s="2" t="s">
        <v>1771</v>
      </c>
      <c r="M682" s="2">
        <v>117</v>
      </c>
      <c r="O682" s="2" t="s">
        <v>2426</v>
      </c>
      <c r="P682" s="2">
        <v>428.5</v>
      </c>
    </row>
    <row r="683" spans="1:16" hidden="1" x14ac:dyDescent="0.3">
      <c r="A683" s="2" t="s">
        <v>1855</v>
      </c>
      <c r="B683" s="2" t="s">
        <v>45</v>
      </c>
      <c r="C683" s="2" t="s">
        <v>1856</v>
      </c>
      <c r="D683" s="2" t="s">
        <v>200</v>
      </c>
      <c r="E683" s="17">
        <v>43287.25</v>
      </c>
      <c r="F683" s="17">
        <v>43291.958333333336</v>
      </c>
      <c r="G683" s="26">
        <f>VLOOKUP(Table3[[#This Row],[Job Category]],Table4[],2,0)</f>
        <v>113</v>
      </c>
      <c r="H683" s="26">
        <f>VLOOKUP(Table3[[#This Row],[Job Category]],Table5[],2,0)</f>
        <v>113</v>
      </c>
      <c r="I683" s="26">
        <f>YEAR(Table3[[#This Row],[End Date]])</f>
        <v>2018</v>
      </c>
      <c r="L683" s="2" t="s">
        <v>2426</v>
      </c>
      <c r="M683" s="2">
        <v>443</v>
      </c>
      <c r="O683" s="2" t="s">
        <v>608</v>
      </c>
      <c r="P683" s="2">
        <v>287</v>
      </c>
    </row>
    <row r="684" spans="1:16" hidden="1" x14ac:dyDescent="0.3">
      <c r="A684" s="2" t="s">
        <v>1346</v>
      </c>
      <c r="B684" s="2" t="s">
        <v>45</v>
      </c>
      <c r="C684" s="2" t="s">
        <v>1857</v>
      </c>
      <c r="D684" s="2" t="s">
        <v>200</v>
      </c>
      <c r="E684" s="17">
        <v>43286.75</v>
      </c>
      <c r="F684" s="17">
        <v>43292.25</v>
      </c>
      <c r="G684" s="26">
        <f>VLOOKUP(Table3[[#This Row],[Job Category]],Table4[],2,0)</f>
        <v>132</v>
      </c>
      <c r="H684" s="26">
        <f>VLOOKUP(Table3[[#This Row],[Job Category]],Table5[],2,0)</f>
        <v>132</v>
      </c>
      <c r="I684" s="26">
        <f>YEAR(Table3[[#This Row],[End Date]])</f>
        <v>2018</v>
      </c>
      <c r="L684" s="2" t="s">
        <v>608</v>
      </c>
      <c r="M684" s="2">
        <v>296</v>
      </c>
      <c r="O684" s="2" t="s">
        <v>1772</v>
      </c>
      <c r="P684" s="2">
        <v>230</v>
      </c>
    </row>
    <row r="685" spans="1:16" hidden="1" x14ac:dyDescent="0.3">
      <c r="A685" s="2" t="s">
        <v>2455</v>
      </c>
      <c r="B685" s="2" t="s">
        <v>45</v>
      </c>
      <c r="C685" s="2" t="s">
        <v>2456</v>
      </c>
      <c r="D685" s="2" t="s">
        <v>200</v>
      </c>
      <c r="E685" s="17">
        <v>43288.416666666664</v>
      </c>
      <c r="F685" s="17">
        <v>43293.375</v>
      </c>
      <c r="G685" s="26">
        <f>VLOOKUP(Table3[[#This Row],[Job Category]],Table4[],2,0)</f>
        <v>119</v>
      </c>
      <c r="H685" s="26">
        <f>VLOOKUP(Table3[[#This Row],[Job Category]],Table5[],2,0)</f>
        <v>119</v>
      </c>
      <c r="I685" s="26">
        <f>YEAR(Table3[[#This Row],[End Date]])</f>
        <v>2018</v>
      </c>
      <c r="L685" s="2" t="s">
        <v>1772</v>
      </c>
      <c r="M685" s="2">
        <v>230</v>
      </c>
      <c r="O685" s="2" t="s">
        <v>952</v>
      </c>
      <c r="P685" s="2">
        <v>235</v>
      </c>
    </row>
    <row r="686" spans="1:16" hidden="1" x14ac:dyDescent="0.3">
      <c r="A686" s="2" t="s">
        <v>359</v>
      </c>
      <c r="B686" s="2" t="s">
        <v>45</v>
      </c>
      <c r="C686" s="2" t="s">
        <v>360</v>
      </c>
      <c r="D686" s="2" t="s">
        <v>200</v>
      </c>
      <c r="E686" s="17">
        <v>43276.541666666664</v>
      </c>
      <c r="F686" s="17">
        <v>43293.8125</v>
      </c>
      <c r="G686" s="26">
        <f>VLOOKUP(Table3[[#This Row],[Job Category]],Table4[],2,0)</f>
        <v>414.5</v>
      </c>
      <c r="H686" s="26">
        <f>VLOOKUP(Table3[[#This Row],[Job Category]],Table5[],2,0)</f>
        <v>396.5</v>
      </c>
      <c r="I686" s="26">
        <f>YEAR(Table3[[#This Row],[End Date]])</f>
        <v>2018</v>
      </c>
      <c r="L686" s="2" t="s">
        <v>952</v>
      </c>
      <c r="M686" s="2">
        <v>235</v>
      </c>
      <c r="O686" s="2" t="s">
        <v>1774</v>
      </c>
      <c r="P686" s="2">
        <v>169</v>
      </c>
    </row>
    <row r="687" spans="1:16" hidden="1" x14ac:dyDescent="0.3">
      <c r="A687" s="2" t="s">
        <v>783</v>
      </c>
      <c r="B687" s="2" t="s">
        <v>45</v>
      </c>
      <c r="C687" s="2" t="s">
        <v>953</v>
      </c>
      <c r="D687" s="2" t="s">
        <v>209</v>
      </c>
      <c r="E687" s="17">
        <v>43282.333333333336</v>
      </c>
      <c r="F687" s="17">
        <v>43293.833333333336</v>
      </c>
      <c r="G687" s="26">
        <f>VLOOKUP(Table3[[#This Row],[Job Category]],Table4[],2,0)</f>
        <v>276</v>
      </c>
      <c r="H687" s="26">
        <f>VLOOKUP(Table3[[#This Row],[Job Category]],Table5[],2,0)</f>
        <v>276</v>
      </c>
      <c r="I687" s="26">
        <f>YEAR(Table3[[#This Row],[End Date]])</f>
        <v>2018</v>
      </c>
      <c r="L687" s="2" t="s">
        <v>1774</v>
      </c>
      <c r="M687" s="2">
        <v>169</v>
      </c>
      <c r="O687" s="2" t="s">
        <v>954</v>
      </c>
      <c r="P687" s="2">
        <v>383</v>
      </c>
    </row>
    <row r="688" spans="1:16" hidden="1" x14ac:dyDescent="0.3">
      <c r="A688" s="2" t="s">
        <v>1315</v>
      </c>
      <c r="B688" s="2" t="s">
        <v>45</v>
      </c>
      <c r="C688" s="2" t="s">
        <v>1858</v>
      </c>
      <c r="D688" s="2" t="s">
        <v>200</v>
      </c>
      <c r="E688" s="17">
        <v>43290.875</v>
      </c>
      <c r="F688" s="17">
        <v>43295.791666666664</v>
      </c>
      <c r="G688" s="26">
        <f>VLOOKUP(Table3[[#This Row],[Job Category]],Table4[],2,0)</f>
        <v>109</v>
      </c>
      <c r="H688" s="26">
        <f>VLOOKUP(Table3[[#This Row],[Job Category]],Table5[],2,0)</f>
        <v>109</v>
      </c>
      <c r="I688" s="26">
        <f>YEAR(Table3[[#This Row],[End Date]])</f>
        <v>2018</v>
      </c>
      <c r="L688" s="2" t="s">
        <v>954</v>
      </c>
      <c r="M688" s="2">
        <v>383</v>
      </c>
      <c r="O688" s="2" t="s">
        <v>474</v>
      </c>
      <c r="P688" s="2">
        <v>621</v>
      </c>
    </row>
    <row r="689" spans="1:16" hidden="1" x14ac:dyDescent="0.3">
      <c r="A689" s="2" t="s">
        <v>2457</v>
      </c>
      <c r="B689" s="2" t="s">
        <v>45</v>
      </c>
      <c r="C689" s="2" t="s">
        <v>2458</v>
      </c>
      <c r="D689" s="2" t="s">
        <v>200</v>
      </c>
      <c r="E689" s="17">
        <v>43289.875</v>
      </c>
      <c r="F689" s="17">
        <v>43296.291666666664</v>
      </c>
      <c r="G689" s="26">
        <f>VLOOKUP(Table3[[#This Row],[Job Category]],Table4[],2,0)</f>
        <v>131</v>
      </c>
      <c r="H689" s="26">
        <f>VLOOKUP(Table3[[#This Row],[Job Category]],Table5[],2,0)</f>
        <v>131</v>
      </c>
      <c r="I689" s="26">
        <f>YEAR(Table3[[#This Row],[End Date]])</f>
        <v>2018</v>
      </c>
      <c r="L689" s="2" t="s">
        <v>474</v>
      </c>
      <c r="M689" s="2">
        <v>716</v>
      </c>
      <c r="O689" s="2" t="s">
        <v>889</v>
      </c>
      <c r="P689" s="2">
        <v>289</v>
      </c>
    </row>
    <row r="690" spans="1:16" hidden="1" x14ac:dyDescent="0.3">
      <c r="A690" s="2" t="s">
        <v>1859</v>
      </c>
      <c r="B690" s="2" t="s">
        <v>45</v>
      </c>
      <c r="C690" s="2" t="s">
        <v>1860</v>
      </c>
      <c r="D690" s="2" t="s">
        <v>200</v>
      </c>
      <c r="E690" s="17">
        <v>43291.958333333336</v>
      </c>
      <c r="F690" s="17">
        <v>43297.25</v>
      </c>
      <c r="G690" s="26">
        <f>VLOOKUP(Table3[[#This Row],[Job Category]],Table4[],2,0)</f>
        <v>127</v>
      </c>
      <c r="H690" s="26">
        <f>VLOOKUP(Table3[[#This Row],[Job Category]],Table5[],2,0)</f>
        <v>127</v>
      </c>
      <c r="I690" s="26">
        <f>YEAR(Table3[[#This Row],[End Date]])</f>
        <v>2018</v>
      </c>
      <c r="L690" s="2" t="s">
        <v>889</v>
      </c>
      <c r="M690" s="2">
        <v>289</v>
      </c>
      <c r="O690" s="2" t="s">
        <v>955</v>
      </c>
      <c r="P690" s="2">
        <v>760</v>
      </c>
    </row>
    <row r="691" spans="1:16" hidden="1" x14ac:dyDescent="0.3">
      <c r="A691" s="2" t="s">
        <v>453</v>
      </c>
      <c r="B691" s="2" t="s">
        <v>45</v>
      </c>
      <c r="C691" s="2" t="s">
        <v>1861</v>
      </c>
      <c r="D691" s="2" t="s">
        <v>201</v>
      </c>
      <c r="E691" s="17">
        <v>43291.583333333336</v>
      </c>
      <c r="F691" s="17">
        <v>43297.458333333336</v>
      </c>
      <c r="G691" s="26">
        <f>VLOOKUP(Table3[[#This Row],[Job Category]],Table4[],2,0)</f>
        <v>129</v>
      </c>
      <c r="H691" s="26">
        <f>VLOOKUP(Table3[[#This Row],[Job Category]],Table5[],2,0)</f>
        <v>124</v>
      </c>
      <c r="I691" s="26">
        <f>YEAR(Table3[[#This Row],[End Date]])</f>
        <v>2018</v>
      </c>
      <c r="L691" s="2" t="s">
        <v>955</v>
      </c>
      <c r="M691" s="2">
        <v>760</v>
      </c>
      <c r="O691" s="2" t="s">
        <v>956</v>
      </c>
      <c r="P691" s="2">
        <v>260.5</v>
      </c>
    </row>
    <row r="692" spans="1:16" hidden="1" x14ac:dyDescent="0.3">
      <c r="A692" s="2" t="s">
        <v>1862</v>
      </c>
      <c r="B692" s="2" t="s">
        <v>45</v>
      </c>
      <c r="C692" s="2" t="s">
        <v>1863</v>
      </c>
      <c r="D692" s="2" t="s">
        <v>205</v>
      </c>
      <c r="E692" s="17">
        <v>43285.354166666664</v>
      </c>
      <c r="F692" s="17">
        <v>43298.1875</v>
      </c>
      <c r="G692" s="26">
        <f>VLOOKUP(Table3[[#This Row],[Job Category]],Table4[],2,0)</f>
        <v>308</v>
      </c>
      <c r="H692" s="26">
        <f>VLOOKUP(Table3[[#This Row],[Job Category]],Table5[],2,0)</f>
        <v>308</v>
      </c>
      <c r="I692" s="26">
        <f>YEAR(Table3[[#This Row],[End Date]])</f>
        <v>2018</v>
      </c>
      <c r="L692" s="2" t="s">
        <v>956</v>
      </c>
      <c r="M692" s="2">
        <v>260.5</v>
      </c>
      <c r="O692" s="2" t="s">
        <v>890</v>
      </c>
      <c r="P692" s="2">
        <v>380</v>
      </c>
    </row>
    <row r="693" spans="1:16" hidden="1" x14ac:dyDescent="0.3">
      <c r="A693" s="2" t="s">
        <v>2459</v>
      </c>
      <c r="B693" s="2" t="s">
        <v>45</v>
      </c>
      <c r="C693" s="2" t="s">
        <v>2460</v>
      </c>
      <c r="D693" s="2" t="s">
        <v>201</v>
      </c>
      <c r="E693" s="17">
        <v>43292.854166666664</v>
      </c>
      <c r="F693" s="17">
        <v>43298.291666666664</v>
      </c>
      <c r="G693" s="26">
        <f>VLOOKUP(Table3[[#This Row],[Job Category]],Table4[],2,0)</f>
        <v>118</v>
      </c>
      <c r="H693" s="26">
        <f>VLOOKUP(Table3[[#This Row],[Job Category]],Table5[],2,0)</f>
        <v>118</v>
      </c>
      <c r="I693" s="26">
        <f>YEAR(Table3[[#This Row],[End Date]])</f>
        <v>2018</v>
      </c>
      <c r="L693" s="2" t="s">
        <v>890</v>
      </c>
      <c r="M693" s="2">
        <v>388</v>
      </c>
      <c r="O693" s="2" t="s">
        <v>610</v>
      </c>
      <c r="P693" s="2">
        <v>317</v>
      </c>
    </row>
    <row r="694" spans="1:16" hidden="1" x14ac:dyDescent="0.3">
      <c r="A694" s="2" t="s">
        <v>1528</v>
      </c>
      <c r="B694" s="2" t="s">
        <v>45</v>
      </c>
      <c r="C694" s="2" t="s">
        <v>1864</v>
      </c>
      <c r="D694" s="2" t="s">
        <v>201</v>
      </c>
      <c r="E694" s="17">
        <v>43293.583333333336</v>
      </c>
      <c r="F694" s="22">
        <v>43299</v>
      </c>
      <c r="G694" s="26">
        <f>VLOOKUP(Table3[[#This Row],[Job Category]],Table4[],2,0)</f>
        <v>124</v>
      </c>
      <c r="H694" s="26">
        <f>VLOOKUP(Table3[[#This Row],[Job Category]],Table5[],2,0)</f>
        <v>122</v>
      </c>
      <c r="I694" s="26">
        <f>YEAR(Table3[[#This Row],[End Date]])</f>
        <v>2018</v>
      </c>
      <c r="L694" s="2" t="s">
        <v>610</v>
      </c>
      <c r="M694" s="2">
        <v>321</v>
      </c>
      <c r="O694" s="2" t="s">
        <v>1775</v>
      </c>
      <c r="P694" s="2">
        <v>256</v>
      </c>
    </row>
    <row r="695" spans="1:16" hidden="1" x14ac:dyDescent="0.3">
      <c r="A695" s="2" t="s">
        <v>488</v>
      </c>
      <c r="B695" s="2" t="s">
        <v>45</v>
      </c>
      <c r="C695" s="2" t="s">
        <v>489</v>
      </c>
      <c r="D695" s="2" t="s">
        <v>200</v>
      </c>
      <c r="E695" s="17">
        <v>43293.8125</v>
      </c>
      <c r="F695" s="17">
        <v>43299.625</v>
      </c>
      <c r="G695" s="26">
        <f>VLOOKUP(Table3[[#This Row],[Job Category]],Table4[],2,0)</f>
        <v>139.5</v>
      </c>
      <c r="H695" s="26">
        <f>VLOOKUP(Table3[[#This Row],[Job Category]],Table5[],2,0)</f>
        <v>135.5</v>
      </c>
      <c r="I695" s="26">
        <f>YEAR(Table3[[#This Row],[End Date]])</f>
        <v>2018</v>
      </c>
      <c r="L695" s="2" t="s">
        <v>1775</v>
      </c>
      <c r="M695" s="2">
        <v>256</v>
      </c>
      <c r="O695" s="2" t="s">
        <v>891</v>
      </c>
      <c r="P695" s="2">
        <v>254</v>
      </c>
    </row>
    <row r="696" spans="1:16" hidden="1" x14ac:dyDescent="0.3">
      <c r="A696" s="2" t="s">
        <v>1367</v>
      </c>
      <c r="B696" s="2" t="s">
        <v>45</v>
      </c>
      <c r="C696" s="2" t="s">
        <v>1865</v>
      </c>
      <c r="D696" s="2" t="s">
        <v>200</v>
      </c>
      <c r="E696" s="17">
        <v>43294.083333333336</v>
      </c>
      <c r="F696" s="17">
        <v>43300.75</v>
      </c>
      <c r="G696" s="26">
        <f>VLOOKUP(Table3[[#This Row],[Job Category]],Table4[],2,0)</f>
        <v>102</v>
      </c>
      <c r="H696" s="26">
        <f>VLOOKUP(Table3[[#This Row],[Job Category]],Table5[],2,0)</f>
        <v>101</v>
      </c>
      <c r="I696" s="26">
        <f>YEAR(Table3[[#This Row],[End Date]])</f>
        <v>2018</v>
      </c>
      <c r="L696" s="2" t="s">
        <v>891</v>
      </c>
      <c r="M696" s="2">
        <v>254</v>
      </c>
      <c r="O696" s="2" t="s">
        <v>1777</v>
      </c>
      <c r="P696" s="2">
        <v>242</v>
      </c>
    </row>
    <row r="697" spans="1:16" hidden="1" x14ac:dyDescent="0.3">
      <c r="A697" s="2" t="s">
        <v>712</v>
      </c>
      <c r="B697" s="2" t="s">
        <v>45</v>
      </c>
      <c r="C697" s="2" t="s">
        <v>957</v>
      </c>
      <c r="D697" s="2" t="s">
        <v>200</v>
      </c>
      <c r="E697" s="17">
        <v>43296.291666666664</v>
      </c>
      <c r="F697" s="17">
        <v>43301.291666666664</v>
      </c>
      <c r="G697" s="26">
        <f>VLOOKUP(Table3[[#This Row],[Job Category]],Table4[],2,0)</f>
        <v>120</v>
      </c>
      <c r="H697" s="26">
        <f>VLOOKUP(Table3[[#This Row],[Job Category]],Table5[],2,0)</f>
        <v>120</v>
      </c>
      <c r="I697" s="26">
        <f>YEAR(Table3[[#This Row],[End Date]])</f>
        <v>2018</v>
      </c>
      <c r="L697" s="2" t="s">
        <v>1777</v>
      </c>
      <c r="M697" s="2">
        <v>242</v>
      </c>
      <c r="O697" s="2" t="s">
        <v>894</v>
      </c>
      <c r="P697" s="2">
        <v>121</v>
      </c>
    </row>
    <row r="698" spans="1:16" hidden="1" x14ac:dyDescent="0.3">
      <c r="A698" s="2" t="s">
        <v>1528</v>
      </c>
      <c r="B698" s="2" t="s">
        <v>206</v>
      </c>
      <c r="C698" s="2" t="s">
        <v>1866</v>
      </c>
      <c r="D698" s="2" t="s">
        <v>237</v>
      </c>
      <c r="E698" s="17">
        <v>43299.625</v>
      </c>
      <c r="F698" s="17">
        <v>43301.458333333336</v>
      </c>
      <c r="G698" s="26">
        <f>VLOOKUP(Table3[[#This Row],[Job Category]],Table4[],2,0)</f>
        <v>44</v>
      </c>
      <c r="H698" s="26">
        <f>VLOOKUP(Table3[[#This Row],[Job Category]],Table5[],2,0)</f>
        <v>44</v>
      </c>
      <c r="I698" s="26">
        <f>YEAR(Table3[[#This Row],[End Date]])</f>
        <v>2018</v>
      </c>
      <c r="L698" s="2" t="s">
        <v>894</v>
      </c>
      <c r="M698" s="2">
        <v>121</v>
      </c>
      <c r="O698" s="2" t="s">
        <v>612</v>
      </c>
      <c r="P698" s="2">
        <v>184.5</v>
      </c>
    </row>
    <row r="699" spans="1:16" hidden="1" x14ac:dyDescent="0.3">
      <c r="A699" s="2" t="s">
        <v>490</v>
      </c>
      <c r="B699" s="2" t="s">
        <v>45</v>
      </c>
      <c r="C699" s="2" t="s">
        <v>491</v>
      </c>
      <c r="D699" s="2" t="s">
        <v>200</v>
      </c>
      <c r="E699" s="17">
        <v>43293.416666666664</v>
      </c>
      <c r="F699" s="17">
        <v>43303.020833333336</v>
      </c>
      <c r="G699" s="26">
        <f>VLOOKUP(Table3[[#This Row],[Job Category]],Table4[],2,0)</f>
        <v>230.5</v>
      </c>
      <c r="H699" s="26">
        <f>VLOOKUP(Table3[[#This Row],[Job Category]],Table5[],2,0)</f>
        <v>227</v>
      </c>
      <c r="I699" s="26">
        <f>YEAR(Table3[[#This Row],[End Date]])</f>
        <v>2018</v>
      </c>
      <c r="L699" s="2" t="s">
        <v>612</v>
      </c>
      <c r="M699" s="2">
        <v>186</v>
      </c>
      <c r="O699" s="2" t="s">
        <v>351</v>
      </c>
      <c r="P699" s="2">
        <v>387</v>
      </c>
    </row>
    <row r="700" spans="1:16" hidden="1" x14ac:dyDescent="0.3">
      <c r="A700" s="2" t="s">
        <v>459</v>
      </c>
      <c r="B700" s="2" t="s">
        <v>206</v>
      </c>
      <c r="C700" s="2" t="s">
        <v>1867</v>
      </c>
      <c r="D700" s="2" t="s">
        <v>207</v>
      </c>
      <c r="E700" s="17">
        <v>43298.291666666664</v>
      </c>
      <c r="F700" s="17">
        <v>43303.875</v>
      </c>
      <c r="G700" s="26">
        <f>VLOOKUP(Table3[[#This Row],[Job Category]],Table4[],2,0)</f>
        <v>134</v>
      </c>
      <c r="H700" s="26">
        <f>VLOOKUP(Table3[[#This Row],[Job Category]],Table5[],2,0)</f>
        <v>57</v>
      </c>
      <c r="I700" s="26">
        <f>YEAR(Table3[[#This Row],[End Date]])</f>
        <v>2018</v>
      </c>
      <c r="L700" s="2" t="s">
        <v>351</v>
      </c>
      <c r="M700" s="2">
        <v>554</v>
      </c>
      <c r="O700" s="2" t="s">
        <v>958</v>
      </c>
      <c r="P700" s="2">
        <v>382.5</v>
      </c>
    </row>
    <row r="701" spans="1:16" hidden="1" x14ac:dyDescent="0.3">
      <c r="A701" s="2" t="s">
        <v>1868</v>
      </c>
      <c r="B701" s="2" t="s">
        <v>45</v>
      </c>
      <c r="C701" s="2" t="s">
        <v>1869</v>
      </c>
      <c r="D701" s="2" t="s">
        <v>200</v>
      </c>
      <c r="E701" s="17">
        <v>43297.458333333336</v>
      </c>
      <c r="F701" s="17">
        <v>43305.0625</v>
      </c>
      <c r="G701" s="26">
        <f>VLOOKUP(Table3[[#This Row],[Job Category]],Table4[],2,0)</f>
        <v>182.5</v>
      </c>
      <c r="H701" s="26">
        <f>VLOOKUP(Table3[[#This Row],[Job Category]],Table5[],2,0)</f>
        <v>182.5</v>
      </c>
      <c r="I701" s="26">
        <f>YEAR(Table3[[#This Row],[End Date]])</f>
        <v>2018</v>
      </c>
      <c r="L701" s="2" t="s">
        <v>958</v>
      </c>
      <c r="M701" s="2">
        <v>385</v>
      </c>
      <c r="O701" s="2" t="s">
        <v>476</v>
      </c>
      <c r="P701" s="2">
        <v>126.5</v>
      </c>
    </row>
    <row r="702" spans="1:16" hidden="1" x14ac:dyDescent="0.3">
      <c r="A702" s="2" t="s">
        <v>959</v>
      </c>
      <c r="B702" s="2" t="s">
        <v>45</v>
      </c>
      <c r="C702" s="2" t="s">
        <v>960</v>
      </c>
      <c r="D702" s="2" t="s">
        <v>201</v>
      </c>
      <c r="E702" s="17">
        <v>43301.458333333336</v>
      </c>
      <c r="F702" s="17">
        <v>43306.625</v>
      </c>
      <c r="G702" s="26">
        <f>VLOOKUP(Table3[[#This Row],[Job Category]],Table4[],2,0)</f>
        <v>124</v>
      </c>
      <c r="H702" s="26">
        <f>VLOOKUP(Table3[[#This Row],[Job Category]],Table5[],2,0)</f>
        <v>124</v>
      </c>
      <c r="I702" s="26">
        <f>YEAR(Table3[[#This Row],[End Date]])</f>
        <v>2018</v>
      </c>
      <c r="L702" s="2" t="s">
        <v>476</v>
      </c>
      <c r="M702" s="2">
        <v>133</v>
      </c>
      <c r="O702" s="2" t="s">
        <v>2428</v>
      </c>
      <c r="P702" s="2">
        <v>276</v>
      </c>
    </row>
    <row r="703" spans="1:16" hidden="1" x14ac:dyDescent="0.3">
      <c r="A703" s="2" t="s">
        <v>902</v>
      </c>
      <c r="B703" s="2" t="s">
        <v>45</v>
      </c>
      <c r="C703" s="2" t="s">
        <v>961</v>
      </c>
      <c r="D703" s="2" t="s">
        <v>218</v>
      </c>
      <c r="E703" s="17">
        <v>43277.875</v>
      </c>
      <c r="F703" s="17">
        <v>43306.875</v>
      </c>
      <c r="G703" s="26">
        <f>VLOOKUP(Table3[[#This Row],[Job Category]],Table4[],2,0)</f>
        <v>311</v>
      </c>
      <c r="H703" s="26">
        <f>VLOOKUP(Table3[[#This Row],[Job Category]],Table5[],2,0)</f>
        <v>311</v>
      </c>
      <c r="I703" s="26">
        <f>YEAR(Table3[[#This Row],[End Date]])</f>
        <v>2018</v>
      </c>
      <c r="L703" s="2" t="s">
        <v>2428</v>
      </c>
      <c r="M703" s="2">
        <v>276</v>
      </c>
      <c r="O703" s="2" t="s">
        <v>1779</v>
      </c>
      <c r="P703" s="2">
        <v>141</v>
      </c>
    </row>
    <row r="704" spans="1:16" hidden="1" x14ac:dyDescent="0.3">
      <c r="A704" s="2" t="s">
        <v>403</v>
      </c>
      <c r="B704" s="2" t="s">
        <v>45</v>
      </c>
      <c r="C704" s="2" t="s">
        <v>492</v>
      </c>
      <c r="D704" s="2" t="s">
        <v>200</v>
      </c>
      <c r="E704" s="17">
        <v>43302.625</v>
      </c>
      <c r="F704" s="17">
        <v>43308.270833333336</v>
      </c>
      <c r="G704" s="26">
        <f>VLOOKUP(Table3[[#This Row],[Job Category]],Table4[],2,0)</f>
        <v>126</v>
      </c>
      <c r="H704" s="26">
        <f>VLOOKUP(Table3[[#This Row],[Job Category]],Table5[],2,0)</f>
        <v>121.5</v>
      </c>
      <c r="I704" s="26">
        <f>YEAR(Table3[[#This Row],[End Date]])</f>
        <v>2018</v>
      </c>
      <c r="L704" s="2" t="s">
        <v>1779</v>
      </c>
      <c r="M704" s="2">
        <v>147</v>
      </c>
      <c r="O704" s="2" t="s">
        <v>1781</v>
      </c>
      <c r="P704" s="2">
        <v>148</v>
      </c>
    </row>
    <row r="705" spans="1:16" hidden="1" x14ac:dyDescent="0.3">
      <c r="A705" s="2" t="s">
        <v>1870</v>
      </c>
      <c r="B705" s="2" t="s">
        <v>45</v>
      </c>
      <c r="C705" s="2" t="s">
        <v>1871</v>
      </c>
      <c r="D705" s="2" t="s">
        <v>200</v>
      </c>
      <c r="E705" s="17">
        <v>43304.645833333336</v>
      </c>
      <c r="F705" s="17">
        <v>43309.208333333336</v>
      </c>
      <c r="G705" s="26">
        <f>VLOOKUP(Table3[[#This Row],[Job Category]],Table4[],2,0)</f>
        <v>99.5</v>
      </c>
      <c r="H705" s="26">
        <f>VLOOKUP(Table3[[#This Row],[Job Category]],Table5[],2,0)</f>
        <v>99.5</v>
      </c>
      <c r="I705" s="26">
        <f>YEAR(Table3[[#This Row],[End Date]])</f>
        <v>2018</v>
      </c>
      <c r="L705" s="2" t="s">
        <v>1781</v>
      </c>
      <c r="M705" s="2">
        <v>148</v>
      </c>
      <c r="O705" s="2" t="s">
        <v>962</v>
      </c>
      <c r="P705" s="2">
        <v>238</v>
      </c>
    </row>
    <row r="706" spans="1:16" hidden="1" x14ac:dyDescent="0.3">
      <c r="A706" s="2" t="s">
        <v>1432</v>
      </c>
      <c r="B706" s="2" t="s">
        <v>45</v>
      </c>
      <c r="C706" s="2" t="s">
        <v>1872</v>
      </c>
      <c r="D706" s="2" t="s">
        <v>228</v>
      </c>
      <c r="E706" s="17">
        <v>43254.375</v>
      </c>
      <c r="F706" s="17">
        <v>43311.458333333336</v>
      </c>
      <c r="G706" s="26">
        <f>VLOOKUP(Table3[[#This Row],[Job Category]],Table4[],2,0)</f>
        <v>918</v>
      </c>
      <c r="H706" s="26">
        <f>VLOOKUP(Table3[[#This Row],[Job Category]],Table5[],2,0)</f>
        <v>915</v>
      </c>
      <c r="I706" s="26">
        <f>YEAR(Table3[[#This Row],[End Date]])</f>
        <v>2018</v>
      </c>
      <c r="L706" s="2" t="s">
        <v>962</v>
      </c>
      <c r="M706" s="2">
        <v>238</v>
      </c>
      <c r="O706" s="2" t="s">
        <v>897</v>
      </c>
      <c r="P706" s="2">
        <v>108.5</v>
      </c>
    </row>
    <row r="707" spans="1:16" hidden="1" x14ac:dyDescent="0.3">
      <c r="A707" s="2" t="s">
        <v>721</v>
      </c>
      <c r="B707" s="2" t="s">
        <v>45</v>
      </c>
      <c r="C707" s="2" t="s">
        <v>963</v>
      </c>
      <c r="D707" s="2" t="s">
        <v>231</v>
      </c>
      <c r="E707" s="17">
        <v>43157.083333333336</v>
      </c>
      <c r="F707" s="17">
        <v>43313.458333333336</v>
      </c>
      <c r="G707" s="26">
        <f>VLOOKUP(Table3[[#This Row],[Job Category]],Table4[],2,0)</f>
        <v>922</v>
      </c>
      <c r="H707" s="26">
        <f>VLOOKUP(Table3[[#This Row],[Job Category]],Table5[],2,0)</f>
        <v>922</v>
      </c>
      <c r="I707" s="26">
        <f>YEAR(Table3[[#This Row],[End Date]])</f>
        <v>2018</v>
      </c>
      <c r="L707" s="2" t="s">
        <v>897</v>
      </c>
      <c r="M707" s="2">
        <v>110</v>
      </c>
      <c r="O707" s="2" t="s">
        <v>964</v>
      </c>
      <c r="P707" s="2">
        <v>304.5</v>
      </c>
    </row>
    <row r="708" spans="1:16" hidden="1" x14ac:dyDescent="0.3">
      <c r="A708" s="2" t="s">
        <v>965</v>
      </c>
      <c r="B708" s="2" t="s">
        <v>45</v>
      </c>
      <c r="C708" s="2" t="s">
        <v>966</v>
      </c>
      <c r="D708" s="2" t="s">
        <v>205</v>
      </c>
      <c r="E708" s="17">
        <v>43302.25</v>
      </c>
      <c r="F708" s="17">
        <v>43313.833333333336</v>
      </c>
      <c r="G708" s="26">
        <f>VLOOKUP(Table3[[#This Row],[Job Category]],Table4[],2,0)</f>
        <v>278</v>
      </c>
      <c r="H708" s="26">
        <f>VLOOKUP(Table3[[#This Row],[Job Category]],Table5[],2,0)</f>
        <v>278</v>
      </c>
      <c r="I708" s="26">
        <f>YEAR(Table3[[#This Row],[End Date]])</f>
        <v>2018</v>
      </c>
      <c r="L708" s="2" t="s">
        <v>964</v>
      </c>
      <c r="M708" s="2">
        <v>304.5</v>
      </c>
      <c r="O708" s="2" t="s">
        <v>898</v>
      </c>
      <c r="P708" s="2">
        <v>100.5</v>
      </c>
    </row>
    <row r="709" spans="1:16" hidden="1" x14ac:dyDescent="0.3">
      <c r="A709" s="2" t="s">
        <v>607</v>
      </c>
      <c r="B709" s="2" t="s">
        <v>45</v>
      </c>
      <c r="C709" s="2" t="s">
        <v>621</v>
      </c>
      <c r="D709" s="2" t="s">
        <v>218</v>
      </c>
      <c r="E709" s="17">
        <v>43285.208333333336</v>
      </c>
      <c r="F709" s="17">
        <v>43314.791666666664</v>
      </c>
      <c r="G709" s="26">
        <f>VLOOKUP(Table3[[#This Row],[Job Category]],Table4[],2,0)</f>
        <v>517</v>
      </c>
      <c r="H709" s="26">
        <f>VLOOKUP(Table3[[#This Row],[Job Category]],Table5[],2,0)</f>
        <v>515</v>
      </c>
      <c r="I709" s="26">
        <f>YEAR(Table3[[#This Row],[End Date]])</f>
        <v>2018</v>
      </c>
      <c r="L709" s="2" t="s">
        <v>898</v>
      </c>
      <c r="M709" s="2">
        <v>101</v>
      </c>
      <c r="O709" s="2" t="s">
        <v>1783</v>
      </c>
      <c r="P709" s="2">
        <v>91</v>
      </c>
    </row>
    <row r="710" spans="1:16" hidden="1" x14ac:dyDescent="0.3">
      <c r="A710" s="2" t="s">
        <v>967</v>
      </c>
      <c r="B710" s="2" t="s">
        <v>206</v>
      </c>
      <c r="C710" s="2" t="s">
        <v>968</v>
      </c>
      <c r="D710" s="2" t="s">
        <v>207</v>
      </c>
      <c r="E710" s="17">
        <v>43315.625</v>
      </c>
      <c r="F710" s="17">
        <v>43316.833333333336</v>
      </c>
      <c r="G710" s="26">
        <f>VLOOKUP(Table3[[#This Row],[Job Category]],Table4[],2,0)</f>
        <v>29</v>
      </c>
      <c r="H710" s="26">
        <f>VLOOKUP(Table3[[#This Row],[Job Category]],Table5[],2,0)</f>
        <v>29</v>
      </c>
      <c r="I710" s="26">
        <f>YEAR(Table3[[#This Row],[End Date]])</f>
        <v>2018</v>
      </c>
      <c r="L710" s="2" t="s">
        <v>1783</v>
      </c>
      <c r="M710" s="2">
        <v>91</v>
      </c>
      <c r="O710" s="2" t="s">
        <v>900</v>
      </c>
      <c r="P710" s="2">
        <v>157</v>
      </c>
    </row>
    <row r="711" spans="1:16" hidden="1" x14ac:dyDescent="0.3">
      <c r="A711" s="2" t="s">
        <v>564</v>
      </c>
      <c r="B711" s="2" t="s">
        <v>45</v>
      </c>
      <c r="C711" s="2" t="s">
        <v>969</v>
      </c>
      <c r="D711" s="2" t="s">
        <v>202</v>
      </c>
      <c r="E711" s="17">
        <v>43308.583333333336</v>
      </c>
      <c r="F711" s="17">
        <v>43317.083333333336</v>
      </c>
      <c r="G711" s="26">
        <f>VLOOKUP(Table3[[#This Row],[Job Category]],Table4[],2,0)</f>
        <v>204</v>
      </c>
      <c r="H711" s="26">
        <f>VLOOKUP(Table3[[#This Row],[Job Category]],Table5[],2,0)</f>
        <v>204</v>
      </c>
      <c r="I711" s="26">
        <f>YEAR(Table3[[#This Row],[End Date]])</f>
        <v>2018</v>
      </c>
      <c r="L711" s="2" t="s">
        <v>900</v>
      </c>
      <c r="M711" s="2">
        <v>157</v>
      </c>
      <c r="O711" s="2" t="s">
        <v>970</v>
      </c>
      <c r="P711" s="2">
        <v>275</v>
      </c>
    </row>
    <row r="712" spans="1:16" hidden="1" x14ac:dyDescent="0.3">
      <c r="A712" s="2" t="s">
        <v>330</v>
      </c>
      <c r="B712" s="2" t="s">
        <v>45</v>
      </c>
      <c r="C712" s="2" t="s">
        <v>2461</v>
      </c>
      <c r="D712" s="2" t="s">
        <v>204</v>
      </c>
      <c r="E712" s="17">
        <v>43306.916666666664</v>
      </c>
      <c r="F712" s="17">
        <v>43318.75</v>
      </c>
      <c r="G712" s="26">
        <f>VLOOKUP(Table3[[#This Row],[Job Category]],Table4[],2,0)</f>
        <v>229</v>
      </c>
      <c r="H712" s="26">
        <f>VLOOKUP(Table3[[#This Row],[Job Category]],Table5[],2,0)</f>
        <v>229</v>
      </c>
      <c r="I712" s="26">
        <f>YEAR(Table3[[#This Row],[End Date]])</f>
        <v>2018</v>
      </c>
      <c r="L712" s="2" t="s">
        <v>970</v>
      </c>
      <c r="M712" s="2">
        <v>275</v>
      </c>
      <c r="O712" s="2" t="s">
        <v>2429</v>
      </c>
      <c r="P712" s="2">
        <v>115</v>
      </c>
    </row>
    <row r="713" spans="1:16" hidden="1" x14ac:dyDescent="0.3">
      <c r="A713" s="2" t="s">
        <v>2329</v>
      </c>
      <c r="B713" s="2" t="s">
        <v>45</v>
      </c>
      <c r="C713" s="2" t="s">
        <v>2462</v>
      </c>
      <c r="D713" s="2" t="s">
        <v>201</v>
      </c>
      <c r="E713" s="17">
        <v>43310.375</v>
      </c>
      <c r="F713" s="17">
        <v>43319.875</v>
      </c>
      <c r="G713" s="26">
        <f>VLOOKUP(Table3[[#This Row],[Job Category]],Table4[],2,0)</f>
        <v>228</v>
      </c>
      <c r="H713" s="26">
        <f>VLOOKUP(Table3[[#This Row],[Job Category]],Table5[],2,0)</f>
        <v>228</v>
      </c>
      <c r="I713" s="26">
        <f>YEAR(Table3[[#This Row],[End Date]])</f>
        <v>2018</v>
      </c>
      <c r="L713" s="2" t="s">
        <v>2429</v>
      </c>
      <c r="M713" s="2">
        <v>115</v>
      </c>
      <c r="O713" s="2" t="s">
        <v>971</v>
      </c>
      <c r="P713" s="2">
        <v>194</v>
      </c>
    </row>
    <row r="714" spans="1:16" hidden="1" x14ac:dyDescent="0.3">
      <c r="A714" s="2" t="s">
        <v>972</v>
      </c>
      <c r="B714" s="2" t="s">
        <v>45</v>
      </c>
      <c r="C714" s="2" t="s">
        <v>973</v>
      </c>
      <c r="D714" s="2" t="s">
        <v>204</v>
      </c>
      <c r="E714" s="17">
        <v>43303.875</v>
      </c>
      <c r="F714" s="17">
        <v>43320.833333333336</v>
      </c>
      <c r="G714" s="26">
        <f>VLOOKUP(Table3[[#This Row],[Job Category]],Table4[],2,0)</f>
        <v>407</v>
      </c>
      <c r="H714" s="26">
        <f>VLOOKUP(Table3[[#This Row],[Job Category]],Table5[],2,0)</f>
        <v>407</v>
      </c>
      <c r="I714" s="26">
        <f>YEAR(Table3[[#This Row],[End Date]])</f>
        <v>2018</v>
      </c>
      <c r="L714" s="2" t="s">
        <v>971</v>
      </c>
      <c r="M714" s="2">
        <v>194</v>
      </c>
      <c r="O714" s="2" t="s">
        <v>974</v>
      </c>
      <c r="P714" s="2">
        <v>225</v>
      </c>
    </row>
    <row r="715" spans="1:16" hidden="1" x14ac:dyDescent="0.3">
      <c r="A715" s="2" t="s">
        <v>1873</v>
      </c>
      <c r="B715" s="2" t="s">
        <v>45</v>
      </c>
      <c r="C715" s="2" t="s">
        <v>1874</v>
      </c>
      <c r="D715" s="2" t="s">
        <v>200</v>
      </c>
      <c r="E715" s="17">
        <v>43316.708333333336</v>
      </c>
      <c r="F715" s="22">
        <v>43323</v>
      </c>
      <c r="G715" s="26">
        <f>VLOOKUP(Table3[[#This Row],[Job Category]],Table4[],2,0)</f>
        <v>135</v>
      </c>
      <c r="H715" s="26">
        <f>VLOOKUP(Table3[[#This Row],[Job Category]],Table5[],2,0)</f>
        <v>135</v>
      </c>
      <c r="I715" s="26">
        <f>YEAR(Table3[[#This Row],[End Date]])</f>
        <v>2018</v>
      </c>
      <c r="L715" s="2" t="s">
        <v>974</v>
      </c>
      <c r="M715" s="2">
        <v>228</v>
      </c>
      <c r="O715" s="2" t="s">
        <v>1785</v>
      </c>
      <c r="P715" s="2">
        <v>145</v>
      </c>
    </row>
    <row r="716" spans="1:16" hidden="1" x14ac:dyDescent="0.3">
      <c r="A716" s="2" t="s">
        <v>830</v>
      </c>
      <c r="B716" s="2" t="s">
        <v>45</v>
      </c>
      <c r="C716" s="2" t="s">
        <v>975</v>
      </c>
      <c r="D716" s="2" t="s">
        <v>218</v>
      </c>
      <c r="E716" s="17">
        <v>43285.208333333336</v>
      </c>
      <c r="F716" s="17">
        <v>43323.125</v>
      </c>
      <c r="G716" s="26">
        <f>VLOOKUP(Table3[[#This Row],[Job Category]],Table4[],2,0)</f>
        <v>310</v>
      </c>
      <c r="H716" s="26">
        <f>VLOOKUP(Table3[[#This Row],[Job Category]],Table5[],2,0)</f>
        <v>310</v>
      </c>
      <c r="I716" s="26">
        <f>YEAR(Table3[[#This Row],[End Date]])</f>
        <v>2018</v>
      </c>
      <c r="L716" s="2" t="s">
        <v>1785</v>
      </c>
      <c r="M716" s="2">
        <v>145</v>
      </c>
      <c r="O716" s="2" t="s">
        <v>1787</v>
      </c>
      <c r="P716" s="2">
        <v>182</v>
      </c>
    </row>
    <row r="717" spans="1:16" hidden="1" x14ac:dyDescent="0.3">
      <c r="A717" s="2" t="s">
        <v>976</v>
      </c>
      <c r="B717" s="2" t="s">
        <v>45</v>
      </c>
      <c r="C717" s="2" t="s">
        <v>977</v>
      </c>
      <c r="D717" s="2" t="s">
        <v>204</v>
      </c>
      <c r="E717" s="17">
        <v>43306.875</v>
      </c>
      <c r="F717" s="17">
        <v>43323.375</v>
      </c>
      <c r="G717" s="26">
        <f>VLOOKUP(Table3[[#This Row],[Job Category]],Table4[],2,0)</f>
        <v>396</v>
      </c>
      <c r="H717" s="26">
        <f>VLOOKUP(Table3[[#This Row],[Job Category]],Table5[],2,0)</f>
        <v>396</v>
      </c>
      <c r="I717" s="26">
        <f>YEAR(Table3[[#This Row],[End Date]])</f>
        <v>2018</v>
      </c>
      <c r="L717" s="2" t="s">
        <v>1787</v>
      </c>
      <c r="M717" s="2">
        <v>182</v>
      </c>
      <c r="O717" s="2" t="s">
        <v>978</v>
      </c>
      <c r="P717" s="2">
        <v>227</v>
      </c>
    </row>
    <row r="718" spans="1:16" hidden="1" x14ac:dyDescent="0.3">
      <c r="A718" s="2" t="s">
        <v>486</v>
      </c>
      <c r="B718" s="2" t="s">
        <v>45</v>
      </c>
      <c r="C718" s="2" t="s">
        <v>487</v>
      </c>
      <c r="D718" s="2" t="s">
        <v>200</v>
      </c>
      <c r="E718" s="17">
        <v>43289.083333333336</v>
      </c>
      <c r="F718" s="17">
        <v>43324.25</v>
      </c>
      <c r="G718" s="26">
        <f>VLOOKUP(Table3[[#This Row],[Job Category]],Table4[],2,0)</f>
        <v>763.5</v>
      </c>
      <c r="H718" s="26">
        <f>VLOOKUP(Table3[[#This Row],[Job Category]],Table5[],2,0)</f>
        <v>762.5</v>
      </c>
      <c r="I718" s="26">
        <f>YEAR(Table3[[#This Row],[End Date]])</f>
        <v>2018</v>
      </c>
      <c r="L718" s="2" t="s">
        <v>978</v>
      </c>
      <c r="M718" s="2">
        <v>227</v>
      </c>
      <c r="O718" s="2" t="s">
        <v>979</v>
      </c>
      <c r="P718" s="2">
        <v>233.5</v>
      </c>
    </row>
    <row r="719" spans="1:16" hidden="1" x14ac:dyDescent="0.3">
      <c r="A719" s="2" t="s">
        <v>1875</v>
      </c>
      <c r="B719" s="2" t="s">
        <v>45</v>
      </c>
      <c r="C719" s="2" t="s">
        <v>1876</v>
      </c>
      <c r="D719" s="2" t="s">
        <v>200</v>
      </c>
      <c r="E719" s="17">
        <v>43314.791666666664</v>
      </c>
      <c r="F719" s="17">
        <v>43324.583333333336</v>
      </c>
      <c r="G719" s="26">
        <f>VLOOKUP(Table3[[#This Row],[Job Category]],Table4[],2,0)</f>
        <v>235</v>
      </c>
      <c r="H719" s="26">
        <f>VLOOKUP(Table3[[#This Row],[Job Category]],Table5[],2,0)</f>
        <v>235</v>
      </c>
      <c r="I719" s="26">
        <f>YEAR(Table3[[#This Row],[End Date]])</f>
        <v>2018</v>
      </c>
      <c r="L719" s="2" t="s">
        <v>979</v>
      </c>
      <c r="M719" s="2">
        <v>233.5</v>
      </c>
      <c r="O719" s="2" t="s">
        <v>901</v>
      </c>
      <c r="P719" s="2">
        <v>197</v>
      </c>
    </row>
    <row r="720" spans="1:16" hidden="1" x14ac:dyDescent="0.3">
      <c r="A720" s="2" t="s">
        <v>1686</v>
      </c>
      <c r="B720" s="2" t="s">
        <v>45</v>
      </c>
      <c r="C720" s="2" t="s">
        <v>1877</v>
      </c>
      <c r="D720" s="2" t="s">
        <v>200</v>
      </c>
      <c r="E720" s="17">
        <v>43322.541666666664</v>
      </c>
      <c r="F720" s="17">
        <v>43326.833333333336</v>
      </c>
      <c r="G720" s="26">
        <f>VLOOKUP(Table3[[#This Row],[Job Category]],Table4[],2,0)</f>
        <v>92</v>
      </c>
      <c r="H720" s="26">
        <f>VLOOKUP(Table3[[#This Row],[Job Category]],Table5[],2,0)</f>
        <v>92</v>
      </c>
      <c r="I720" s="26">
        <f>YEAR(Table3[[#This Row],[End Date]])</f>
        <v>2018</v>
      </c>
      <c r="L720" s="2" t="s">
        <v>901</v>
      </c>
      <c r="M720" s="2">
        <v>197</v>
      </c>
      <c r="O720" s="2" t="s">
        <v>980</v>
      </c>
      <c r="P720" s="2">
        <v>287.5</v>
      </c>
    </row>
    <row r="721" spans="1:16" hidden="1" x14ac:dyDescent="0.3">
      <c r="A721" s="2" t="s">
        <v>530</v>
      </c>
      <c r="B721" s="2" t="s">
        <v>45</v>
      </c>
      <c r="C721" s="2" t="s">
        <v>981</v>
      </c>
      <c r="D721" s="2" t="s">
        <v>200</v>
      </c>
      <c r="E721" s="17">
        <v>43323.375</v>
      </c>
      <c r="F721" s="17">
        <v>43329.333333333336</v>
      </c>
      <c r="G721" s="26">
        <f>VLOOKUP(Table3[[#This Row],[Job Category]],Table4[],2,0)</f>
        <v>143</v>
      </c>
      <c r="H721" s="26">
        <f>VLOOKUP(Table3[[#This Row],[Job Category]],Table5[],2,0)</f>
        <v>143</v>
      </c>
      <c r="I721" s="26">
        <f>YEAR(Table3[[#This Row],[End Date]])</f>
        <v>2018</v>
      </c>
      <c r="L721" s="2" t="s">
        <v>980</v>
      </c>
      <c r="M721" s="2">
        <v>287.5</v>
      </c>
      <c r="O721" s="2" t="s">
        <v>2430</v>
      </c>
      <c r="P721" s="2">
        <v>156.5</v>
      </c>
    </row>
    <row r="722" spans="1:16" hidden="1" x14ac:dyDescent="0.3">
      <c r="A722" s="2" t="s">
        <v>1878</v>
      </c>
      <c r="B722" s="2" t="s">
        <v>45</v>
      </c>
      <c r="C722" s="2" t="s">
        <v>1879</v>
      </c>
      <c r="D722" s="2" t="s">
        <v>205</v>
      </c>
      <c r="E722" s="17">
        <v>43315.833333333336</v>
      </c>
      <c r="F722" s="17">
        <v>43329.375</v>
      </c>
      <c r="G722" s="26">
        <f>VLOOKUP(Table3[[#This Row],[Job Category]],Table4[],2,0)</f>
        <v>325</v>
      </c>
      <c r="H722" s="26">
        <f>VLOOKUP(Table3[[#This Row],[Job Category]],Table5[],2,0)</f>
        <v>325</v>
      </c>
      <c r="I722" s="26">
        <f>YEAR(Table3[[#This Row],[End Date]])</f>
        <v>2018</v>
      </c>
      <c r="L722" s="2" t="s">
        <v>2430</v>
      </c>
      <c r="M722" s="2">
        <v>156.5</v>
      </c>
      <c r="O722" s="2" t="s">
        <v>903</v>
      </c>
      <c r="P722" s="2">
        <v>23</v>
      </c>
    </row>
    <row r="723" spans="1:16" hidden="1" x14ac:dyDescent="0.3">
      <c r="A723" s="2" t="s">
        <v>1445</v>
      </c>
      <c r="B723" s="2" t="s">
        <v>45</v>
      </c>
      <c r="C723" s="2" t="s">
        <v>1880</v>
      </c>
      <c r="D723" s="2" t="s">
        <v>200</v>
      </c>
      <c r="E723" s="17">
        <v>43324.583333333336</v>
      </c>
      <c r="F723" s="17">
        <v>43329.916666666664</v>
      </c>
      <c r="G723" s="26">
        <f>VLOOKUP(Table3[[#This Row],[Job Category]],Table4[],2,0)</f>
        <v>128</v>
      </c>
      <c r="H723" s="26">
        <f>VLOOKUP(Table3[[#This Row],[Job Category]],Table5[],2,0)</f>
        <v>128</v>
      </c>
      <c r="I723" s="26">
        <f>YEAR(Table3[[#This Row],[End Date]])</f>
        <v>2018</v>
      </c>
      <c r="L723" s="2" t="s">
        <v>903</v>
      </c>
      <c r="M723" s="2">
        <v>23</v>
      </c>
      <c r="O723" s="2" t="s">
        <v>1789</v>
      </c>
      <c r="P723" s="2">
        <v>330.5</v>
      </c>
    </row>
    <row r="724" spans="1:16" hidden="1" x14ac:dyDescent="0.3">
      <c r="A724" s="2" t="s">
        <v>1881</v>
      </c>
      <c r="B724" s="2" t="s">
        <v>45</v>
      </c>
      <c r="C724" s="2" t="s">
        <v>1882</v>
      </c>
      <c r="D724" s="2" t="s">
        <v>200</v>
      </c>
      <c r="E724" s="17">
        <v>43269.833333333336</v>
      </c>
      <c r="F724" s="17">
        <v>43331.854166666664</v>
      </c>
      <c r="G724" s="26">
        <f>VLOOKUP(Table3[[#This Row],[Job Category]],Table4[],2,0)</f>
        <v>614.5</v>
      </c>
      <c r="H724" s="26">
        <f>VLOOKUP(Table3[[#This Row],[Job Category]],Table5[],2,0)</f>
        <v>614.5</v>
      </c>
      <c r="I724" s="26">
        <f>YEAR(Table3[[#This Row],[End Date]])</f>
        <v>2018</v>
      </c>
      <c r="L724" s="2" t="s">
        <v>1789</v>
      </c>
      <c r="M724" s="2">
        <v>330.5</v>
      </c>
      <c r="O724" s="2" t="s">
        <v>1790</v>
      </c>
      <c r="P724" s="2">
        <v>258</v>
      </c>
    </row>
    <row r="725" spans="1:16" hidden="1" x14ac:dyDescent="0.3">
      <c r="A725" s="2" t="s">
        <v>982</v>
      </c>
      <c r="B725" s="2" t="s">
        <v>45</v>
      </c>
      <c r="C725" s="2" t="s">
        <v>983</v>
      </c>
      <c r="D725" s="2" t="s">
        <v>231</v>
      </c>
      <c r="E725" s="17">
        <v>43285.208333333336</v>
      </c>
      <c r="F725" s="17">
        <v>43332.833333333336</v>
      </c>
      <c r="G725" s="26">
        <f>VLOOKUP(Table3[[#This Row],[Job Category]],Table4[],2,0)</f>
        <v>1100</v>
      </c>
      <c r="H725" s="26">
        <f>VLOOKUP(Table3[[#This Row],[Job Category]],Table5[],2,0)</f>
        <v>1100</v>
      </c>
      <c r="I725" s="26">
        <f>YEAR(Table3[[#This Row],[End Date]])</f>
        <v>2018</v>
      </c>
      <c r="L725" s="2" t="s">
        <v>1790</v>
      </c>
      <c r="M725" s="2">
        <v>258</v>
      </c>
      <c r="O725" s="2" t="s">
        <v>984</v>
      </c>
      <c r="P725" s="2">
        <v>338.5</v>
      </c>
    </row>
    <row r="726" spans="1:16" hidden="1" x14ac:dyDescent="0.3">
      <c r="A726" s="2" t="s">
        <v>1873</v>
      </c>
      <c r="B726" s="2" t="s">
        <v>45</v>
      </c>
      <c r="C726" s="2" t="s">
        <v>1883</v>
      </c>
      <c r="D726" s="2" t="s">
        <v>200</v>
      </c>
      <c r="E726" s="17">
        <v>43327.708333333336</v>
      </c>
      <c r="F726" s="17">
        <v>43333.145833333336</v>
      </c>
      <c r="G726" s="26">
        <f>VLOOKUP(Table3[[#This Row],[Job Category]],Table4[],2,0)</f>
        <v>91.5</v>
      </c>
      <c r="H726" s="26">
        <f>VLOOKUP(Table3[[#This Row],[Job Category]],Table5[],2,0)</f>
        <v>91.5</v>
      </c>
      <c r="I726" s="26">
        <f>YEAR(Table3[[#This Row],[End Date]])</f>
        <v>2018</v>
      </c>
      <c r="L726" s="2" t="s">
        <v>984</v>
      </c>
      <c r="M726" s="2">
        <v>338.5</v>
      </c>
      <c r="O726" s="2" t="s">
        <v>2431</v>
      </c>
      <c r="P726" s="2">
        <v>128</v>
      </c>
    </row>
    <row r="727" spans="1:16" hidden="1" x14ac:dyDescent="0.3">
      <c r="A727" s="2" t="s">
        <v>2354</v>
      </c>
      <c r="B727" s="2" t="s">
        <v>45</v>
      </c>
      <c r="C727" s="2" t="s">
        <v>2463</v>
      </c>
      <c r="D727" s="2" t="s">
        <v>200</v>
      </c>
      <c r="E727" s="17">
        <v>43329.541666666664</v>
      </c>
      <c r="F727" s="17">
        <v>43334.333333333336</v>
      </c>
      <c r="G727" s="26">
        <f>VLOOKUP(Table3[[#This Row],[Job Category]],Table4[],2,0)</f>
        <v>110</v>
      </c>
      <c r="H727" s="26">
        <f>VLOOKUP(Table3[[#This Row],[Job Category]],Table5[],2,0)</f>
        <v>110</v>
      </c>
      <c r="I727" s="26">
        <f>YEAR(Table3[[#This Row],[End Date]])</f>
        <v>2018</v>
      </c>
      <c r="L727" s="2" t="s">
        <v>2431</v>
      </c>
      <c r="M727" s="2">
        <v>128</v>
      </c>
      <c r="O727" s="2" t="s">
        <v>1792</v>
      </c>
      <c r="P727" s="2">
        <v>196</v>
      </c>
    </row>
    <row r="728" spans="1:16" hidden="1" x14ac:dyDescent="0.3">
      <c r="A728" s="2" t="s">
        <v>1884</v>
      </c>
      <c r="B728" s="2" t="s">
        <v>45</v>
      </c>
      <c r="C728" s="2" t="s">
        <v>1885</v>
      </c>
      <c r="D728" s="2" t="s">
        <v>200</v>
      </c>
      <c r="E728" s="17">
        <v>43328.625</v>
      </c>
      <c r="F728" s="17">
        <v>43335.5</v>
      </c>
      <c r="G728" s="26">
        <f>VLOOKUP(Table3[[#This Row],[Job Category]],Table4[],2,0)</f>
        <v>147</v>
      </c>
      <c r="H728" s="26">
        <f>VLOOKUP(Table3[[#This Row],[Job Category]],Table5[],2,0)</f>
        <v>147</v>
      </c>
      <c r="I728" s="26">
        <f>YEAR(Table3[[#This Row],[End Date]])</f>
        <v>2018</v>
      </c>
      <c r="L728" s="2" t="s">
        <v>1792</v>
      </c>
      <c r="M728" s="2">
        <v>196</v>
      </c>
      <c r="O728" s="2" t="s">
        <v>478</v>
      </c>
      <c r="P728" s="2">
        <v>323</v>
      </c>
    </row>
    <row r="729" spans="1:16" hidden="1" x14ac:dyDescent="0.3">
      <c r="A729" s="2" t="s">
        <v>1886</v>
      </c>
      <c r="B729" s="2" t="s">
        <v>45</v>
      </c>
      <c r="C729" s="2" t="s">
        <v>1887</v>
      </c>
      <c r="D729" s="2" t="s">
        <v>200</v>
      </c>
      <c r="E729" s="17">
        <v>43330.770833333336</v>
      </c>
      <c r="F729" s="17">
        <v>43336.416666666664</v>
      </c>
      <c r="G729" s="26">
        <f>VLOOKUP(Table3[[#This Row],[Job Category]],Table4[],2,0)</f>
        <v>135.5</v>
      </c>
      <c r="H729" s="26">
        <f>VLOOKUP(Table3[[#This Row],[Job Category]],Table5[],2,0)</f>
        <v>135.5</v>
      </c>
      <c r="I729" s="26">
        <f>YEAR(Table3[[#This Row],[End Date]])</f>
        <v>2018</v>
      </c>
      <c r="L729" s="2" t="s">
        <v>478</v>
      </c>
      <c r="M729" s="2">
        <v>325</v>
      </c>
      <c r="O729" s="2" t="s">
        <v>614</v>
      </c>
      <c r="P729" s="2">
        <v>262.5</v>
      </c>
    </row>
    <row r="730" spans="1:16" hidden="1" x14ac:dyDescent="0.3">
      <c r="A730" s="2" t="s">
        <v>439</v>
      </c>
      <c r="B730" s="2" t="s">
        <v>45</v>
      </c>
      <c r="C730" s="2" t="s">
        <v>1888</v>
      </c>
      <c r="D730" s="2" t="s">
        <v>200</v>
      </c>
      <c r="E730" s="17">
        <v>43333.145833333336</v>
      </c>
      <c r="F730" s="17">
        <v>43337.6875</v>
      </c>
      <c r="G730" s="26">
        <f>VLOOKUP(Table3[[#This Row],[Job Category]],Table4[],2,0)</f>
        <v>109</v>
      </c>
      <c r="H730" s="26">
        <f>VLOOKUP(Table3[[#This Row],[Job Category]],Table5[],2,0)</f>
        <v>109</v>
      </c>
      <c r="I730" s="26">
        <f>YEAR(Table3[[#This Row],[End Date]])</f>
        <v>2018</v>
      </c>
      <c r="L730" s="2" t="s">
        <v>614</v>
      </c>
      <c r="M730" s="2">
        <v>262.5</v>
      </c>
      <c r="O730" s="2" t="s">
        <v>985</v>
      </c>
      <c r="P730" s="2">
        <v>438</v>
      </c>
    </row>
    <row r="731" spans="1:16" hidden="1" x14ac:dyDescent="0.3">
      <c r="A731" s="2" t="s">
        <v>495</v>
      </c>
      <c r="B731" s="2" t="s">
        <v>45</v>
      </c>
      <c r="C731" s="2" t="s">
        <v>496</v>
      </c>
      <c r="D731" s="2" t="s">
        <v>215</v>
      </c>
      <c r="E731" s="22">
        <v>43318</v>
      </c>
      <c r="F731" s="17">
        <v>43338.166666666664</v>
      </c>
      <c r="G731" s="26">
        <f>VLOOKUP(Table3[[#This Row],[Job Category]],Table4[],2,0)</f>
        <v>305.5</v>
      </c>
      <c r="H731" s="26">
        <f>VLOOKUP(Table3[[#This Row],[Job Category]],Table5[],2,0)</f>
        <v>300.5</v>
      </c>
      <c r="I731" s="26">
        <f>YEAR(Table3[[#This Row],[End Date]])</f>
        <v>2018</v>
      </c>
      <c r="L731" s="2" t="s">
        <v>985</v>
      </c>
      <c r="M731" s="2">
        <v>438</v>
      </c>
      <c r="O731" s="2" t="s">
        <v>2432</v>
      </c>
      <c r="P731" s="2">
        <v>82.5</v>
      </c>
    </row>
    <row r="732" spans="1:16" hidden="1" x14ac:dyDescent="0.3">
      <c r="A732" s="2" t="s">
        <v>1889</v>
      </c>
      <c r="B732" s="2" t="s">
        <v>45</v>
      </c>
      <c r="C732" s="2" t="s">
        <v>1890</v>
      </c>
      <c r="D732" s="2" t="s">
        <v>200</v>
      </c>
      <c r="E732" s="17">
        <v>43333.833333333336</v>
      </c>
      <c r="F732" s="17">
        <v>43338.583333333336</v>
      </c>
      <c r="G732" s="26">
        <f>VLOOKUP(Table3[[#This Row],[Job Category]],Table4[],2,0)</f>
        <v>94</v>
      </c>
      <c r="H732" s="26">
        <f>VLOOKUP(Table3[[#This Row],[Job Category]],Table5[],2,0)</f>
        <v>94</v>
      </c>
      <c r="I732" s="26">
        <f>YEAR(Table3[[#This Row],[End Date]])</f>
        <v>2018</v>
      </c>
      <c r="L732" s="2" t="s">
        <v>2432</v>
      </c>
      <c r="M732" s="2">
        <v>82.5</v>
      </c>
      <c r="O732" s="2" t="s">
        <v>354</v>
      </c>
      <c r="P732" s="2">
        <v>184</v>
      </c>
    </row>
    <row r="733" spans="1:16" hidden="1" x14ac:dyDescent="0.3">
      <c r="A733" s="2" t="s">
        <v>648</v>
      </c>
      <c r="B733" s="2" t="s">
        <v>45</v>
      </c>
      <c r="C733" s="2" t="s">
        <v>986</v>
      </c>
      <c r="D733" s="2" t="s">
        <v>201</v>
      </c>
      <c r="E733" s="17">
        <v>43332.833333333336</v>
      </c>
      <c r="F733" s="17">
        <v>43339.083333333336</v>
      </c>
      <c r="G733" s="26">
        <f>VLOOKUP(Table3[[#This Row],[Job Category]],Table4[],2,0)</f>
        <v>150</v>
      </c>
      <c r="H733" s="26">
        <f>VLOOKUP(Table3[[#This Row],[Job Category]],Table5[],2,0)</f>
        <v>150</v>
      </c>
      <c r="I733" s="26">
        <f>YEAR(Table3[[#This Row],[End Date]])</f>
        <v>2018</v>
      </c>
      <c r="L733" s="2" t="s">
        <v>354</v>
      </c>
      <c r="M733" s="2">
        <v>184</v>
      </c>
      <c r="O733" s="2" t="s">
        <v>905</v>
      </c>
      <c r="P733" s="2">
        <v>376</v>
      </c>
    </row>
    <row r="734" spans="1:16" hidden="1" x14ac:dyDescent="0.3">
      <c r="A734" s="2" t="s">
        <v>415</v>
      </c>
      <c r="B734" s="2" t="s">
        <v>45</v>
      </c>
      <c r="C734" s="2" t="s">
        <v>1891</v>
      </c>
      <c r="D734" s="2" t="s">
        <v>200</v>
      </c>
      <c r="E734" s="17">
        <v>43334.708333333336</v>
      </c>
      <c r="F734" s="17">
        <v>43340.333333333336</v>
      </c>
      <c r="G734" s="26">
        <f>VLOOKUP(Table3[[#This Row],[Job Category]],Table4[],2,0)</f>
        <v>116</v>
      </c>
      <c r="H734" s="26">
        <f>VLOOKUP(Table3[[#This Row],[Job Category]],Table5[],2,0)</f>
        <v>116</v>
      </c>
      <c r="I734" s="26">
        <f>YEAR(Table3[[#This Row],[End Date]])</f>
        <v>2018</v>
      </c>
      <c r="L734" s="2" t="s">
        <v>905</v>
      </c>
      <c r="M734" s="2">
        <v>376</v>
      </c>
      <c r="O734" s="2" t="s">
        <v>907</v>
      </c>
      <c r="P734" s="2">
        <v>112</v>
      </c>
    </row>
    <row r="735" spans="1:16" hidden="1" x14ac:dyDescent="0.3">
      <c r="A735" s="2" t="s">
        <v>1892</v>
      </c>
      <c r="B735" s="2" t="s">
        <v>45</v>
      </c>
      <c r="C735" s="2" t="s">
        <v>1893</v>
      </c>
      <c r="D735" s="2" t="s">
        <v>200</v>
      </c>
      <c r="E735" s="17">
        <v>43332.958333333336</v>
      </c>
      <c r="F735" s="17">
        <v>43341.25</v>
      </c>
      <c r="G735" s="26">
        <f>VLOOKUP(Table3[[#This Row],[Job Category]],Table4[],2,0)</f>
        <v>199</v>
      </c>
      <c r="H735" s="26">
        <f>VLOOKUP(Table3[[#This Row],[Job Category]],Table5[],2,0)</f>
        <v>199</v>
      </c>
      <c r="I735" s="26">
        <f>YEAR(Table3[[#This Row],[End Date]])</f>
        <v>2018</v>
      </c>
      <c r="L735" s="2" t="s">
        <v>907</v>
      </c>
      <c r="M735" s="2">
        <v>112</v>
      </c>
      <c r="O735" s="2" t="s">
        <v>987</v>
      </c>
      <c r="P735" s="2">
        <v>328.5</v>
      </c>
    </row>
    <row r="736" spans="1:16" hidden="1" x14ac:dyDescent="0.3">
      <c r="A736" s="2" t="s">
        <v>497</v>
      </c>
      <c r="B736" s="2" t="s">
        <v>45</v>
      </c>
      <c r="C736" s="2" t="s">
        <v>498</v>
      </c>
      <c r="D736" s="2" t="s">
        <v>215</v>
      </c>
      <c r="E736" s="17">
        <v>43311.458333333336</v>
      </c>
      <c r="F736" s="17">
        <v>43341.270833333336</v>
      </c>
      <c r="G736" s="26">
        <f>VLOOKUP(Table3[[#This Row],[Job Category]],Table4[],2,0)</f>
        <v>635</v>
      </c>
      <c r="H736" s="26">
        <f>VLOOKUP(Table3[[#This Row],[Job Category]],Table5[],2,0)</f>
        <v>632</v>
      </c>
      <c r="I736" s="26">
        <f>YEAR(Table3[[#This Row],[End Date]])</f>
        <v>2018</v>
      </c>
      <c r="L736" s="2" t="s">
        <v>987</v>
      </c>
      <c r="M736" s="2">
        <v>328.5</v>
      </c>
      <c r="O736" s="2" t="s">
        <v>2433</v>
      </c>
      <c r="P736" s="2">
        <v>66.5</v>
      </c>
    </row>
    <row r="737" spans="1:16" hidden="1" x14ac:dyDescent="0.3">
      <c r="A737" s="2" t="s">
        <v>493</v>
      </c>
      <c r="B737" s="2" t="s">
        <v>45</v>
      </c>
      <c r="C737" s="2" t="s">
        <v>494</v>
      </c>
      <c r="D737" s="2" t="s">
        <v>200</v>
      </c>
      <c r="E737" s="17">
        <v>43325.958333333336</v>
      </c>
      <c r="F737" s="17">
        <v>43342.145833333336</v>
      </c>
      <c r="G737" s="26">
        <f>VLOOKUP(Table3[[#This Row],[Job Category]],Table4[],2,0)</f>
        <v>257.5</v>
      </c>
      <c r="H737" s="26">
        <f>VLOOKUP(Table3[[#This Row],[Job Category]],Table5[],2,0)</f>
        <v>257.5</v>
      </c>
      <c r="I737" s="26">
        <f>YEAR(Table3[[#This Row],[End Date]])</f>
        <v>2018</v>
      </c>
      <c r="L737" s="2" t="s">
        <v>2433</v>
      </c>
      <c r="M737" s="2">
        <v>66.5</v>
      </c>
      <c r="O737" s="2" t="s">
        <v>988</v>
      </c>
      <c r="P737" s="2">
        <v>305</v>
      </c>
    </row>
    <row r="738" spans="1:16" hidden="1" x14ac:dyDescent="0.3">
      <c r="A738" s="2" t="s">
        <v>1279</v>
      </c>
      <c r="B738" s="2" t="s">
        <v>45</v>
      </c>
      <c r="C738" s="2" t="s">
        <v>1894</v>
      </c>
      <c r="D738" s="2" t="s">
        <v>200</v>
      </c>
      <c r="E738" s="17">
        <v>43337.375</v>
      </c>
      <c r="F738" s="17">
        <v>43342.145833333336</v>
      </c>
      <c r="G738" s="26">
        <f>VLOOKUP(Table3[[#This Row],[Job Category]],Table4[],2,0)</f>
        <v>114.5</v>
      </c>
      <c r="H738" s="26">
        <f>VLOOKUP(Table3[[#This Row],[Job Category]],Table5[],2,0)</f>
        <v>114.5</v>
      </c>
      <c r="I738" s="26">
        <f>YEAR(Table3[[#This Row],[End Date]])</f>
        <v>2018</v>
      </c>
      <c r="L738" s="2" t="s">
        <v>988</v>
      </c>
      <c r="M738" s="2">
        <v>305</v>
      </c>
      <c r="O738" s="2" t="s">
        <v>1794</v>
      </c>
      <c r="P738" s="2">
        <v>289</v>
      </c>
    </row>
    <row r="739" spans="1:16" hidden="1" x14ac:dyDescent="0.3">
      <c r="A739" s="2" t="s">
        <v>1895</v>
      </c>
      <c r="B739" s="2" t="s">
        <v>45</v>
      </c>
      <c r="C739" s="2" t="s">
        <v>1896</v>
      </c>
      <c r="D739" s="2" t="s">
        <v>219</v>
      </c>
      <c r="E739" s="17">
        <v>43329.916666666664</v>
      </c>
      <c r="F739" s="17">
        <v>43343.583333333336</v>
      </c>
      <c r="G739" s="26">
        <f>VLOOKUP(Table3[[#This Row],[Job Category]],Table4[],2,0)</f>
        <v>281</v>
      </c>
      <c r="H739" s="26">
        <f>VLOOKUP(Table3[[#This Row],[Job Category]],Table5[],2,0)</f>
        <v>281</v>
      </c>
      <c r="I739" s="26">
        <f>YEAR(Table3[[#This Row],[End Date]])</f>
        <v>2018</v>
      </c>
      <c r="L739" s="2" t="s">
        <v>1794</v>
      </c>
      <c r="M739" s="2">
        <v>289</v>
      </c>
      <c r="O739" s="2" t="s">
        <v>989</v>
      </c>
      <c r="P739" s="2">
        <v>571</v>
      </c>
    </row>
    <row r="740" spans="1:16" hidden="1" x14ac:dyDescent="0.3">
      <c r="A740" s="2" t="s">
        <v>990</v>
      </c>
      <c r="B740" s="2" t="s">
        <v>45</v>
      </c>
      <c r="C740" s="2" t="s">
        <v>991</v>
      </c>
      <c r="D740" s="2" t="s">
        <v>205</v>
      </c>
      <c r="E740" s="17">
        <v>43334.333333333336</v>
      </c>
      <c r="F740" s="17">
        <v>43344.833333333336</v>
      </c>
      <c r="G740" s="26">
        <f>VLOOKUP(Table3[[#This Row],[Job Category]],Table4[],2,0)</f>
        <v>252</v>
      </c>
      <c r="H740" s="26">
        <f>VLOOKUP(Table3[[#This Row],[Job Category]],Table5[],2,0)</f>
        <v>252</v>
      </c>
      <c r="I740" s="26">
        <f>YEAR(Table3[[#This Row],[End Date]])</f>
        <v>2018</v>
      </c>
      <c r="L740" s="2" t="s">
        <v>989</v>
      </c>
      <c r="M740" s="2">
        <v>571</v>
      </c>
      <c r="O740" s="2" t="s">
        <v>1795</v>
      </c>
      <c r="P740" s="2">
        <v>92</v>
      </c>
    </row>
    <row r="741" spans="1:16" hidden="1" x14ac:dyDescent="0.3">
      <c r="A741" s="2" t="s">
        <v>1352</v>
      </c>
      <c r="B741" s="2" t="s">
        <v>45</v>
      </c>
      <c r="C741" s="2" t="s">
        <v>1897</v>
      </c>
      <c r="D741" s="2" t="s">
        <v>200</v>
      </c>
      <c r="E741" s="17">
        <v>43336.416666666664</v>
      </c>
      <c r="F741" s="17">
        <v>43346.583333333336</v>
      </c>
      <c r="G741" s="26">
        <f>VLOOKUP(Table3[[#This Row],[Job Category]],Table4[],2,0)</f>
        <v>244</v>
      </c>
      <c r="H741" s="26">
        <f>VLOOKUP(Table3[[#This Row],[Job Category]],Table5[],2,0)</f>
        <v>244</v>
      </c>
      <c r="I741" s="26">
        <f>YEAR(Table3[[#This Row],[End Date]])</f>
        <v>2018</v>
      </c>
      <c r="L741" s="2" t="s">
        <v>1795</v>
      </c>
      <c r="M741" s="2">
        <v>92</v>
      </c>
      <c r="O741" s="2" t="s">
        <v>992</v>
      </c>
      <c r="P741" s="2">
        <v>163</v>
      </c>
    </row>
    <row r="742" spans="1:16" hidden="1" x14ac:dyDescent="0.3">
      <c r="A742" s="2" t="s">
        <v>1898</v>
      </c>
      <c r="B742" s="2" t="s">
        <v>45</v>
      </c>
      <c r="C742" s="2" t="s">
        <v>1899</v>
      </c>
      <c r="D742" s="2" t="s">
        <v>200</v>
      </c>
      <c r="E742" s="17">
        <v>43339.583333333336</v>
      </c>
      <c r="F742" s="17">
        <v>43346.791666666664</v>
      </c>
      <c r="G742" s="26">
        <f>VLOOKUP(Table3[[#This Row],[Job Category]],Table4[],2,0)</f>
        <v>155</v>
      </c>
      <c r="H742" s="26">
        <f>VLOOKUP(Table3[[#This Row],[Job Category]],Table5[],2,0)</f>
        <v>155</v>
      </c>
      <c r="I742" s="26">
        <f>YEAR(Table3[[#This Row],[End Date]])</f>
        <v>2018</v>
      </c>
      <c r="L742" s="2" t="s">
        <v>992</v>
      </c>
      <c r="M742" s="2">
        <v>163</v>
      </c>
      <c r="O742" s="2" t="s">
        <v>908</v>
      </c>
      <c r="P742" s="2">
        <v>36</v>
      </c>
    </row>
    <row r="743" spans="1:16" hidden="1" x14ac:dyDescent="0.3">
      <c r="A743" s="2" t="s">
        <v>611</v>
      </c>
      <c r="B743" s="2" t="s">
        <v>45</v>
      </c>
      <c r="C743" s="2" t="s">
        <v>993</v>
      </c>
      <c r="D743" s="2" t="s">
        <v>200</v>
      </c>
      <c r="E743" s="17">
        <v>43340.541666666664</v>
      </c>
      <c r="F743" s="17">
        <v>43348.875</v>
      </c>
      <c r="G743" s="26">
        <f>VLOOKUP(Table3[[#This Row],[Job Category]],Table4[],2,0)</f>
        <v>183</v>
      </c>
      <c r="H743" s="26">
        <f>VLOOKUP(Table3[[#This Row],[Job Category]],Table5[],2,0)</f>
        <v>183</v>
      </c>
      <c r="I743" s="26">
        <f>YEAR(Table3[[#This Row],[End Date]])</f>
        <v>2018</v>
      </c>
      <c r="L743" s="2" t="s">
        <v>908</v>
      </c>
      <c r="M743" s="2">
        <v>36</v>
      </c>
      <c r="O743" s="2" t="s">
        <v>994</v>
      </c>
      <c r="P743" s="2">
        <v>300</v>
      </c>
    </row>
    <row r="744" spans="1:16" hidden="1" x14ac:dyDescent="0.3">
      <c r="A744" s="2" t="s">
        <v>967</v>
      </c>
      <c r="B744" s="2" t="s">
        <v>45</v>
      </c>
      <c r="C744" s="2" t="s">
        <v>995</v>
      </c>
      <c r="D744" s="2" t="s">
        <v>218</v>
      </c>
      <c r="E744" s="17">
        <v>43320.875</v>
      </c>
      <c r="F744" s="17">
        <v>43349.083333333336</v>
      </c>
      <c r="G744" s="26">
        <f>VLOOKUP(Table3[[#This Row],[Job Category]],Table4[],2,0)</f>
        <v>463</v>
      </c>
      <c r="H744" s="26">
        <f>VLOOKUP(Table3[[#This Row],[Job Category]],Table5[],2,0)</f>
        <v>463</v>
      </c>
      <c r="I744" s="26">
        <f>YEAR(Table3[[#This Row],[End Date]])</f>
        <v>2018</v>
      </c>
      <c r="L744" s="2" t="s">
        <v>994</v>
      </c>
      <c r="M744" s="2">
        <v>300</v>
      </c>
      <c r="O744" s="2" t="s">
        <v>1796</v>
      </c>
      <c r="P744" s="2">
        <v>94</v>
      </c>
    </row>
    <row r="745" spans="1:16" hidden="1" x14ac:dyDescent="0.3">
      <c r="A745" s="2" t="s">
        <v>365</v>
      </c>
      <c r="B745" s="2" t="s">
        <v>45</v>
      </c>
      <c r="C745" s="2" t="s">
        <v>366</v>
      </c>
      <c r="D745" s="2" t="s">
        <v>202</v>
      </c>
      <c r="E745" s="17">
        <v>43344.833333333336</v>
      </c>
      <c r="F745" s="17">
        <v>43351.791666666664</v>
      </c>
      <c r="G745" s="26">
        <f>VLOOKUP(Table3[[#This Row],[Job Category]],Table4[],2,0)</f>
        <v>167</v>
      </c>
      <c r="H745" s="26">
        <f>VLOOKUP(Table3[[#This Row],[Job Category]],Table5[],2,0)</f>
        <v>164.5</v>
      </c>
      <c r="I745" s="26">
        <f>YEAR(Table3[[#This Row],[End Date]])</f>
        <v>2018</v>
      </c>
      <c r="L745" s="2" t="s">
        <v>1796</v>
      </c>
      <c r="M745" s="2">
        <v>94</v>
      </c>
      <c r="O745" s="2" t="s">
        <v>1797</v>
      </c>
      <c r="P745" s="2">
        <v>157</v>
      </c>
    </row>
    <row r="746" spans="1:16" hidden="1" x14ac:dyDescent="0.3">
      <c r="A746" s="2" t="s">
        <v>499</v>
      </c>
      <c r="B746" s="2" t="s">
        <v>45</v>
      </c>
      <c r="C746" s="2" t="s">
        <v>500</v>
      </c>
      <c r="D746" s="2" t="s">
        <v>200</v>
      </c>
      <c r="E746" s="17">
        <v>43346.583333333336</v>
      </c>
      <c r="F746" s="22">
        <v>43352</v>
      </c>
      <c r="G746" s="26">
        <f>VLOOKUP(Table3[[#This Row],[Job Category]],Table4[],2,0)</f>
        <v>130</v>
      </c>
      <c r="H746" s="26">
        <f>VLOOKUP(Table3[[#This Row],[Job Category]],Table5[],2,0)</f>
        <v>127</v>
      </c>
      <c r="I746" s="26">
        <f>YEAR(Table3[[#This Row],[End Date]])</f>
        <v>2018</v>
      </c>
      <c r="L746" s="2" t="s">
        <v>1797</v>
      </c>
      <c r="M746" s="2">
        <v>157</v>
      </c>
      <c r="O746" s="2" t="s">
        <v>996</v>
      </c>
      <c r="P746" s="2">
        <v>451</v>
      </c>
    </row>
    <row r="747" spans="1:16" hidden="1" x14ac:dyDescent="0.3">
      <c r="A747" s="2" t="s">
        <v>997</v>
      </c>
      <c r="B747" s="2" t="s">
        <v>45</v>
      </c>
      <c r="C747" s="2" t="s">
        <v>998</v>
      </c>
      <c r="D747" s="2" t="s">
        <v>200</v>
      </c>
      <c r="E747" s="17">
        <v>43346.583333333336</v>
      </c>
      <c r="F747" s="17">
        <v>43352.375</v>
      </c>
      <c r="G747" s="26">
        <f>VLOOKUP(Table3[[#This Row],[Job Category]],Table4[],2,0)</f>
        <v>139</v>
      </c>
      <c r="H747" s="26">
        <f>VLOOKUP(Table3[[#This Row],[Job Category]],Table5[],2,0)</f>
        <v>139</v>
      </c>
      <c r="I747" s="26">
        <f>YEAR(Table3[[#This Row],[End Date]])</f>
        <v>2018</v>
      </c>
      <c r="L747" s="2" t="s">
        <v>996</v>
      </c>
      <c r="M747" s="2">
        <v>451</v>
      </c>
      <c r="O747" s="2" t="s">
        <v>910</v>
      </c>
      <c r="P747" s="2">
        <v>113</v>
      </c>
    </row>
    <row r="748" spans="1:16" hidden="1" x14ac:dyDescent="0.3">
      <c r="A748" s="2" t="s">
        <v>367</v>
      </c>
      <c r="B748" s="2" t="s">
        <v>45</v>
      </c>
      <c r="C748" s="2" t="s">
        <v>368</v>
      </c>
      <c r="D748" s="2" t="s">
        <v>202</v>
      </c>
      <c r="E748" s="17">
        <v>43346.791666666664</v>
      </c>
      <c r="F748" s="17">
        <v>43352.5</v>
      </c>
      <c r="G748" s="26">
        <f>VLOOKUP(Table3[[#This Row],[Job Category]],Table4[],2,0)</f>
        <v>137</v>
      </c>
      <c r="H748" s="26">
        <f>VLOOKUP(Table3[[#This Row],[Job Category]],Table5[],2,0)</f>
        <v>124.5</v>
      </c>
      <c r="I748" s="26">
        <f>YEAR(Table3[[#This Row],[End Date]])</f>
        <v>2018</v>
      </c>
      <c r="L748" s="2" t="s">
        <v>910</v>
      </c>
      <c r="M748" s="2">
        <v>113</v>
      </c>
      <c r="O748" s="2" t="s">
        <v>1799</v>
      </c>
      <c r="P748" s="2">
        <v>361.5</v>
      </c>
    </row>
    <row r="749" spans="1:16" hidden="1" x14ac:dyDescent="0.3">
      <c r="A749" s="2" t="s">
        <v>999</v>
      </c>
      <c r="B749" s="2" t="s">
        <v>45</v>
      </c>
      <c r="C749" s="2" t="s">
        <v>1000</v>
      </c>
      <c r="D749" s="2" t="s">
        <v>205</v>
      </c>
      <c r="E749" s="17">
        <v>43341.375</v>
      </c>
      <c r="F749" s="17">
        <v>43354.333333333336</v>
      </c>
      <c r="G749" s="26">
        <f>VLOOKUP(Table3[[#This Row],[Job Category]],Table4[],2,0)</f>
        <v>292.5</v>
      </c>
      <c r="H749" s="26">
        <f>VLOOKUP(Table3[[#This Row],[Job Category]],Table5[],2,0)</f>
        <v>292.5</v>
      </c>
      <c r="I749" s="26">
        <f>YEAR(Table3[[#This Row],[End Date]])</f>
        <v>2018</v>
      </c>
      <c r="L749" s="2" t="s">
        <v>1799</v>
      </c>
      <c r="M749" s="2">
        <v>366.5</v>
      </c>
      <c r="O749" s="2" t="s">
        <v>912</v>
      </c>
      <c r="P749" s="2">
        <v>222.5</v>
      </c>
    </row>
    <row r="750" spans="1:16" hidden="1" x14ac:dyDescent="0.3">
      <c r="A750" s="2" t="s">
        <v>1602</v>
      </c>
      <c r="B750" s="2" t="s">
        <v>45</v>
      </c>
      <c r="C750" s="2" t="s">
        <v>1900</v>
      </c>
      <c r="D750" s="2" t="s">
        <v>200</v>
      </c>
      <c r="E750" s="17">
        <v>43348.416666666664</v>
      </c>
      <c r="F750" s="17">
        <v>43354.708333333336</v>
      </c>
      <c r="G750" s="26">
        <f>VLOOKUP(Table3[[#This Row],[Job Category]],Table4[],2,0)</f>
        <v>140</v>
      </c>
      <c r="H750" s="26">
        <f>VLOOKUP(Table3[[#This Row],[Job Category]],Table5[],2,0)</f>
        <v>140</v>
      </c>
      <c r="I750" s="26">
        <f>YEAR(Table3[[#This Row],[End Date]])</f>
        <v>2018</v>
      </c>
      <c r="L750" s="2" t="s">
        <v>912</v>
      </c>
      <c r="M750" s="2">
        <v>222.5</v>
      </c>
      <c r="O750" s="2" t="s">
        <v>1801</v>
      </c>
      <c r="P750" s="2">
        <v>113.5</v>
      </c>
    </row>
    <row r="751" spans="1:16" hidden="1" x14ac:dyDescent="0.3">
      <c r="A751" s="2" t="s">
        <v>545</v>
      </c>
      <c r="B751" s="2" t="s">
        <v>45</v>
      </c>
      <c r="C751" s="2" t="s">
        <v>1001</v>
      </c>
      <c r="D751" s="2" t="s">
        <v>201</v>
      </c>
      <c r="E751" s="17">
        <v>43343.958333333336</v>
      </c>
      <c r="F751" s="22">
        <v>43357</v>
      </c>
      <c r="G751" s="26">
        <f>VLOOKUP(Table3[[#This Row],[Job Category]],Table4[],2,0)</f>
        <v>290</v>
      </c>
      <c r="H751" s="26">
        <f>VLOOKUP(Table3[[#This Row],[Job Category]],Table5[],2,0)</f>
        <v>290</v>
      </c>
      <c r="I751" s="26">
        <f>YEAR(Table3[[#This Row],[End Date]])</f>
        <v>2018</v>
      </c>
      <c r="L751" s="2" t="s">
        <v>1801</v>
      </c>
      <c r="M751" s="2">
        <v>113.5</v>
      </c>
      <c r="O751" s="2" t="s">
        <v>1002</v>
      </c>
      <c r="P751" s="2">
        <v>296</v>
      </c>
    </row>
    <row r="752" spans="1:16" hidden="1" x14ac:dyDescent="0.3">
      <c r="A752" s="2" t="s">
        <v>1892</v>
      </c>
      <c r="B752" s="2" t="s">
        <v>45</v>
      </c>
      <c r="C752" s="2" t="s">
        <v>1901</v>
      </c>
      <c r="D752" s="2" t="s">
        <v>200</v>
      </c>
      <c r="E752" s="17">
        <v>43351.791666666664</v>
      </c>
      <c r="F752" s="17">
        <v>43357.375</v>
      </c>
      <c r="G752" s="26">
        <f>VLOOKUP(Table3[[#This Row],[Job Category]],Table4[],2,0)</f>
        <v>134</v>
      </c>
      <c r="H752" s="26">
        <f>VLOOKUP(Table3[[#This Row],[Job Category]],Table5[],2,0)</f>
        <v>134</v>
      </c>
      <c r="I752" s="26">
        <f>YEAR(Table3[[#This Row],[End Date]])</f>
        <v>2018</v>
      </c>
      <c r="L752" s="2" t="s">
        <v>1002</v>
      </c>
      <c r="M752" s="2">
        <v>296</v>
      </c>
      <c r="O752" s="2" t="s">
        <v>1802</v>
      </c>
      <c r="P752" s="2">
        <v>88</v>
      </c>
    </row>
    <row r="753" spans="1:16" hidden="1" x14ac:dyDescent="0.3">
      <c r="A753" s="2" t="s">
        <v>2464</v>
      </c>
      <c r="B753" s="2" t="s">
        <v>45</v>
      </c>
      <c r="C753" s="2" t="s">
        <v>2465</v>
      </c>
      <c r="D753" s="2" t="s">
        <v>209</v>
      </c>
      <c r="E753" s="17">
        <v>43352.833333333336</v>
      </c>
      <c r="F753" s="17">
        <v>43358.729166666664</v>
      </c>
      <c r="G753" s="26">
        <f>VLOOKUP(Table3[[#This Row],[Job Category]],Table4[],2,0)</f>
        <v>141.5</v>
      </c>
      <c r="H753" s="26">
        <f>VLOOKUP(Table3[[#This Row],[Job Category]],Table5[],2,0)</f>
        <v>141.5</v>
      </c>
      <c r="I753" s="26">
        <f>YEAR(Table3[[#This Row],[End Date]])</f>
        <v>2018</v>
      </c>
      <c r="L753" s="2" t="s">
        <v>1802</v>
      </c>
      <c r="M753" s="2">
        <v>88</v>
      </c>
      <c r="O753" s="2" t="s">
        <v>1804</v>
      </c>
      <c r="P753" s="2">
        <v>319</v>
      </c>
    </row>
    <row r="754" spans="1:16" hidden="1" x14ac:dyDescent="0.3">
      <c r="A754" s="2" t="s">
        <v>363</v>
      </c>
      <c r="B754" s="2" t="s">
        <v>45</v>
      </c>
      <c r="C754" s="2" t="s">
        <v>364</v>
      </c>
      <c r="D754" s="2" t="s">
        <v>204</v>
      </c>
      <c r="E754" s="17">
        <v>43332.041666666664</v>
      </c>
      <c r="F754" s="17">
        <v>43359.541666666664</v>
      </c>
      <c r="G754" s="26">
        <f>VLOOKUP(Table3[[#This Row],[Job Category]],Table4[],2,0)</f>
        <v>660</v>
      </c>
      <c r="H754" s="26">
        <f>VLOOKUP(Table3[[#This Row],[Job Category]],Table5[],2,0)</f>
        <v>660</v>
      </c>
      <c r="I754" s="26">
        <f>YEAR(Table3[[#This Row],[End Date]])</f>
        <v>2018</v>
      </c>
      <c r="L754" s="2" t="s">
        <v>1804</v>
      </c>
      <c r="M754" s="2">
        <v>319</v>
      </c>
      <c r="O754" s="2" t="s">
        <v>1003</v>
      </c>
      <c r="P754" s="2">
        <v>247.5</v>
      </c>
    </row>
    <row r="755" spans="1:16" hidden="1" x14ac:dyDescent="0.3">
      <c r="A755" s="2" t="s">
        <v>638</v>
      </c>
      <c r="B755" s="2" t="s">
        <v>45</v>
      </c>
      <c r="C755" s="2" t="s">
        <v>1004</v>
      </c>
      <c r="D755" s="2" t="s">
        <v>224</v>
      </c>
      <c r="E755" s="17">
        <v>43343.583333333336</v>
      </c>
      <c r="F755" s="17">
        <v>43359.916666666664</v>
      </c>
      <c r="G755" s="26">
        <f>VLOOKUP(Table3[[#This Row],[Job Category]],Table4[],2,0)</f>
        <v>318</v>
      </c>
      <c r="H755" s="26">
        <f>VLOOKUP(Table3[[#This Row],[Job Category]],Table5[],2,0)</f>
        <v>318</v>
      </c>
      <c r="I755" s="26">
        <f>YEAR(Table3[[#This Row],[End Date]])</f>
        <v>2018</v>
      </c>
      <c r="L755" s="2" t="s">
        <v>1003</v>
      </c>
      <c r="M755" s="2">
        <v>247.5</v>
      </c>
      <c r="O755" s="2" t="s">
        <v>914</v>
      </c>
      <c r="P755" s="2">
        <v>130</v>
      </c>
    </row>
    <row r="756" spans="1:16" hidden="1" x14ac:dyDescent="0.3">
      <c r="A756" s="2" t="s">
        <v>1902</v>
      </c>
      <c r="B756" s="2" t="s">
        <v>45</v>
      </c>
      <c r="C756" s="2" t="s">
        <v>1903</v>
      </c>
      <c r="D756" s="2" t="s">
        <v>200</v>
      </c>
      <c r="E756" s="17">
        <v>43354.833333333336</v>
      </c>
      <c r="F756" s="17">
        <v>43359.916666666664</v>
      </c>
      <c r="G756" s="26">
        <f>VLOOKUP(Table3[[#This Row],[Job Category]],Table4[],2,0)</f>
        <v>121</v>
      </c>
      <c r="H756" s="26">
        <f>VLOOKUP(Table3[[#This Row],[Job Category]],Table5[],2,0)</f>
        <v>121</v>
      </c>
      <c r="I756" s="26">
        <f>YEAR(Table3[[#This Row],[End Date]])</f>
        <v>2018</v>
      </c>
      <c r="L756" s="2" t="s">
        <v>914</v>
      </c>
      <c r="M756" s="2">
        <v>130</v>
      </c>
      <c r="O756" s="2" t="s">
        <v>1807</v>
      </c>
      <c r="P756" s="2">
        <v>152</v>
      </c>
    </row>
    <row r="757" spans="1:16" hidden="1" x14ac:dyDescent="0.3">
      <c r="A757" s="2" t="s">
        <v>1904</v>
      </c>
      <c r="B757" s="2" t="s">
        <v>45</v>
      </c>
      <c r="C757" s="2" t="s">
        <v>1905</v>
      </c>
      <c r="D757" s="2" t="s">
        <v>200</v>
      </c>
      <c r="E757" s="17">
        <v>43350.916666666664</v>
      </c>
      <c r="F757" s="22">
        <v>43361</v>
      </c>
      <c r="G757" s="26">
        <f>VLOOKUP(Table3[[#This Row],[Job Category]],Table4[],2,0)</f>
        <v>216</v>
      </c>
      <c r="H757" s="26">
        <f>VLOOKUP(Table3[[#This Row],[Job Category]],Table5[],2,0)</f>
        <v>216</v>
      </c>
      <c r="I757" s="26">
        <f>YEAR(Table3[[#This Row],[End Date]])</f>
        <v>2018</v>
      </c>
      <c r="L757" s="2" t="s">
        <v>1807</v>
      </c>
      <c r="M757" s="2">
        <v>152</v>
      </c>
      <c r="O757" s="2" t="s">
        <v>1808</v>
      </c>
      <c r="P757" s="2">
        <v>88.5</v>
      </c>
    </row>
    <row r="758" spans="1:16" hidden="1" x14ac:dyDescent="0.3">
      <c r="A758" s="2" t="s">
        <v>624</v>
      </c>
      <c r="B758" s="2" t="s">
        <v>45</v>
      </c>
      <c r="C758" s="2" t="s">
        <v>625</v>
      </c>
      <c r="D758" s="2" t="s">
        <v>200</v>
      </c>
      <c r="E758" s="17">
        <v>43358.041666666664</v>
      </c>
      <c r="F758" s="17">
        <v>43362.833333333336</v>
      </c>
      <c r="G758" s="26">
        <f>VLOOKUP(Table3[[#This Row],[Job Category]],Table4[],2,0)</f>
        <v>115</v>
      </c>
      <c r="H758" s="26">
        <f>VLOOKUP(Table3[[#This Row],[Job Category]],Table5[],2,0)</f>
        <v>113.5</v>
      </c>
      <c r="I758" s="26">
        <f>YEAR(Table3[[#This Row],[End Date]])</f>
        <v>2018</v>
      </c>
      <c r="L758" s="2" t="s">
        <v>1808</v>
      </c>
      <c r="M758" s="2">
        <v>88.5</v>
      </c>
      <c r="O758" s="2" t="s">
        <v>1005</v>
      </c>
      <c r="P758" s="2">
        <v>158</v>
      </c>
    </row>
    <row r="759" spans="1:16" hidden="1" x14ac:dyDescent="0.3">
      <c r="A759" s="2" t="s">
        <v>1889</v>
      </c>
      <c r="B759" s="2" t="s">
        <v>45</v>
      </c>
      <c r="C759" s="2" t="s">
        <v>1906</v>
      </c>
      <c r="D759" s="2" t="s">
        <v>200</v>
      </c>
      <c r="E759" s="17">
        <v>43357.041666666664</v>
      </c>
      <c r="F759" s="17">
        <v>43363.625</v>
      </c>
      <c r="G759" s="26">
        <f>VLOOKUP(Table3[[#This Row],[Job Category]],Table4[],2,0)</f>
        <v>150</v>
      </c>
      <c r="H759" s="26">
        <f>VLOOKUP(Table3[[#This Row],[Job Category]],Table5[],2,0)</f>
        <v>150</v>
      </c>
      <c r="I759" s="26">
        <f>YEAR(Table3[[#This Row],[End Date]])</f>
        <v>2018</v>
      </c>
      <c r="L759" s="2" t="s">
        <v>1005</v>
      </c>
      <c r="M759" s="2">
        <v>158</v>
      </c>
      <c r="O759" s="2" t="s">
        <v>917</v>
      </c>
      <c r="P759" s="2">
        <v>338</v>
      </c>
    </row>
    <row r="760" spans="1:16" hidden="1" x14ac:dyDescent="0.3">
      <c r="A760" s="2" t="s">
        <v>1907</v>
      </c>
      <c r="B760" s="2" t="s">
        <v>45</v>
      </c>
      <c r="C760" s="2" t="s">
        <v>1908</v>
      </c>
      <c r="D760" s="2" t="s">
        <v>202</v>
      </c>
      <c r="E760" s="17">
        <v>43352.875</v>
      </c>
      <c r="F760" s="17">
        <v>43363.833333333336</v>
      </c>
      <c r="G760" s="26">
        <f>VLOOKUP(Table3[[#This Row],[Job Category]],Table4[],2,0)</f>
        <v>263</v>
      </c>
      <c r="H760" s="26">
        <f>VLOOKUP(Table3[[#This Row],[Job Category]],Table5[],2,0)</f>
        <v>263</v>
      </c>
      <c r="I760" s="26">
        <f>YEAR(Table3[[#This Row],[End Date]])</f>
        <v>2018</v>
      </c>
      <c r="L760" s="2" t="s">
        <v>917</v>
      </c>
      <c r="M760" s="2">
        <v>338</v>
      </c>
      <c r="O760" s="2" t="s">
        <v>1809</v>
      </c>
      <c r="P760" s="2">
        <v>136.5</v>
      </c>
    </row>
    <row r="761" spans="1:16" hidden="1" x14ac:dyDescent="0.3">
      <c r="A761" s="2" t="s">
        <v>648</v>
      </c>
      <c r="B761" s="2" t="s">
        <v>45</v>
      </c>
      <c r="C761" s="2" t="s">
        <v>1006</v>
      </c>
      <c r="D761" s="2" t="s">
        <v>200</v>
      </c>
      <c r="E761" s="22">
        <v>43356</v>
      </c>
      <c r="F761" s="17">
        <v>43364.0625</v>
      </c>
      <c r="G761" s="26">
        <f>VLOOKUP(Table3[[#This Row],[Job Category]],Table4[],2,0)</f>
        <v>169.5</v>
      </c>
      <c r="H761" s="26">
        <f>VLOOKUP(Table3[[#This Row],[Job Category]],Table5[],2,0)</f>
        <v>169.5</v>
      </c>
      <c r="I761" s="26">
        <f>YEAR(Table3[[#This Row],[End Date]])</f>
        <v>2018</v>
      </c>
      <c r="L761" s="2" t="s">
        <v>1809</v>
      </c>
      <c r="M761" s="2">
        <v>136.5</v>
      </c>
      <c r="O761" s="2" t="s">
        <v>1811</v>
      </c>
      <c r="P761" s="2">
        <v>111</v>
      </c>
    </row>
    <row r="762" spans="1:16" hidden="1" x14ac:dyDescent="0.3">
      <c r="A762" s="2" t="s">
        <v>2466</v>
      </c>
      <c r="B762" s="2" t="s">
        <v>45</v>
      </c>
      <c r="C762" s="2" t="s">
        <v>2467</v>
      </c>
      <c r="D762" s="2" t="s">
        <v>200</v>
      </c>
      <c r="E762" s="17">
        <v>43359.541666666664</v>
      </c>
      <c r="F762" s="17">
        <v>43364.375</v>
      </c>
      <c r="G762" s="26">
        <f>VLOOKUP(Table3[[#This Row],[Job Category]],Table4[],2,0)</f>
        <v>116</v>
      </c>
      <c r="H762" s="26">
        <f>VLOOKUP(Table3[[#This Row],[Job Category]],Table5[],2,0)</f>
        <v>116</v>
      </c>
      <c r="I762" s="26">
        <f>YEAR(Table3[[#This Row],[End Date]])</f>
        <v>2018</v>
      </c>
      <c r="L762" s="2" t="s">
        <v>1811</v>
      </c>
      <c r="M762" s="2">
        <v>111</v>
      </c>
      <c r="O762" s="2" t="s">
        <v>1813</v>
      </c>
      <c r="P762" s="2">
        <v>211.5</v>
      </c>
    </row>
    <row r="763" spans="1:16" hidden="1" x14ac:dyDescent="0.3">
      <c r="A763" s="2" t="s">
        <v>1742</v>
      </c>
      <c r="B763" s="2" t="s">
        <v>45</v>
      </c>
      <c r="C763" s="2" t="s">
        <v>1909</v>
      </c>
      <c r="D763" s="2" t="s">
        <v>202</v>
      </c>
      <c r="E763" s="17">
        <v>43359.395833333336</v>
      </c>
      <c r="F763" s="17">
        <v>43365.833333333336</v>
      </c>
      <c r="G763" s="26">
        <f>VLOOKUP(Table3[[#This Row],[Job Category]],Table4[],2,0)</f>
        <v>142</v>
      </c>
      <c r="H763" s="26">
        <f>VLOOKUP(Table3[[#This Row],[Job Category]],Table5[],2,0)</f>
        <v>142</v>
      </c>
      <c r="I763" s="26">
        <f>YEAR(Table3[[#This Row],[End Date]])</f>
        <v>2018</v>
      </c>
      <c r="L763" s="2" t="s">
        <v>1813</v>
      </c>
      <c r="M763" s="2">
        <v>211.5</v>
      </c>
      <c r="O763" s="2" t="s">
        <v>1815</v>
      </c>
      <c r="P763" s="2">
        <v>117</v>
      </c>
    </row>
    <row r="764" spans="1:16" hidden="1" x14ac:dyDescent="0.3">
      <c r="A764" s="2" t="s">
        <v>1910</v>
      </c>
      <c r="B764" s="2" t="s">
        <v>45</v>
      </c>
      <c r="C764" s="2" t="s">
        <v>1911</v>
      </c>
      <c r="D764" s="2" t="s">
        <v>200</v>
      </c>
      <c r="E764" s="17">
        <v>43341.166666666664</v>
      </c>
      <c r="F764" s="17">
        <v>43366.416666666664</v>
      </c>
      <c r="G764" s="26">
        <f>VLOOKUP(Table3[[#This Row],[Job Category]],Table4[],2,0)</f>
        <v>606</v>
      </c>
      <c r="H764" s="26">
        <f>VLOOKUP(Table3[[#This Row],[Job Category]],Table5[],2,0)</f>
        <v>606</v>
      </c>
      <c r="I764" s="26">
        <f>YEAR(Table3[[#This Row],[End Date]])</f>
        <v>2018</v>
      </c>
      <c r="L764" s="2" t="s">
        <v>1815</v>
      </c>
      <c r="M764" s="2">
        <v>117</v>
      </c>
      <c r="O764" s="2" t="s">
        <v>918</v>
      </c>
      <c r="P764" s="2">
        <v>107</v>
      </c>
    </row>
    <row r="765" spans="1:16" hidden="1" x14ac:dyDescent="0.3">
      <c r="A765" s="2" t="s">
        <v>2351</v>
      </c>
      <c r="B765" s="2" t="s">
        <v>45</v>
      </c>
      <c r="C765" s="2" t="s">
        <v>2468</v>
      </c>
      <c r="D765" s="2" t="s">
        <v>200</v>
      </c>
      <c r="E765" s="17">
        <v>43362.375</v>
      </c>
      <c r="F765" s="17">
        <v>43366.583333333336</v>
      </c>
      <c r="G765" s="26">
        <f>VLOOKUP(Table3[[#This Row],[Job Category]],Table4[],2,0)</f>
        <v>101</v>
      </c>
      <c r="H765" s="26">
        <f>VLOOKUP(Table3[[#This Row],[Job Category]],Table5[],2,0)</f>
        <v>101</v>
      </c>
      <c r="I765" s="26">
        <f>YEAR(Table3[[#This Row],[End Date]])</f>
        <v>2018</v>
      </c>
      <c r="L765" s="2" t="s">
        <v>918</v>
      </c>
      <c r="M765" s="2">
        <v>107</v>
      </c>
      <c r="O765" s="2" t="s">
        <v>1007</v>
      </c>
      <c r="P765" s="2">
        <v>173</v>
      </c>
    </row>
    <row r="766" spans="1:16" hidden="1" x14ac:dyDescent="0.3">
      <c r="A766" s="2" t="s">
        <v>1008</v>
      </c>
      <c r="B766" s="2" t="s">
        <v>45</v>
      </c>
      <c r="C766" s="2" t="s">
        <v>1009</v>
      </c>
      <c r="D766" s="2" t="s">
        <v>200</v>
      </c>
      <c r="E766" s="17">
        <v>43359.916666666664</v>
      </c>
      <c r="F766" s="17">
        <v>43367.083333333336</v>
      </c>
      <c r="G766" s="26">
        <f>VLOOKUP(Table3[[#This Row],[Job Category]],Table4[],2,0)</f>
        <v>172</v>
      </c>
      <c r="H766" s="26">
        <f>VLOOKUP(Table3[[#This Row],[Job Category]],Table5[],2,0)</f>
        <v>172</v>
      </c>
      <c r="I766" s="26">
        <f>YEAR(Table3[[#This Row],[End Date]])</f>
        <v>2018</v>
      </c>
      <c r="L766" s="2" t="s">
        <v>1007</v>
      </c>
      <c r="M766" s="2">
        <v>173</v>
      </c>
      <c r="O766" s="2" t="s">
        <v>480</v>
      </c>
      <c r="P766" s="2">
        <v>128.5</v>
      </c>
    </row>
    <row r="767" spans="1:16" hidden="1" x14ac:dyDescent="0.3">
      <c r="A767" s="2" t="s">
        <v>371</v>
      </c>
      <c r="B767" s="2" t="s">
        <v>45</v>
      </c>
      <c r="C767" s="2" t="s">
        <v>372</v>
      </c>
      <c r="D767" s="2" t="s">
        <v>200</v>
      </c>
      <c r="E767" s="17">
        <v>43360.895833333336</v>
      </c>
      <c r="F767" s="22">
        <v>43368</v>
      </c>
      <c r="G767" s="26">
        <f>VLOOKUP(Table3[[#This Row],[Job Category]],Table4[],2,0)</f>
        <v>156</v>
      </c>
      <c r="H767" s="26">
        <f>VLOOKUP(Table3[[#This Row],[Job Category]],Table5[],2,0)</f>
        <v>152</v>
      </c>
      <c r="I767" s="26">
        <f>YEAR(Table3[[#This Row],[End Date]])</f>
        <v>2018</v>
      </c>
      <c r="L767" s="2" t="s">
        <v>480</v>
      </c>
      <c r="M767" s="2">
        <v>137.5</v>
      </c>
      <c r="O767" s="2" t="s">
        <v>919</v>
      </c>
      <c r="P767" s="2">
        <v>96</v>
      </c>
    </row>
    <row r="768" spans="1:16" hidden="1" x14ac:dyDescent="0.3">
      <c r="A768" s="2" t="s">
        <v>1912</v>
      </c>
      <c r="B768" s="2" t="s">
        <v>45</v>
      </c>
      <c r="C768" s="2" t="s">
        <v>1913</v>
      </c>
      <c r="D768" s="2" t="s">
        <v>200</v>
      </c>
      <c r="E768" s="17">
        <v>43363.833333333336</v>
      </c>
      <c r="F768" s="17">
        <v>43368.583333333336</v>
      </c>
      <c r="G768" s="26">
        <f>VLOOKUP(Table3[[#This Row],[Job Category]],Table4[],2,0)</f>
        <v>114</v>
      </c>
      <c r="H768" s="26">
        <f>VLOOKUP(Table3[[#This Row],[Job Category]],Table5[],2,0)</f>
        <v>114</v>
      </c>
      <c r="I768" s="26">
        <f>YEAR(Table3[[#This Row],[End Date]])</f>
        <v>2018</v>
      </c>
      <c r="L768" s="2" t="s">
        <v>919</v>
      </c>
      <c r="M768" s="2">
        <v>96</v>
      </c>
      <c r="O768" s="2" t="s">
        <v>1010</v>
      </c>
      <c r="P768" s="2">
        <v>218</v>
      </c>
    </row>
    <row r="769" spans="1:16" hidden="1" x14ac:dyDescent="0.3">
      <c r="A769" s="2" t="s">
        <v>2469</v>
      </c>
      <c r="B769" s="2" t="s">
        <v>45</v>
      </c>
      <c r="C769" s="2" t="s">
        <v>2470</v>
      </c>
      <c r="D769" s="2" t="s">
        <v>201</v>
      </c>
      <c r="E769" s="17">
        <v>43364.375</v>
      </c>
      <c r="F769" s="17">
        <v>43368.916666666664</v>
      </c>
      <c r="G769" s="26">
        <f>VLOOKUP(Table3[[#This Row],[Job Category]],Table4[],2,0)</f>
        <v>109</v>
      </c>
      <c r="H769" s="26">
        <f>VLOOKUP(Table3[[#This Row],[Job Category]],Table5[],2,0)</f>
        <v>109</v>
      </c>
      <c r="I769" s="26">
        <f>YEAR(Table3[[#This Row],[End Date]])</f>
        <v>2018</v>
      </c>
      <c r="L769" s="2" t="s">
        <v>1010</v>
      </c>
      <c r="M769" s="2">
        <v>218</v>
      </c>
      <c r="O769" s="2" t="s">
        <v>1011</v>
      </c>
      <c r="P769" s="2">
        <v>272</v>
      </c>
    </row>
    <row r="770" spans="1:16" hidden="1" x14ac:dyDescent="0.3">
      <c r="A770" s="2" t="s">
        <v>1012</v>
      </c>
      <c r="B770" s="2" t="s">
        <v>45</v>
      </c>
      <c r="C770" s="2" t="s">
        <v>1013</v>
      </c>
      <c r="D770" s="2" t="s">
        <v>200</v>
      </c>
      <c r="E770" s="17">
        <v>43362.354166666664</v>
      </c>
      <c r="F770" s="17">
        <v>43369.416666666664</v>
      </c>
      <c r="G770" s="26">
        <f>VLOOKUP(Table3[[#This Row],[Job Category]],Table4[],2,0)</f>
        <v>86</v>
      </c>
      <c r="H770" s="26">
        <f>VLOOKUP(Table3[[#This Row],[Job Category]],Table5[],2,0)</f>
        <v>86</v>
      </c>
      <c r="I770" s="26">
        <f>YEAR(Table3[[#This Row],[End Date]])</f>
        <v>2018</v>
      </c>
      <c r="L770" s="2" t="s">
        <v>1011</v>
      </c>
      <c r="M770" s="2">
        <v>272</v>
      </c>
      <c r="O770" s="2" t="s">
        <v>1818</v>
      </c>
      <c r="P770" s="2">
        <v>168</v>
      </c>
    </row>
    <row r="771" spans="1:16" hidden="1" x14ac:dyDescent="0.3">
      <c r="A771" s="2" t="s">
        <v>542</v>
      </c>
      <c r="B771" s="2" t="s">
        <v>45</v>
      </c>
      <c r="C771" s="2" t="s">
        <v>1014</v>
      </c>
      <c r="D771" s="2" t="s">
        <v>200</v>
      </c>
      <c r="E771" s="22">
        <v>43313</v>
      </c>
      <c r="F771" s="17">
        <v>43371.208333333336</v>
      </c>
      <c r="G771" s="26">
        <f>VLOOKUP(Table3[[#This Row],[Job Category]],Table4[],2,0)</f>
        <v>1412.5</v>
      </c>
      <c r="H771" s="26">
        <f>VLOOKUP(Table3[[#This Row],[Job Category]],Table5[],2,0)</f>
        <v>1412.5</v>
      </c>
      <c r="I771" s="26">
        <f>YEAR(Table3[[#This Row],[End Date]])</f>
        <v>2018</v>
      </c>
      <c r="L771" s="2" t="s">
        <v>1818</v>
      </c>
      <c r="M771" s="2">
        <v>168</v>
      </c>
      <c r="O771" s="2" t="s">
        <v>1821</v>
      </c>
      <c r="P771" s="2">
        <v>414.5</v>
      </c>
    </row>
    <row r="772" spans="1:16" hidden="1" x14ac:dyDescent="0.3">
      <c r="A772" s="2" t="s">
        <v>501</v>
      </c>
      <c r="B772" s="2" t="s">
        <v>45</v>
      </c>
      <c r="C772" s="2" t="s">
        <v>502</v>
      </c>
      <c r="D772" s="2" t="s">
        <v>200</v>
      </c>
      <c r="E772" s="17">
        <v>43362.833333333336</v>
      </c>
      <c r="F772" s="17">
        <v>43371.291666666664</v>
      </c>
      <c r="G772" s="26">
        <f>VLOOKUP(Table3[[#This Row],[Job Category]],Table4[],2,0)</f>
        <v>203</v>
      </c>
      <c r="H772" s="26">
        <f>VLOOKUP(Table3[[#This Row],[Job Category]],Table5[],2,0)</f>
        <v>203</v>
      </c>
      <c r="I772" s="26">
        <f>YEAR(Table3[[#This Row],[End Date]])</f>
        <v>2018</v>
      </c>
      <c r="L772" s="2" t="s">
        <v>1821</v>
      </c>
      <c r="M772" s="2">
        <v>414.5</v>
      </c>
      <c r="O772" s="2" t="s">
        <v>921</v>
      </c>
      <c r="P772" s="2">
        <v>143</v>
      </c>
    </row>
    <row r="773" spans="1:16" hidden="1" x14ac:dyDescent="0.3">
      <c r="A773" s="2" t="s">
        <v>1015</v>
      </c>
      <c r="B773" s="2" t="s">
        <v>45</v>
      </c>
      <c r="C773" s="2" t="s">
        <v>1016</v>
      </c>
      <c r="D773" s="2" t="s">
        <v>201</v>
      </c>
      <c r="E773" s="17">
        <v>43366.833333333336</v>
      </c>
      <c r="F773" s="17">
        <v>43371.5625</v>
      </c>
      <c r="G773" s="26">
        <f>VLOOKUP(Table3[[#This Row],[Job Category]],Table4[],2,0)</f>
        <v>94.5</v>
      </c>
      <c r="H773" s="26">
        <f>VLOOKUP(Table3[[#This Row],[Job Category]],Table5[],2,0)</f>
        <v>94.5</v>
      </c>
      <c r="I773" s="26">
        <f>YEAR(Table3[[#This Row],[End Date]])</f>
        <v>2018</v>
      </c>
      <c r="L773" s="2" t="s">
        <v>921</v>
      </c>
      <c r="M773" s="2">
        <v>143</v>
      </c>
      <c r="O773" s="2" t="s">
        <v>1017</v>
      </c>
      <c r="P773" s="2">
        <v>323</v>
      </c>
    </row>
    <row r="774" spans="1:16" hidden="1" x14ac:dyDescent="0.3">
      <c r="A774" s="2" t="s">
        <v>1914</v>
      </c>
      <c r="B774" s="2" t="s">
        <v>45</v>
      </c>
      <c r="C774" s="2" t="s">
        <v>1915</v>
      </c>
      <c r="D774" s="2" t="s">
        <v>200</v>
      </c>
      <c r="E774" s="17">
        <v>43363.625</v>
      </c>
      <c r="F774" s="17">
        <v>43371.625</v>
      </c>
      <c r="G774" s="26">
        <f>VLOOKUP(Table3[[#This Row],[Job Category]],Table4[],2,0)</f>
        <v>192</v>
      </c>
      <c r="H774" s="26">
        <f>VLOOKUP(Table3[[#This Row],[Job Category]],Table5[],2,0)</f>
        <v>186.5</v>
      </c>
      <c r="I774" s="26">
        <f>YEAR(Table3[[#This Row],[End Date]])</f>
        <v>2018</v>
      </c>
      <c r="L774" s="2" t="s">
        <v>1017</v>
      </c>
      <c r="M774" s="2">
        <v>329</v>
      </c>
      <c r="O774" s="2" t="s">
        <v>358</v>
      </c>
      <c r="P774" s="2">
        <v>382.5</v>
      </c>
    </row>
    <row r="775" spans="1:16" hidden="1" x14ac:dyDescent="0.3">
      <c r="A775" s="2" t="s">
        <v>1018</v>
      </c>
      <c r="B775" s="2" t="s">
        <v>45</v>
      </c>
      <c r="C775" s="2" t="s">
        <v>1019</v>
      </c>
      <c r="D775" s="2" t="s">
        <v>200</v>
      </c>
      <c r="E775" s="17">
        <v>43358.416666666664</v>
      </c>
      <c r="F775" s="17">
        <v>43372.75</v>
      </c>
      <c r="G775" s="26">
        <f>VLOOKUP(Table3[[#This Row],[Job Category]],Table4[],2,0)</f>
        <v>136</v>
      </c>
      <c r="H775" s="26">
        <f>VLOOKUP(Table3[[#This Row],[Job Category]],Table5[],2,0)</f>
        <v>136</v>
      </c>
      <c r="I775" s="26">
        <f>YEAR(Table3[[#This Row],[End Date]])</f>
        <v>2018</v>
      </c>
      <c r="L775" s="2" t="s">
        <v>358</v>
      </c>
      <c r="M775" s="2">
        <v>384</v>
      </c>
      <c r="O775" s="2" t="s">
        <v>1823</v>
      </c>
      <c r="P775" s="2">
        <v>264</v>
      </c>
    </row>
    <row r="776" spans="1:16" hidden="1" x14ac:dyDescent="0.3">
      <c r="A776" s="2" t="s">
        <v>1916</v>
      </c>
      <c r="B776" s="2" t="s">
        <v>45</v>
      </c>
      <c r="C776" s="2" t="s">
        <v>1917</v>
      </c>
      <c r="D776" s="2" t="s">
        <v>200</v>
      </c>
      <c r="E776" s="17">
        <v>43368.583333333336</v>
      </c>
      <c r="F776" s="17">
        <v>43372.833333333336</v>
      </c>
      <c r="G776" s="26">
        <f>VLOOKUP(Table3[[#This Row],[Job Category]],Table4[],2,0)</f>
        <v>102</v>
      </c>
      <c r="H776" s="26">
        <f>VLOOKUP(Table3[[#This Row],[Job Category]],Table5[],2,0)</f>
        <v>102</v>
      </c>
      <c r="I776" s="26">
        <f>YEAR(Table3[[#This Row],[End Date]])</f>
        <v>2018</v>
      </c>
      <c r="L776" s="2" t="s">
        <v>1823</v>
      </c>
      <c r="M776" s="2">
        <v>264</v>
      </c>
      <c r="O776" s="2" t="s">
        <v>1824</v>
      </c>
      <c r="P776" s="2">
        <v>149.75</v>
      </c>
    </row>
    <row r="777" spans="1:16" hidden="1" x14ac:dyDescent="0.3">
      <c r="A777" s="2" t="s">
        <v>503</v>
      </c>
      <c r="B777" s="2" t="s">
        <v>45</v>
      </c>
      <c r="C777" s="2" t="s">
        <v>504</v>
      </c>
      <c r="D777" s="2" t="s">
        <v>200</v>
      </c>
      <c r="E777" s="17">
        <v>43366.416666666664</v>
      </c>
      <c r="F777" s="17">
        <v>43373.125</v>
      </c>
      <c r="G777" s="26">
        <f>VLOOKUP(Table3[[#This Row],[Job Category]],Table4[],2,0)</f>
        <v>161</v>
      </c>
      <c r="H777" s="26">
        <f>VLOOKUP(Table3[[#This Row],[Job Category]],Table5[],2,0)</f>
        <v>159.5</v>
      </c>
      <c r="I777" s="26">
        <f>YEAR(Table3[[#This Row],[End Date]])</f>
        <v>2018</v>
      </c>
      <c r="L777" s="2" t="s">
        <v>1824</v>
      </c>
      <c r="M777" s="2">
        <v>149.75</v>
      </c>
      <c r="O777" s="2" t="s">
        <v>1825</v>
      </c>
      <c r="P777" s="2">
        <v>85</v>
      </c>
    </row>
    <row r="778" spans="1:16" hidden="1" x14ac:dyDescent="0.3">
      <c r="A778" s="2" t="s">
        <v>2471</v>
      </c>
      <c r="B778" s="2" t="s">
        <v>45</v>
      </c>
      <c r="C778" s="2" t="s">
        <v>2472</v>
      </c>
      <c r="D778" s="2" t="s">
        <v>204</v>
      </c>
      <c r="E778" s="17">
        <v>43341.75</v>
      </c>
      <c r="F778" s="17">
        <v>43373.895833333336</v>
      </c>
      <c r="G778" s="26">
        <f>VLOOKUP(Table3[[#This Row],[Job Category]],Table4[],2,0)</f>
        <v>541.5</v>
      </c>
      <c r="H778" s="26">
        <f>VLOOKUP(Table3[[#This Row],[Job Category]],Table5[],2,0)</f>
        <v>541.5</v>
      </c>
      <c r="I778" s="26">
        <f>YEAR(Table3[[#This Row],[End Date]])</f>
        <v>2018</v>
      </c>
      <c r="L778" s="2" t="s">
        <v>1825</v>
      </c>
      <c r="M778" s="2">
        <v>85</v>
      </c>
      <c r="O778" s="2" t="s">
        <v>1020</v>
      </c>
      <c r="P778" s="30">
        <v>1584</v>
      </c>
    </row>
    <row r="779" spans="1:16" hidden="1" x14ac:dyDescent="0.3">
      <c r="A779" s="2" t="s">
        <v>1546</v>
      </c>
      <c r="B779" s="2" t="s">
        <v>45</v>
      </c>
      <c r="C779" s="2" t="s">
        <v>1918</v>
      </c>
      <c r="D779" s="2" t="s">
        <v>200</v>
      </c>
      <c r="E779" s="17">
        <v>43369.8125</v>
      </c>
      <c r="F779" s="22">
        <v>43375</v>
      </c>
      <c r="G779" s="26">
        <f>VLOOKUP(Table3[[#This Row],[Job Category]],Table4[],2,0)</f>
        <v>91</v>
      </c>
      <c r="H779" s="26">
        <f>VLOOKUP(Table3[[#This Row],[Job Category]],Table5[],2,0)</f>
        <v>91</v>
      </c>
      <c r="I779" s="26">
        <f>YEAR(Table3[[#This Row],[End Date]])</f>
        <v>2018</v>
      </c>
      <c r="L779" s="2" t="s">
        <v>1020</v>
      </c>
      <c r="M779" s="30">
        <v>1585</v>
      </c>
      <c r="O779" s="2" t="s">
        <v>2473</v>
      </c>
      <c r="P779" s="2">
        <v>593</v>
      </c>
    </row>
    <row r="780" spans="1:16" hidden="1" x14ac:dyDescent="0.3">
      <c r="A780" s="2" t="s">
        <v>373</v>
      </c>
      <c r="B780" s="2" t="s">
        <v>45</v>
      </c>
      <c r="C780" s="2" t="s">
        <v>374</v>
      </c>
      <c r="D780" s="2" t="s">
        <v>200</v>
      </c>
      <c r="E780" s="17">
        <v>43367.541666666664</v>
      </c>
      <c r="F780" s="17">
        <v>43375.583333333336</v>
      </c>
      <c r="G780" s="26">
        <f>VLOOKUP(Table3[[#This Row],[Job Category]],Table4[],2,0)</f>
        <v>160</v>
      </c>
      <c r="H780" s="26">
        <f>VLOOKUP(Table3[[#This Row],[Job Category]],Table5[],2,0)</f>
        <v>158</v>
      </c>
      <c r="I780" s="26">
        <f>YEAR(Table3[[#This Row],[End Date]])</f>
        <v>2018</v>
      </c>
      <c r="L780" s="2" t="s">
        <v>2473</v>
      </c>
      <c r="M780" s="2">
        <v>593</v>
      </c>
      <c r="O780" s="2" t="s">
        <v>456</v>
      </c>
      <c r="P780" s="30">
        <v>1677.5</v>
      </c>
    </row>
    <row r="781" spans="1:16" hidden="1" x14ac:dyDescent="0.3">
      <c r="A781" s="2" t="s">
        <v>1383</v>
      </c>
      <c r="B781" s="2" t="s">
        <v>45</v>
      </c>
      <c r="C781" s="2" t="s">
        <v>1919</v>
      </c>
      <c r="D781" s="2" t="s">
        <v>200</v>
      </c>
      <c r="E781" s="17">
        <v>43371.625</v>
      </c>
      <c r="F781" s="17">
        <v>43376.083333333336</v>
      </c>
      <c r="G781" s="26">
        <f>VLOOKUP(Table3[[#This Row],[Job Category]],Table4[],2,0)</f>
        <v>107</v>
      </c>
      <c r="H781" s="26">
        <f>VLOOKUP(Table3[[#This Row],[Job Category]],Table5[],2,0)</f>
        <v>107</v>
      </c>
      <c r="I781" s="26">
        <f>YEAR(Table3[[#This Row],[End Date]])</f>
        <v>2018</v>
      </c>
      <c r="L781" s="2" t="s">
        <v>456</v>
      </c>
      <c r="M781" s="30">
        <v>2184</v>
      </c>
      <c r="O781" s="2" t="s">
        <v>353</v>
      </c>
      <c r="P781" s="30">
        <v>4706.5</v>
      </c>
    </row>
    <row r="782" spans="1:16" hidden="1" x14ac:dyDescent="0.3">
      <c r="A782" s="2" t="s">
        <v>545</v>
      </c>
      <c r="B782" s="2" t="s">
        <v>45</v>
      </c>
      <c r="C782" s="2" t="s">
        <v>1021</v>
      </c>
      <c r="D782" s="2" t="s">
        <v>201</v>
      </c>
      <c r="E782" s="17">
        <v>43371.833333333336</v>
      </c>
      <c r="F782" s="17">
        <v>43377.5</v>
      </c>
      <c r="G782" s="26">
        <f>VLOOKUP(Table3[[#This Row],[Job Category]],Table4[],2,0)</f>
        <v>114</v>
      </c>
      <c r="H782" s="26">
        <f>VLOOKUP(Table3[[#This Row],[Job Category]],Table5[],2,0)</f>
        <v>114</v>
      </c>
      <c r="I782" s="26">
        <f>YEAR(Table3[[#This Row],[End Date]])</f>
        <v>2018</v>
      </c>
      <c r="L782" s="2" t="s">
        <v>353</v>
      </c>
      <c r="M782" s="30">
        <v>4769</v>
      </c>
      <c r="O782" s="2" t="s">
        <v>922</v>
      </c>
      <c r="P782" s="2">
        <v>133</v>
      </c>
    </row>
    <row r="783" spans="1:16" hidden="1" x14ac:dyDescent="0.3">
      <c r="A783" s="2" t="s">
        <v>336</v>
      </c>
      <c r="B783" s="2" t="s">
        <v>45</v>
      </c>
      <c r="C783" s="2" t="s">
        <v>2474</v>
      </c>
      <c r="D783" s="2" t="s">
        <v>200</v>
      </c>
      <c r="E783" s="17">
        <v>43372.541666666664</v>
      </c>
      <c r="F783" s="17">
        <v>43378.75</v>
      </c>
      <c r="G783" s="26">
        <f>VLOOKUP(Table3[[#This Row],[Job Category]],Table4[],2,0)</f>
        <v>142</v>
      </c>
      <c r="H783" s="26">
        <f>VLOOKUP(Table3[[#This Row],[Job Category]],Table5[],2,0)</f>
        <v>142</v>
      </c>
      <c r="I783" s="26">
        <f>YEAR(Table3[[#This Row],[End Date]])</f>
        <v>2018</v>
      </c>
      <c r="L783" s="2" t="s">
        <v>922</v>
      </c>
      <c r="M783" s="2">
        <v>133</v>
      </c>
      <c r="O783" s="2" t="s">
        <v>1022</v>
      </c>
      <c r="P783" s="2">
        <v>192</v>
      </c>
    </row>
    <row r="784" spans="1:16" hidden="1" x14ac:dyDescent="0.3">
      <c r="A784" s="2" t="s">
        <v>1889</v>
      </c>
      <c r="B784" s="2" t="s">
        <v>45</v>
      </c>
      <c r="C784" s="2" t="s">
        <v>1920</v>
      </c>
      <c r="D784" s="2" t="s">
        <v>200</v>
      </c>
      <c r="E784" s="17">
        <v>43372.895833333336</v>
      </c>
      <c r="F784" s="17">
        <v>43379.916666666664</v>
      </c>
      <c r="G784" s="26">
        <f>VLOOKUP(Table3[[#This Row],[Job Category]],Table4[],2,0)</f>
        <v>163</v>
      </c>
      <c r="H784" s="26">
        <f>VLOOKUP(Table3[[#This Row],[Job Category]],Table5[],2,0)</f>
        <v>163</v>
      </c>
      <c r="I784" s="26">
        <f>YEAR(Table3[[#This Row],[End Date]])</f>
        <v>2018</v>
      </c>
      <c r="L784" s="2" t="s">
        <v>1022</v>
      </c>
      <c r="M784" s="2">
        <v>192</v>
      </c>
      <c r="O784" s="2" t="s">
        <v>1023</v>
      </c>
      <c r="P784" s="2">
        <v>200</v>
      </c>
    </row>
    <row r="785" spans="1:16" hidden="1" x14ac:dyDescent="0.3">
      <c r="A785" s="2" t="s">
        <v>1024</v>
      </c>
      <c r="B785" s="2" t="s">
        <v>45</v>
      </c>
      <c r="C785" s="2" t="s">
        <v>1025</v>
      </c>
      <c r="D785" s="2" t="s">
        <v>209</v>
      </c>
      <c r="E785" s="17">
        <v>43373.895833333336</v>
      </c>
      <c r="F785" s="17">
        <v>43380.125</v>
      </c>
      <c r="G785" s="26">
        <f>VLOOKUP(Table3[[#This Row],[Job Category]],Table4[],2,0)</f>
        <v>149.5</v>
      </c>
      <c r="H785" s="26">
        <f>VLOOKUP(Table3[[#This Row],[Job Category]],Table5[],2,0)</f>
        <v>149.5</v>
      </c>
      <c r="I785" s="26">
        <f>YEAR(Table3[[#This Row],[End Date]])</f>
        <v>2018</v>
      </c>
      <c r="L785" s="2" t="s">
        <v>1023</v>
      </c>
      <c r="M785" s="2">
        <v>200</v>
      </c>
      <c r="O785" s="2" t="s">
        <v>923</v>
      </c>
      <c r="P785" s="2">
        <v>95</v>
      </c>
    </row>
    <row r="786" spans="1:16" hidden="1" x14ac:dyDescent="0.3">
      <c r="A786" s="2" t="s">
        <v>1648</v>
      </c>
      <c r="B786" s="2" t="s">
        <v>45</v>
      </c>
      <c r="C786" s="2" t="s">
        <v>1921</v>
      </c>
      <c r="D786" s="2" t="s">
        <v>200</v>
      </c>
      <c r="E786" s="17">
        <v>43375.666666666664</v>
      </c>
      <c r="F786" s="17">
        <v>43380.416666666664</v>
      </c>
      <c r="G786" s="26">
        <f>VLOOKUP(Table3[[#This Row],[Job Category]],Table4[],2,0)</f>
        <v>104</v>
      </c>
      <c r="H786" s="26">
        <f>VLOOKUP(Table3[[#This Row],[Job Category]],Table5[],2,0)</f>
        <v>104</v>
      </c>
      <c r="I786" s="26">
        <f>YEAR(Table3[[#This Row],[End Date]])</f>
        <v>2018</v>
      </c>
      <c r="L786" s="2" t="s">
        <v>923</v>
      </c>
      <c r="M786" s="2">
        <v>95</v>
      </c>
      <c r="O786" s="2" t="s">
        <v>924</v>
      </c>
      <c r="P786" s="2">
        <v>536</v>
      </c>
    </row>
    <row r="787" spans="1:16" hidden="1" x14ac:dyDescent="0.3">
      <c r="A787" s="2" t="s">
        <v>2475</v>
      </c>
      <c r="B787" s="2" t="s">
        <v>45</v>
      </c>
      <c r="C787" s="2" t="s">
        <v>2476</v>
      </c>
      <c r="D787" s="2" t="s">
        <v>200</v>
      </c>
      <c r="E787" s="22">
        <v>43373</v>
      </c>
      <c r="F787" s="17">
        <v>43381.3125</v>
      </c>
      <c r="G787" s="26">
        <f>VLOOKUP(Table3[[#This Row],[Job Category]],Table4[],2,0)</f>
        <v>199.5</v>
      </c>
      <c r="H787" s="26">
        <f>VLOOKUP(Table3[[#This Row],[Job Category]],Table5[],2,0)</f>
        <v>199.5</v>
      </c>
      <c r="I787" s="26">
        <f>YEAR(Table3[[#This Row],[End Date]])</f>
        <v>2018</v>
      </c>
      <c r="L787" s="2" t="s">
        <v>924</v>
      </c>
      <c r="M787" s="2">
        <v>536</v>
      </c>
      <c r="O787" s="2" t="s">
        <v>481</v>
      </c>
      <c r="P787" s="2">
        <v>348.5</v>
      </c>
    </row>
    <row r="788" spans="1:16" hidden="1" x14ac:dyDescent="0.3">
      <c r="A788" s="2" t="s">
        <v>675</v>
      </c>
      <c r="B788" s="2" t="s">
        <v>45</v>
      </c>
      <c r="C788" s="2" t="s">
        <v>1026</v>
      </c>
      <c r="D788" s="2" t="s">
        <v>200</v>
      </c>
      <c r="E788" s="17">
        <v>43376.916666666664</v>
      </c>
      <c r="F788" s="17">
        <v>43382.458333333336</v>
      </c>
      <c r="G788" s="26">
        <f>VLOOKUP(Table3[[#This Row],[Job Category]],Table4[],2,0)</f>
        <v>119</v>
      </c>
      <c r="H788" s="26">
        <f>VLOOKUP(Table3[[#This Row],[Job Category]],Table5[],2,0)</f>
        <v>119</v>
      </c>
      <c r="I788" s="26">
        <f>YEAR(Table3[[#This Row],[End Date]])</f>
        <v>2018</v>
      </c>
      <c r="L788" s="2" t="s">
        <v>481</v>
      </c>
      <c r="M788" s="2">
        <v>375</v>
      </c>
      <c r="O788" s="2" t="s">
        <v>616</v>
      </c>
      <c r="P788" s="2">
        <v>606</v>
      </c>
    </row>
    <row r="789" spans="1:16" hidden="1" x14ac:dyDescent="0.3">
      <c r="A789" s="2" t="s">
        <v>1027</v>
      </c>
      <c r="B789" s="2" t="s">
        <v>45</v>
      </c>
      <c r="C789" s="2" t="s">
        <v>1028</v>
      </c>
      <c r="D789" s="2" t="s">
        <v>202</v>
      </c>
      <c r="E789" s="17">
        <v>43378.75</v>
      </c>
      <c r="F789" s="17">
        <v>43384.666666666664</v>
      </c>
      <c r="G789" s="26">
        <f>VLOOKUP(Table3[[#This Row],[Job Category]],Table4[],2,0)</f>
        <v>142</v>
      </c>
      <c r="H789" s="26">
        <f>VLOOKUP(Table3[[#This Row],[Job Category]],Table5[],2,0)</f>
        <v>142</v>
      </c>
      <c r="I789" s="26">
        <f>YEAR(Table3[[#This Row],[End Date]])</f>
        <v>2018</v>
      </c>
      <c r="L789" s="2" t="s">
        <v>616</v>
      </c>
      <c r="M789" s="2">
        <v>867</v>
      </c>
      <c r="O789" s="2" t="s">
        <v>2477</v>
      </c>
      <c r="P789" s="2">
        <v>227</v>
      </c>
    </row>
    <row r="790" spans="1:16" hidden="1" x14ac:dyDescent="0.3">
      <c r="A790" s="2" t="s">
        <v>1922</v>
      </c>
      <c r="B790" s="2" t="s">
        <v>45</v>
      </c>
      <c r="C790" s="2" t="s">
        <v>1923</v>
      </c>
      <c r="D790" s="2" t="s">
        <v>200</v>
      </c>
      <c r="E790" s="17">
        <v>43370.833333333336</v>
      </c>
      <c r="F790" s="17">
        <v>43385.083333333336</v>
      </c>
      <c r="G790" s="26">
        <f>VLOOKUP(Table3[[#This Row],[Job Category]],Table4[],2,0)</f>
        <v>300</v>
      </c>
      <c r="H790" s="26">
        <f>VLOOKUP(Table3[[#This Row],[Job Category]],Table5[],2,0)</f>
        <v>300</v>
      </c>
      <c r="I790" s="26">
        <f>YEAR(Table3[[#This Row],[End Date]])</f>
        <v>2018</v>
      </c>
      <c r="L790" s="2" t="s">
        <v>2477</v>
      </c>
      <c r="M790" s="2">
        <v>227</v>
      </c>
      <c r="O790" s="2" t="s">
        <v>483</v>
      </c>
      <c r="P790" s="2">
        <v>166.75</v>
      </c>
    </row>
    <row r="791" spans="1:16" hidden="1" x14ac:dyDescent="0.3">
      <c r="A791" s="2" t="s">
        <v>1510</v>
      </c>
      <c r="B791" s="2" t="s">
        <v>45</v>
      </c>
      <c r="C791" s="2" t="s">
        <v>1924</v>
      </c>
      <c r="D791" s="2" t="s">
        <v>202</v>
      </c>
      <c r="E791" s="17">
        <v>43377.833333333336</v>
      </c>
      <c r="F791" s="17">
        <v>43385.75</v>
      </c>
      <c r="G791" s="26">
        <f>VLOOKUP(Table3[[#This Row],[Job Category]],Table4[],2,0)</f>
        <v>190</v>
      </c>
      <c r="H791" s="26">
        <f>VLOOKUP(Table3[[#This Row],[Job Category]],Table5[],2,0)</f>
        <v>190</v>
      </c>
      <c r="I791" s="26">
        <f>YEAR(Table3[[#This Row],[End Date]])</f>
        <v>2018</v>
      </c>
      <c r="L791" s="2" t="s">
        <v>483</v>
      </c>
      <c r="M791" s="2">
        <v>194.25</v>
      </c>
      <c r="O791" s="2" t="s">
        <v>2435</v>
      </c>
      <c r="P791" s="2">
        <v>309</v>
      </c>
    </row>
    <row r="792" spans="1:16" hidden="1" x14ac:dyDescent="0.3">
      <c r="A792" s="2" t="s">
        <v>1707</v>
      </c>
      <c r="B792" s="2" t="s">
        <v>45</v>
      </c>
      <c r="C792" s="2" t="s">
        <v>1925</v>
      </c>
      <c r="D792" s="2" t="s">
        <v>200</v>
      </c>
      <c r="E792" s="17">
        <v>43380.666666666664</v>
      </c>
      <c r="F792" s="17">
        <v>43385.875</v>
      </c>
      <c r="G792" s="26">
        <f>VLOOKUP(Table3[[#This Row],[Job Category]],Table4[],2,0)</f>
        <v>109.5</v>
      </c>
      <c r="H792" s="26">
        <f>VLOOKUP(Table3[[#This Row],[Job Category]],Table5[],2,0)</f>
        <v>109.5</v>
      </c>
      <c r="I792" s="26">
        <f>YEAR(Table3[[#This Row],[End Date]])</f>
        <v>2018</v>
      </c>
      <c r="L792" s="2" t="s">
        <v>2435</v>
      </c>
      <c r="M792" s="2">
        <v>309</v>
      </c>
      <c r="O792" s="2" t="s">
        <v>2437</v>
      </c>
      <c r="P792" s="2">
        <v>100</v>
      </c>
    </row>
    <row r="793" spans="1:16" hidden="1" x14ac:dyDescent="0.3">
      <c r="A793" s="2" t="s">
        <v>325</v>
      </c>
      <c r="B793" s="2" t="s">
        <v>45</v>
      </c>
      <c r="C793" s="2" t="s">
        <v>2478</v>
      </c>
      <c r="D793" s="2" t="s">
        <v>201</v>
      </c>
      <c r="E793" s="17">
        <v>43365.833333333336</v>
      </c>
      <c r="F793" s="17">
        <v>43387.833333333336</v>
      </c>
      <c r="G793" s="26">
        <f>VLOOKUP(Table3[[#This Row],[Job Category]],Table4[],2,0)</f>
        <v>510</v>
      </c>
      <c r="H793" s="26">
        <f>VLOOKUP(Table3[[#This Row],[Job Category]],Table5[],2,0)</f>
        <v>510</v>
      </c>
      <c r="I793" s="26">
        <f>YEAR(Table3[[#This Row],[End Date]])</f>
        <v>2018</v>
      </c>
      <c r="L793" s="2" t="s">
        <v>2437</v>
      </c>
      <c r="M793" s="2">
        <v>100</v>
      </c>
      <c r="O793" s="2" t="s">
        <v>2438</v>
      </c>
      <c r="P793" s="2">
        <v>108</v>
      </c>
    </row>
    <row r="794" spans="1:16" hidden="1" x14ac:dyDescent="0.3">
      <c r="A794" s="2" t="s">
        <v>823</v>
      </c>
      <c r="B794" s="2" t="s">
        <v>45</v>
      </c>
      <c r="C794" s="2" t="s">
        <v>1029</v>
      </c>
      <c r="D794" s="2" t="s">
        <v>202</v>
      </c>
      <c r="E794" s="17">
        <v>43375.583333333336</v>
      </c>
      <c r="F794" s="17">
        <v>43387.958333333336</v>
      </c>
      <c r="G794" s="26">
        <f>VLOOKUP(Table3[[#This Row],[Job Category]],Table4[],2,0)</f>
        <v>297</v>
      </c>
      <c r="H794" s="26">
        <f>VLOOKUP(Table3[[#This Row],[Job Category]],Table5[],2,0)</f>
        <v>297</v>
      </c>
      <c r="I794" s="26">
        <f>YEAR(Table3[[#This Row],[End Date]])</f>
        <v>2018</v>
      </c>
      <c r="L794" s="2" t="s">
        <v>2438</v>
      </c>
      <c r="M794" s="2">
        <v>108</v>
      </c>
      <c r="O794" s="2" t="s">
        <v>927</v>
      </c>
      <c r="P794" s="2">
        <v>100</v>
      </c>
    </row>
    <row r="795" spans="1:16" hidden="1" x14ac:dyDescent="0.3">
      <c r="A795" s="2" t="s">
        <v>1926</v>
      </c>
      <c r="B795" s="2" t="s">
        <v>45</v>
      </c>
      <c r="C795" s="2" t="s">
        <v>1927</v>
      </c>
      <c r="D795" s="2" t="s">
        <v>200</v>
      </c>
      <c r="E795" s="17">
        <v>43385.125</v>
      </c>
      <c r="F795" s="17">
        <v>43390.166666666664</v>
      </c>
      <c r="G795" s="26">
        <f>VLOOKUP(Table3[[#This Row],[Job Category]],Table4[],2,0)</f>
        <v>106</v>
      </c>
      <c r="H795" s="26">
        <f>VLOOKUP(Table3[[#This Row],[Job Category]],Table5[],2,0)</f>
        <v>106</v>
      </c>
      <c r="I795" s="26">
        <f>YEAR(Table3[[#This Row],[End Date]])</f>
        <v>2018</v>
      </c>
      <c r="L795" s="2" t="s">
        <v>927</v>
      </c>
      <c r="M795" s="2">
        <v>100</v>
      </c>
      <c r="O795" s="2" t="s">
        <v>928</v>
      </c>
      <c r="P795" s="2">
        <v>86</v>
      </c>
    </row>
    <row r="796" spans="1:16" hidden="1" x14ac:dyDescent="0.3">
      <c r="A796" s="2" t="s">
        <v>1928</v>
      </c>
      <c r="B796" s="2" t="s">
        <v>45</v>
      </c>
      <c r="C796" s="2" t="s">
        <v>1929</v>
      </c>
      <c r="D796" s="2" t="s">
        <v>201</v>
      </c>
      <c r="E796" s="17">
        <v>43379.875</v>
      </c>
      <c r="F796" s="17">
        <v>43390.25</v>
      </c>
      <c r="G796" s="26">
        <f>VLOOKUP(Table3[[#This Row],[Job Category]],Table4[],2,0)</f>
        <v>236</v>
      </c>
      <c r="H796" s="26">
        <f>VLOOKUP(Table3[[#This Row],[Job Category]],Table5[],2,0)</f>
        <v>236</v>
      </c>
      <c r="I796" s="26">
        <f>YEAR(Table3[[#This Row],[End Date]])</f>
        <v>2018</v>
      </c>
      <c r="L796" s="2" t="s">
        <v>928</v>
      </c>
      <c r="M796" s="2">
        <v>86</v>
      </c>
      <c r="O796" s="2" t="s">
        <v>1030</v>
      </c>
      <c r="P796" s="2">
        <v>165</v>
      </c>
    </row>
    <row r="797" spans="1:16" hidden="1" x14ac:dyDescent="0.3">
      <c r="A797" s="2" t="s">
        <v>1930</v>
      </c>
      <c r="B797" s="2" t="s">
        <v>45</v>
      </c>
      <c r="C797" s="2" t="s">
        <v>1931</v>
      </c>
      <c r="D797" s="2" t="s">
        <v>209</v>
      </c>
      <c r="E797" s="17">
        <v>43385.083333333336</v>
      </c>
      <c r="F797" s="17">
        <v>43393.25</v>
      </c>
      <c r="G797" s="26">
        <f>VLOOKUP(Table3[[#This Row],[Job Category]],Table4[],2,0)</f>
        <v>196</v>
      </c>
      <c r="H797" s="26">
        <f>VLOOKUP(Table3[[#This Row],[Job Category]],Table5[],2,0)</f>
        <v>196</v>
      </c>
      <c r="I797" s="26">
        <f>YEAR(Table3[[#This Row],[End Date]])</f>
        <v>2018</v>
      </c>
      <c r="L797" s="2" t="s">
        <v>1030</v>
      </c>
      <c r="M797" s="2">
        <v>165</v>
      </c>
      <c r="O797" s="2" t="s">
        <v>1827</v>
      </c>
      <c r="P797" s="2">
        <v>212.5</v>
      </c>
    </row>
    <row r="798" spans="1:16" hidden="1" x14ac:dyDescent="0.3">
      <c r="A798" s="2" t="s">
        <v>1932</v>
      </c>
      <c r="B798" s="2" t="s">
        <v>45</v>
      </c>
      <c r="C798" s="2" t="s">
        <v>1933</v>
      </c>
      <c r="D798" s="2" t="s">
        <v>202</v>
      </c>
      <c r="E798" s="17">
        <v>43386.958333333336</v>
      </c>
      <c r="F798" s="22">
        <v>43394</v>
      </c>
      <c r="G798" s="26">
        <f>VLOOKUP(Table3[[#This Row],[Job Category]],Table4[],2,0)</f>
        <v>124</v>
      </c>
      <c r="H798" s="26">
        <f>VLOOKUP(Table3[[#This Row],[Job Category]],Table5[],2,0)</f>
        <v>124</v>
      </c>
      <c r="I798" s="26">
        <f>YEAR(Table3[[#This Row],[End Date]])</f>
        <v>2018</v>
      </c>
      <c r="L798" s="2" t="s">
        <v>1827</v>
      </c>
      <c r="M798" s="2">
        <v>225.5</v>
      </c>
      <c r="O798" s="2" t="s">
        <v>929</v>
      </c>
      <c r="P798" s="2">
        <v>98</v>
      </c>
    </row>
    <row r="799" spans="1:16" hidden="1" x14ac:dyDescent="0.3">
      <c r="A799" s="2" t="s">
        <v>1031</v>
      </c>
      <c r="B799" s="2" t="s">
        <v>45</v>
      </c>
      <c r="C799" s="2" t="s">
        <v>1032</v>
      </c>
      <c r="D799" s="2" t="s">
        <v>201</v>
      </c>
      <c r="E799" s="17">
        <v>43379.020833333336</v>
      </c>
      <c r="F799" s="17">
        <v>43394.166666666664</v>
      </c>
      <c r="G799" s="26">
        <f>VLOOKUP(Table3[[#This Row],[Job Category]],Table4[],2,0)</f>
        <v>337</v>
      </c>
      <c r="H799" s="26">
        <f>VLOOKUP(Table3[[#This Row],[Job Category]],Table5[],2,0)</f>
        <v>337</v>
      </c>
      <c r="I799" s="26">
        <f>YEAR(Table3[[#This Row],[End Date]])</f>
        <v>2018</v>
      </c>
      <c r="L799" s="2" t="s">
        <v>929</v>
      </c>
      <c r="M799" s="2">
        <v>98</v>
      </c>
      <c r="O799" s="2" t="s">
        <v>620</v>
      </c>
      <c r="P799" s="2">
        <v>204</v>
      </c>
    </row>
    <row r="800" spans="1:16" hidden="1" x14ac:dyDescent="0.3">
      <c r="A800" s="2" t="s">
        <v>1033</v>
      </c>
      <c r="B800" s="2" t="s">
        <v>203</v>
      </c>
      <c r="C800" s="2" t="s">
        <v>1034</v>
      </c>
      <c r="D800" s="2" t="s">
        <v>210</v>
      </c>
      <c r="E800" s="17">
        <v>43394.729166666664</v>
      </c>
      <c r="F800" s="17">
        <v>43395.166666666664</v>
      </c>
      <c r="G800" s="26">
        <f>VLOOKUP(Table3[[#This Row],[Job Category]],Table4[],2,0)</f>
        <v>10.5</v>
      </c>
      <c r="H800" s="26">
        <f>VLOOKUP(Table3[[#This Row],[Job Category]],Table5[],2,0)</f>
        <v>10.5</v>
      </c>
      <c r="I800" s="26">
        <f>YEAR(Table3[[#This Row],[End Date]])</f>
        <v>2018</v>
      </c>
      <c r="L800" s="2" t="s">
        <v>620</v>
      </c>
      <c r="M800" s="2">
        <v>208</v>
      </c>
      <c r="O800" s="2" t="s">
        <v>1829</v>
      </c>
      <c r="P800" s="2">
        <v>115</v>
      </c>
    </row>
    <row r="801" spans="1:16" hidden="1" x14ac:dyDescent="0.3">
      <c r="A801" s="2" t="s">
        <v>2319</v>
      </c>
      <c r="B801" s="2" t="s">
        <v>45</v>
      </c>
      <c r="C801" s="2" t="s">
        <v>2479</v>
      </c>
      <c r="D801" s="2" t="s">
        <v>205</v>
      </c>
      <c r="E801" s="17">
        <v>43382.458333333336</v>
      </c>
      <c r="F801" s="17">
        <v>43395.5</v>
      </c>
      <c r="G801" s="26">
        <f>VLOOKUP(Table3[[#This Row],[Job Category]],Table4[],2,0)</f>
        <v>313</v>
      </c>
      <c r="H801" s="26">
        <f>VLOOKUP(Table3[[#This Row],[Job Category]],Table5[],2,0)</f>
        <v>313</v>
      </c>
      <c r="I801" s="26">
        <f>YEAR(Table3[[#This Row],[End Date]])</f>
        <v>2018</v>
      </c>
      <c r="L801" s="2" t="s">
        <v>1829</v>
      </c>
      <c r="M801" s="2">
        <v>115</v>
      </c>
      <c r="O801" s="2" t="s">
        <v>1831</v>
      </c>
      <c r="P801" s="2">
        <v>181</v>
      </c>
    </row>
    <row r="802" spans="1:16" hidden="1" x14ac:dyDescent="0.3">
      <c r="A802" s="2" t="s">
        <v>1035</v>
      </c>
      <c r="B802" s="2" t="s">
        <v>45</v>
      </c>
      <c r="C802" s="2" t="s">
        <v>1036</v>
      </c>
      <c r="D802" s="2" t="s">
        <v>201</v>
      </c>
      <c r="E802" s="17">
        <v>43371.5625</v>
      </c>
      <c r="F802" s="17">
        <v>43395.75</v>
      </c>
      <c r="G802" s="26">
        <f>VLOOKUP(Table3[[#This Row],[Job Category]],Table4[],2,0)</f>
        <v>248.5</v>
      </c>
      <c r="H802" s="26">
        <f>VLOOKUP(Table3[[#This Row],[Job Category]],Table5[],2,0)</f>
        <v>248.5</v>
      </c>
      <c r="I802" s="26">
        <f>YEAR(Table3[[#This Row],[End Date]])</f>
        <v>2018</v>
      </c>
      <c r="L802" s="2" t="s">
        <v>1831</v>
      </c>
      <c r="M802" s="2">
        <v>181</v>
      </c>
      <c r="O802" s="2" t="s">
        <v>931</v>
      </c>
      <c r="P802" s="2">
        <v>130</v>
      </c>
    </row>
    <row r="803" spans="1:16" hidden="1" x14ac:dyDescent="0.3">
      <c r="A803" s="2" t="s">
        <v>2480</v>
      </c>
      <c r="B803" s="2" t="s">
        <v>45</v>
      </c>
      <c r="C803" s="2" t="s">
        <v>2481</v>
      </c>
      <c r="D803" s="2" t="s">
        <v>201</v>
      </c>
      <c r="E803" s="17">
        <v>43390.166666666664</v>
      </c>
      <c r="F803" s="17">
        <v>43395.916666666664</v>
      </c>
      <c r="G803" s="26">
        <f>VLOOKUP(Table3[[#This Row],[Job Category]],Table4[],2,0)</f>
        <v>138</v>
      </c>
      <c r="H803" s="26">
        <f>VLOOKUP(Table3[[#This Row],[Job Category]],Table5[],2,0)</f>
        <v>138</v>
      </c>
      <c r="I803" s="26">
        <f>YEAR(Table3[[#This Row],[End Date]])</f>
        <v>2018</v>
      </c>
      <c r="L803" s="2" t="s">
        <v>931</v>
      </c>
      <c r="M803" s="2">
        <v>130</v>
      </c>
      <c r="O803" s="2" t="s">
        <v>2440</v>
      </c>
      <c r="P803" s="2">
        <v>106</v>
      </c>
    </row>
    <row r="804" spans="1:16" hidden="1" x14ac:dyDescent="0.3">
      <c r="A804" s="2" t="s">
        <v>1356</v>
      </c>
      <c r="B804" s="2" t="s">
        <v>45</v>
      </c>
      <c r="C804" s="2" t="s">
        <v>1934</v>
      </c>
      <c r="D804" s="2" t="s">
        <v>200</v>
      </c>
      <c r="E804" s="17">
        <v>43389.833333333336</v>
      </c>
      <c r="F804" s="17">
        <v>43396.333333333336</v>
      </c>
      <c r="G804" s="26">
        <f>VLOOKUP(Table3[[#This Row],[Job Category]],Table4[],2,0)</f>
        <v>146</v>
      </c>
      <c r="H804" s="26">
        <f>VLOOKUP(Table3[[#This Row],[Job Category]],Table5[],2,0)</f>
        <v>146</v>
      </c>
      <c r="I804" s="26">
        <f>YEAR(Table3[[#This Row],[End Date]])</f>
        <v>2018</v>
      </c>
      <c r="L804" s="2" t="s">
        <v>2440</v>
      </c>
      <c r="M804" s="2">
        <v>106</v>
      </c>
      <c r="O804" s="2" t="s">
        <v>1833</v>
      </c>
      <c r="P804" s="2">
        <v>166</v>
      </c>
    </row>
    <row r="805" spans="1:16" hidden="1" x14ac:dyDescent="0.3">
      <c r="A805" s="2" t="s">
        <v>1935</v>
      </c>
      <c r="B805" s="2" t="s">
        <v>203</v>
      </c>
      <c r="C805" s="2" t="s">
        <v>1936</v>
      </c>
      <c r="D805" s="2" t="s">
        <v>210</v>
      </c>
      <c r="E805" s="17">
        <v>43388.9375</v>
      </c>
      <c r="F805" s="17">
        <v>43396.770833333336</v>
      </c>
      <c r="G805" s="26">
        <f>VLOOKUP(Table3[[#This Row],[Job Category]],Table4[],2,0)</f>
        <v>38.5</v>
      </c>
      <c r="H805" s="26">
        <f>VLOOKUP(Table3[[#This Row],[Job Category]],Table5[],2,0)</f>
        <v>38.5</v>
      </c>
      <c r="I805" s="26">
        <f>YEAR(Table3[[#This Row],[End Date]])</f>
        <v>2018</v>
      </c>
      <c r="L805" s="2" t="s">
        <v>1833</v>
      </c>
      <c r="M805" s="2">
        <v>166</v>
      </c>
      <c r="O805" s="2" t="s">
        <v>2442</v>
      </c>
      <c r="P805" s="2">
        <v>229</v>
      </c>
    </row>
    <row r="806" spans="1:16" hidden="1" x14ac:dyDescent="0.3">
      <c r="A806" s="2" t="s">
        <v>1889</v>
      </c>
      <c r="B806" s="2" t="s">
        <v>45</v>
      </c>
      <c r="C806" s="2" t="s">
        <v>1937</v>
      </c>
      <c r="D806" s="2" t="s">
        <v>200</v>
      </c>
      <c r="E806" s="17">
        <v>43392.916666666664</v>
      </c>
      <c r="F806" s="17">
        <v>43397.75</v>
      </c>
      <c r="G806" s="26">
        <f>VLOOKUP(Table3[[#This Row],[Job Category]],Table4[],2,0)</f>
        <v>90</v>
      </c>
      <c r="H806" s="26">
        <f>VLOOKUP(Table3[[#This Row],[Job Category]],Table5[],2,0)</f>
        <v>90</v>
      </c>
      <c r="I806" s="26">
        <f>YEAR(Table3[[#This Row],[End Date]])</f>
        <v>2018</v>
      </c>
      <c r="L806" s="2" t="s">
        <v>2442</v>
      </c>
      <c r="M806" s="2">
        <v>229</v>
      </c>
      <c r="O806" s="2" t="s">
        <v>1835</v>
      </c>
      <c r="P806" s="2">
        <v>382</v>
      </c>
    </row>
    <row r="807" spans="1:16" hidden="1" x14ac:dyDescent="0.3">
      <c r="A807" s="2" t="s">
        <v>479</v>
      </c>
      <c r="B807" s="2" t="s">
        <v>45</v>
      </c>
      <c r="C807" s="2" t="s">
        <v>1938</v>
      </c>
      <c r="D807" s="2" t="s">
        <v>200</v>
      </c>
      <c r="E807" s="17">
        <v>43394.166666666664</v>
      </c>
      <c r="F807" s="17">
        <v>43398.625</v>
      </c>
      <c r="G807" s="26">
        <f>VLOOKUP(Table3[[#This Row],[Job Category]],Table4[],2,0)</f>
        <v>107</v>
      </c>
      <c r="H807" s="26">
        <f>VLOOKUP(Table3[[#This Row],[Job Category]],Table5[],2,0)</f>
        <v>107</v>
      </c>
      <c r="I807" s="26">
        <f>YEAR(Table3[[#This Row],[End Date]])</f>
        <v>2018</v>
      </c>
      <c r="L807" s="2" t="s">
        <v>1835</v>
      </c>
      <c r="M807" s="2">
        <v>382</v>
      </c>
      <c r="O807" s="2" t="s">
        <v>932</v>
      </c>
      <c r="P807" s="2">
        <v>180</v>
      </c>
    </row>
    <row r="808" spans="1:16" hidden="1" x14ac:dyDescent="0.3">
      <c r="A808" s="2" t="s">
        <v>1441</v>
      </c>
      <c r="B808" s="2" t="s">
        <v>45</v>
      </c>
      <c r="C808" s="2" t="s">
        <v>1939</v>
      </c>
      <c r="D808" s="2" t="s">
        <v>200</v>
      </c>
      <c r="E808" s="17">
        <v>43394.916666666664</v>
      </c>
      <c r="F808" s="17">
        <v>43400.208333333336</v>
      </c>
      <c r="G808" s="26">
        <f>VLOOKUP(Table3[[#This Row],[Job Category]],Table4[],2,0)</f>
        <v>127</v>
      </c>
      <c r="H808" s="26">
        <f>VLOOKUP(Table3[[#This Row],[Job Category]],Table5[],2,0)</f>
        <v>127</v>
      </c>
      <c r="I808" s="26">
        <f>YEAR(Table3[[#This Row],[End Date]])</f>
        <v>2018</v>
      </c>
      <c r="L808" s="2" t="s">
        <v>932</v>
      </c>
      <c r="M808" s="2">
        <v>180</v>
      </c>
      <c r="O808" s="2" t="s">
        <v>934</v>
      </c>
      <c r="P808" s="2">
        <v>106</v>
      </c>
    </row>
    <row r="809" spans="1:16" hidden="1" x14ac:dyDescent="0.3">
      <c r="A809" s="2" t="s">
        <v>1940</v>
      </c>
      <c r="B809" s="2" t="s">
        <v>45</v>
      </c>
      <c r="C809" s="2" t="s">
        <v>1941</v>
      </c>
      <c r="D809" s="2" t="s">
        <v>200</v>
      </c>
      <c r="E809" s="17">
        <v>43391.666666666664</v>
      </c>
      <c r="F809" s="17">
        <v>43400.541666666664</v>
      </c>
      <c r="G809" s="26">
        <f>VLOOKUP(Table3[[#This Row],[Job Category]],Table4[],2,0)</f>
        <v>213</v>
      </c>
      <c r="H809" s="26">
        <f>VLOOKUP(Table3[[#This Row],[Job Category]],Table5[],2,0)</f>
        <v>213</v>
      </c>
      <c r="I809" s="26">
        <f>YEAR(Table3[[#This Row],[End Date]])</f>
        <v>2018</v>
      </c>
      <c r="L809" s="2" t="s">
        <v>934</v>
      </c>
      <c r="M809" s="2">
        <v>106</v>
      </c>
      <c r="O809" s="2" t="s">
        <v>1837</v>
      </c>
      <c r="P809" s="2">
        <v>91</v>
      </c>
    </row>
    <row r="810" spans="1:16" hidden="1" x14ac:dyDescent="0.3">
      <c r="A810" s="2" t="s">
        <v>1942</v>
      </c>
      <c r="B810" s="2" t="s">
        <v>45</v>
      </c>
      <c r="C810" s="2" t="s">
        <v>1943</v>
      </c>
      <c r="D810" s="2" t="s">
        <v>201</v>
      </c>
      <c r="E810" s="17">
        <v>43395.5</v>
      </c>
      <c r="F810" s="17">
        <v>43400.875</v>
      </c>
      <c r="G810" s="26">
        <f>VLOOKUP(Table3[[#This Row],[Job Category]],Table4[],2,0)</f>
        <v>129</v>
      </c>
      <c r="H810" s="26">
        <f>VLOOKUP(Table3[[#This Row],[Job Category]],Table5[],2,0)</f>
        <v>129</v>
      </c>
      <c r="I810" s="26">
        <f>YEAR(Table3[[#This Row],[End Date]])</f>
        <v>2018</v>
      </c>
      <c r="L810" s="2" t="s">
        <v>1837</v>
      </c>
      <c r="M810" s="2">
        <v>91</v>
      </c>
      <c r="O810" s="2" t="s">
        <v>1839</v>
      </c>
      <c r="P810" s="2">
        <v>128.5</v>
      </c>
    </row>
    <row r="811" spans="1:16" hidden="1" x14ac:dyDescent="0.3">
      <c r="A811" s="2" t="s">
        <v>2321</v>
      </c>
      <c r="B811" s="2" t="s">
        <v>45</v>
      </c>
      <c r="C811" s="2" t="s">
        <v>2482</v>
      </c>
      <c r="D811" s="2" t="s">
        <v>200</v>
      </c>
      <c r="E811" s="17">
        <v>43396.770833333336</v>
      </c>
      <c r="F811" s="17">
        <v>43404.25</v>
      </c>
      <c r="G811" s="26">
        <f>VLOOKUP(Table3[[#This Row],[Job Category]],Table4[],2,0)</f>
        <v>179.5</v>
      </c>
      <c r="H811" s="26">
        <f>VLOOKUP(Table3[[#This Row],[Job Category]],Table5[],2,0)</f>
        <v>179.5</v>
      </c>
      <c r="I811" s="26">
        <f>YEAR(Table3[[#This Row],[End Date]])</f>
        <v>2018</v>
      </c>
      <c r="L811" s="2" t="s">
        <v>1839</v>
      </c>
      <c r="M811" s="2">
        <v>128.5</v>
      </c>
      <c r="O811" s="2" t="s">
        <v>2443</v>
      </c>
      <c r="P811" s="2">
        <v>64</v>
      </c>
    </row>
    <row r="812" spans="1:16" hidden="1" x14ac:dyDescent="0.3">
      <c r="A812" s="2" t="s">
        <v>1944</v>
      </c>
      <c r="B812" s="2" t="s">
        <v>45</v>
      </c>
      <c r="C812" s="2" t="s">
        <v>1945</v>
      </c>
      <c r="D812" s="2" t="s">
        <v>200</v>
      </c>
      <c r="E812" s="17">
        <v>43397.833333333336</v>
      </c>
      <c r="F812" s="17">
        <v>43405.583333333336</v>
      </c>
      <c r="G812" s="26">
        <f>VLOOKUP(Table3[[#This Row],[Job Category]],Table4[],2,0)</f>
        <v>167</v>
      </c>
      <c r="H812" s="26">
        <f>VLOOKUP(Table3[[#This Row],[Job Category]],Table5[],2,0)</f>
        <v>167</v>
      </c>
      <c r="I812" s="26">
        <f>YEAR(Table3[[#This Row],[End Date]])</f>
        <v>2018</v>
      </c>
      <c r="L812" s="2" t="s">
        <v>2443</v>
      </c>
      <c r="M812" s="2">
        <v>64</v>
      </c>
      <c r="O812" s="2" t="s">
        <v>935</v>
      </c>
      <c r="P812" s="2">
        <v>93</v>
      </c>
    </row>
    <row r="813" spans="1:16" hidden="1" x14ac:dyDescent="0.3">
      <c r="A813" s="2" t="s">
        <v>1946</v>
      </c>
      <c r="B813" s="2" t="s">
        <v>45</v>
      </c>
      <c r="C813" s="2" t="s">
        <v>1947</v>
      </c>
      <c r="D813" s="2" t="s">
        <v>200</v>
      </c>
      <c r="E813" s="17">
        <v>43398.875</v>
      </c>
      <c r="F813" s="17">
        <v>43407.25</v>
      </c>
      <c r="G813" s="26">
        <f>VLOOKUP(Table3[[#This Row],[Job Category]],Table4[],2,0)</f>
        <v>161</v>
      </c>
      <c r="H813" s="26">
        <f>VLOOKUP(Table3[[#This Row],[Job Category]],Table5[],2,0)</f>
        <v>161</v>
      </c>
      <c r="I813" s="26">
        <f>YEAR(Table3[[#This Row],[End Date]])</f>
        <v>2018</v>
      </c>
      <c r="L813" s="2" t="s">
        <v>935</v>
      </c>
      <c r="M813" s="2">
        <v>93</v>
      </c>
      <c r="O813" s="2" t="s">
        <v>936</v>
      </c>
      <c r="P813" s="2">
        <v>105.5</v>
      </c>
    </row>
    <row r="814" spans="1:16" hidden="1" x14ac:dyDescent="0.3">
      <c r="A814" s="2" t="s">
        <v>1436</v>
      </c>
      <c r="B814" s="2" t="s">
        <v>45</v>
      </c>
      <c r="C814" s="2" t="s">
        <v>1948</v>
      </c>
      <c r="D814" s="2" t="s">
        <v>202</v>
      </c>
      <c r="E814" s="17">
        <v>43395.916666666664</v>
      </c>
      <c r="F814" s="17">
        <v>43407.5</v>
      </c>
      <c r="G814" s="26">
        <f>VLOOKUP(Table3[[#This Row],[Job Category]],Table4[],2,0)</f>
        <v>278</v>
      </c>
      <c r="H814" s="26">
        <f>VLOOKUP(Table3[[#This Row],[Job Category]],Table5[],2,0)</f>
        <v>278</v>
      </c>
      <c r="I814" s="26">
        <f>YEAR(Table3[[#This Row],[End Date]])</f>
        <v>2018</v>
      </c>
      <c r="L814" s="2" t="s">
        <v>936</v>
      </c>
      <c r="M814" s="2">
        <v>105.5</v>
      </c>
      <c r="O814" s="2" t="s">
        <v>1037</v>
      </c>
      <c r="P814" s="2">
        <v>256</v>
      </c>
    </row>
    <row r="815" spans="1:16" hidden="1" x14ac:dyDescent="0.3">
      <c r="A815" s="2" t="s">
        <v>2239</v>
      </c>
      <c r="B815" s="2" t="s">
        <v>45</v>
      </c>
      <c r="C815" s="2" t="s">
        <v>2483</v>
      </c>
      <c r="D815" s="2" t="s">
        <v>200</v>
      </c>
      <c r="E815" s="17">
        <v>43401.833333333336</v>
      </c>
      <c r="F815" s="17">
        <v>43407.666666666664</v>
      </c>
      <c r="G815" s="26">
        <f>VLOOKUP(Table3[[#This Row],[Job Category]],Table4[],2,0)</f>
        <v>140</v>
      </c>
      <c r="H815" s="26">
        <f>VLOOKUP(Table3[[#This Row],[Job Category]],Table5[],2,0)</f>
        <v>140</v>
      </c>
      <c r="I815" s="26">
        <f>YEAR(Table3[[#This Row],[End Date]])</f>
        <v>2018</v>
      </c>
      <c r="L815" s="2" t="s">
        <v>1037</v>
      </c>
      <c r="M815" s="2">
        <v>256</v>
      </c>
      <c r="O815" s="2" t="s">
        <v>938</v>
      </c>
      <c r="P815" s="2">
        <v>495</v>
      </c>
    </row>
    <row r="816" spans="1:16" hidden="1" x14ac:dyDescent="0.3">
      <c r="A816" s="2" t="s">
        <v>2259</v>
      </c>
      <c r="B816" s="2" t="s">
        <v>45</v>
      </c>
      <c r="C816" s="2" t="s">
        <v>2484</v>
      </c>
      <c r="D816" s="2" t="s">
        <v>200</v>
      </c>
      <c r="E816" s="17">
        <v>43405.166666666664</v>
      </c>
      <c r="F816" s="17">
        <v>43408.375</v>
      </c>
      <c r="G816" s="26">
        <f>VLOOKUP(Table3[[#This Row],[Job Category]],Table4[],2,0)</f>
        <v>67</v>
      </c>
      <c r="H816" s="26">
        <f>VLOOKUP(Table3[[#This Row],[Job Category]],Table5[],2,0)</f>
        <v>67</v>
      </c>
      <c r="I816" s="26">
        <f>YEAR(Table3[[#This Row],[End Date]])</f>
        <v>2018</v>
      </c>
      <c r="L816" s="2" t="s">
        <v>938</v>
      </c>
      <c r="M816" s="2">
        <v>495</v>
      </c>
      <c r="O816" s="2" t="s">
        <v>1841</v>
      </c>
      <c r="P816" s="2">
        <v>192</v>
      </c>
    </row>
    <row r="817" spans="1:16" hidden="1" x14ac:dyDescent="0.3">
      <c r="A817" s="2" t="s">
        <v>511</v>
      </c>
      <c r="B817" s="2" t="s">
        <v>45</v>
      </c>
      <c r="C817" s="2" t="s">
        <v>512</v>
      </c>
      <c r="D817" s="2" t="s">
        <v>200</v>
      </c>
      <c r="E817" s="17">
        <v>43404.125</v>
      </c>
      <c r="F817" s="17">
        <v>43409.041666666664</v>
      </c>
      <c r="G817" s="26">
        <f>VLOOKUP(Table3[[#This Row],[Job Category]],Table4[],2,0)</f>
        <v>115</v>
      </c>
      <c r="H817" s="26">
        <f>VLOOKUP(Table3[[#This Row],[Job Category]],Table5[],2,0)</f>
        <v>113.5</v>
      </c>
      <c r="I817" s="26">
        <f>YEAR(Table3[[#This Row],[End Date]])</f>
        <v>2018</v>
      </c>
      <c r="L817" s="2" t="s">
        <v>1841</v>
      </c>
      <c r="M817" s="2">
        <v>192</v>
      </c>
      <c r="O817" s="2" t="s">
        <v>940</v>
      </c>
      <c r="P817" s="2">
        <v>1.75</v>
      </c>
    </row>
    <row r="818" spans="1:16" hidden="1" x14ac:dyDescent="0.3">
      <c r="A818" s="2" t="s">
        <v>509</v>
      </c>
      <c r="B818" s="2" t="s">
        <v>45</v>
      </c>
      <c r="C818" s="2" t="s">
        <v>510</v>
      </c>
      <c r="D818" s="2" t="s">
        <v>200</v>
      </c>
      <c r="E818" s="17">
        <v>43403.333333333336</v>
      </c>
      <c r="F818" s="17">
        <v>43409.166666666664</v>
      </c>
      <c r="G818" s="26">
        <f>VLOOKUP(Table3[[#This Row],[Job Category]],Table4[],2,0)</f>
        <v>116</v>
      </c>
      <c r="H818" s="26">
        <f>VLOOKUP(Table3[[#This Row],[Job Category]],Table5[],2,0)</f>
        <v>115</v>
      </c>
      <c r="I818" s="26">
        <f>YEAR(Table3[[#This Row],[End Date]])</f>
        <v>2018</v>
      </c>
      <c r="L818" s="2" t="s">
        <v>940</v>
      </c>
      <c r="M818" s="2">
        <v>58</v>
      </c>
      <c r="O818" s="2" t="s">
        <v>1038</v>
      </c>
      <c r="P818" s="2">
        <v>349</v>
      </c>
    </row>
    <row r="819" spans="1:16" hidden="1" x14ac:dyDescent="0.3">
      <c r="A819" s="2" t="s">
        <v>1949</v>
      </c>
      <c r="B819" s="2" t="s">
        <v>203</v>
      </c>
      <c r="C819" s="2" t="s">
        <v>1950</v>
      </c>
      <c r="D819" s="2" t="s">
        <v>210</v>
      </c>
      <c r="E819" s="17">
        <v>43407.5</v>
      </c>
      <c r="F819" s="17">
        <v>43409.375</v>
      </c>
      <c r="G819" s="26">
        <f>VLOOKUP(Table3[[#This Row],[Job Category]],Table4[],2,0)</f>
        <v>45</v>
      </c>
      <c r="H819" s="26">
        <f>VLOOKUP(Table3[[#This Row],[Job Category]],Table5[],2,0)</f>
        <v>45</v>
      </c>
      <c r="I819" s="26">
        <f>YEAR(Table3[[#This Row],[End Date]])</f>
        <v>2018</v>
      </c>
      <c r="L819" s="2" t="s">
        <v>1038</v>
      </c>
      <c r="M819" s="2">
        <v>349</v>
      </c>
      <c r="O819" s="2" t="s">
        <v>943</v>
      </c>
      <c r="P819" s="2">
        <v>82</v>
      </c>
    </row>
    <row r="820" spans="1:16" hidden="1" x14ac:dyDescent="0.3">
      <c r="A820" s="2" t="s">
        <v>1951</v>
      </c>
      <c r="B820" s="2" t="s">
        <v>203</v>
      </c>
      <c r="C820" s="2" t="s">
        <v>1952</v>
      </c>
      <c r="D820" s="2" t="s">
        <v>210</v>
      </c>
      <c r="E820" s="17">
        <v>43409.375</v>
      </c>
      <c r="F820" s="17">
        <v>43411.333333333336</v>
      </c>
      <c r="G820" s="26">
        <f>VLOOKUP(Table3[[#This Row],[Job Category]],Table4[],2,0)</f>
        <v>47</v>
      </c>
      <c r="H820" s="26">
        <f>VLOOKUP(Table3[[#This Row],[Job Category]],Table5[],2,0)</f>
        <v>44</v>
      </c>
      <c r="I820" s="26">
        <f>YEAR(Table3[[#This Row],[End Date]])</f>
        <v>2018</v>
      </c>
      <c r="L820" s="2" t="s">
        <v>943</v>
      </c>
      <c r="M820" s="2">
        <v>82</v>
      </c>
      <c r="O820" s="2" t="s">
        <v>2444</v>
      </c>
      <c r="P820" s="2">
        <v>191</v>
      </c>
    </row>
    <row r="821" spans="1:16" hidden="1" x14ac:dyDescent="0.3">
      <c r="A821" s="2" t="s">
        <v>375</v>
      </c>
      <c r="B821" s="2" t="s">
        <v>203</v>
      </c>
      <c r="C821" s="2" t="s">
        <v>2485</v>
      </c>
      <c r="D821" s="2" t="s">
        <v>210</v>
      </c>
      <c r="E821" s="17">
        <v>43411.333333333336</v>
      </c>
      <c r="F821" s="17">
        <v>43412.666666666664</v>
      </c>
      <c r="G821" s="26">
        <f>VLOOKUP(Table3[[#This Row],[Job Category]],Table4[],2,0)</f>
        <v>32</v>
      </c>
      <c r="H821" s="26">
        <f>VLOOKUP(Table3[[#This Row],[Job Category]],Table5[],2,0)</f>
        <v>32</v>
      </c>
      <c r="I821" s="26">
        <f>YEAR(Table3[[#This Row],[End Date]])</f>
        <v>2018</v>
      </c>
      <c r="L821" s="2" t="s">
        <v>2444</v>
      </c>
      <c r="M821" s="2">
        <v>191</v>
      </c>
      <c r="O821" s="2" t="s">
        <v>944</v>
      </c>
      <c r="P821" s="2">
        <v>291</v>
      </c>
    </row>
    <row r="822" spans="1:16" hidden="1" x14ac:dyDescent="0.3">
      <c r="A822" s="2" t="s">
        <v>1602</v>
      </c>
      <c r="B822" s="2" t="s">
        <v>45</v>
      </c>
      <c r="C822" s="2" t="s">
        <v>1953</v>
      </c>
      <c r="D822" s="2" t="s">
        <v>200</v>
      </c>
      <c r="E822" s="17">
        <v>43408.375</v>
      </c>
      <c r="F822" s="17">
        <v>43413.916666666664</v>
      </c>
      <c r="G822" s="26">
        <f>VLOOKUP(Table3[[#This Row],[Job Category]],Table4[],2,0)</f>
        <v>133</v>
      </c>
      <c r="H822" s="26">
        <f>VLOOKUP(Table3[[#This Row],[Job Category]],Table5[],2,0)</f>
        <v>133</v>
      </c>
      <c r="I822" s="26">
        <f>YEAR(Table3[[#This Row],[End Date]])</f>
        <v>2018</v>
      </c>
      <c r="L822" s="2" t="s">
        <v>944</v>
      </c>
      <c r="M822" s="2">
        <v>291</v>
      </c>
      <c r="O822" s="2" t="s">
        <v>1843</v>
      </c>
      <c r="P822" s="2">
        <v>166</v>
      </c>
    </row>
    <row r="823" spans="1:16" hidden="1" x14ac:dyDescent="0.3">
      <c r="A823" s="2" t="s">
        <v>1944</v>
      </c>
      <c r="B823" s="2" t="s">
        <v>45</v>
      </c>
      <c r="C823" s="2" t="s">
        <v>1954</v>
      </c>
      <c r="D823" s="2" t="s">
        <v>200</v>
      </c>
      <c r="E823" s="17">
        <v>43407.25</v>
      </c>
      <c r="F823" s="22">
        <v>43414</v>
      </c>
      <c r="G823" s="26">
        <f>VLOOKUP(Table3[[#This Row],[Job Category]],Table4[],2,0)</f>
        <v>162</v>
      </c>
      <c r="H823" s="26">
        <f>VLOOKUP(Table3[[#This Row],[Job Category]],Table5[],2,0)</f>
        <v>162</v>
      </c>
      <c r="I823" s="26">
        <f>YEAR(Table3[[#This Row],[End Date]])</f>
        <v>2018</v>
      </c>
      <c r="L823" s="2" t="s">
        <v>1843</v>
      </c>
      <c r="M823" s="2">
        <v>166</v>
      </c>
      <c r="O823" s="2" t="s">
        <v>946</v>
      </c>
      <c r="P823" s="2">
        <v>221</v>
      </c>
    </row>
    <row r="824" spans="1:16" hidden="1" x14ac:dyDescent="0.3">
      <c r="A824" s="2" t="s">
        <v>1039</v>
      </c>
      <c r="B824" s="2" t="s">
        <v>45</v>
      </c>
      <c r="C824" s="2" t="s">
        <v>1040</v>
      </c>
      <c r="D824" s="2" t="s">
        <v>200</v>
      </c>
      <c r="E824" s="17">
        <v>43406.541666666664</v>
      </c>
      <c r="F824" s="17">
        <v>43414.0625</v>
      </c>
      <c r="G824" s="26">
        <f>VLOOKUP(Table3[[#This Row],[Job Category]],Table4[],2,0)</f>
        <v>153.5</v>
      </c>
      <c r="H824" s="26">
        <f>VLOOKUP(Table3[[#This Row],[Job Category]],Table5[],2,0)</f>
        <v>153.5</v>
      </c>
      <c r="I824" s="26">
        <f>YEAR(Table3[[#This Row],[End Date]])</f>
        <v>2018</v>
      </c>
      <c r="L824" s="2" t="s">
        <v>946</v>
      </c>
      <c r="M824" s="2">
        <v>221</v>
      </c>
      <c r="O824" s="2" t="s">
        <v>2486</v>
      </c>
      <c r="P824" s="2">
        <v>189</v>
      </c>
    </row>
    <row r="825" spans="1:16" hidden="1" x14ac:dyDescent="0.3">
      <c r="A825" s="2" t="s">
        <v>516</v>
      </c>
      <c r="B825" s="2" t="s">
        <v>45</v>
      </c>
      <c r="C825" s="2" t="s">
        <v>1955</v>
      </c>
      <c r="D825" s="2" t="s">
        <v>209</v>
      </c>
      <c r="E825" s="17">
        <v>43395.958333333336</v>
      </c>
      <c r="F825" s="17">
        <v>43415.791666666664</v>
      </c>
      <c r="G825" s="26">
        <f>VLOOKUP(Table3[[#This Row],[Job Category]],Table4[],2,0)</f>
        <v>467</v>
      </c>
      <c r="H825" s="26">
        <f>VLOOKUP(Table3[[#This Row],[Job Category]],Table5[],2,0)</f>
        <v>467</v>
      </c>
      <c r="I825" s="26">
        <f>YEAR(Table3[[#This Row],[End Date]])</f>
        <v>2018</v>
      </c>
      <c r="L825" s="2" t="s">
        <v>2486</v>
      </c>
      <c r="M825" s="2">
        <v>189</v>
      </c>
      <c r="O825" s="2" t="s">
        <v>485</v>
      </c>
      <c r="P825" s="2">
        <v>261.25</v>
      </c>
    </row>
    <row r="826" spans="1:16" hidden="1" x14ac:dyDescent="0.3">
      <c r="A826" s="2" t="s">
        <v>459</v>
      </c>
      <c r="B826" s="2" t="s">
        <v>45</v>
      </c>
      <c r="C826" s="2" t="s">
        <v>1956</v>
      </c>
      <c r="D826" s="2" t="s">
        <v>204</v>
      </c>
      <c r="E826" s="17">
        <v>43400.333333333336</v>
      </c>
      <c r="F826" s="17">
        <v>43417.75</v>
      </c>
      <c r="G826" s="26">
        <f>VLOOKUP(Table3[[#This Row],[Job Category]],Table4[],2,0)</f>
        <v>418</v>
      </c>
      <c r="H826" s="26">
        <f>VLOOKUP(Table3[[#This Row],[Job Category]],Table5[],2,0)</f>
        <v>418</v>
      </c>
      <c r="I826" s="26">
        <f>YEAR(Table3[[#This Row],[End Date]])</f>
        <v>2018</v>
      </c>
      <c r="L826" s="2" t="s">
        <v>485</v>
      </c>
      <c r="M826" s="2">
        <v>268</v>
      </c>
      <c r="O826" s="2" t="s">
        <v>1845</v>
      </c>
      <c r="P826" s="2">
        <v>99</v>
      </c>
    </row>
    <row r="827" spans="1:16" hidden="1" x14ac:dyDescent="0.3">
      <c r="A827" s="2" t="s">
        <v>1508</v>
      </c>
      <c r="B827" s="2" t="s">
        <v>45</v>
      </c>
      <c r="C827" s="2" t="s">
        <v>1957</v>
      </c>
      <c r="D827" s="2" t="s">
        <v>200</v>
      </c>
      <c r="E827" s="17">
        <v>43410.625</v>
      </c>
      <c r="F827" s="17">
        <v>43418.083333333336</v>
      </c>
      <c r="G827" s="26">
        <f>VLOOKUP(Table3[[#This Row],[Job Category]],Table4[],2,0)</f>
        <v>130</v>
      </c>
      <c r="H827" s="26">
        <f>VLOOKUP(Table3[[#This Row],[Job Category]],Table5[],2,0)</f>
        <v>129.5</v>
      </c>
      <c r="I827" s="26">
        <f>YEAR(Table3[[#This Row],[End Date]])</f>
        <v>2018</v>
      </c>
      <c r="L827" s="2" t="s">
        <v>1845</v>
      </c>
      <c r="M827" s="2">
        <v>99</v>
      </c>
      <c r="O827" s="2" t="s">
        <v>1846</v>
      </c>
      <c r="P827" s="2">
        <v>453</v>
      </c>
    </row>
    <row r="828" spans="1:16" hidden="1" x14ac:dyDescent="0.3">
      <c r="A828" s="2" t="s">
        <v>1958</v>
      </c>
      <c r="B828" s="2" t="s">
        <v>45</v>
      </c>
      <c r="C828" s="2" t="s">
        <v>1959</v>
      </c>
      <c r="D828" s="2" t="s">
        <v>200</v>
      </c>
      <c r="E828" s="17">
        <v>43409.458333333336</v>
      </c>
      <c r="F828" s="17">
        <v>43419.875</v>
      </c>
      <c r="G828" s="26">
        <f>VLOOKUP(Table3[[#This Row],[Job Category]],Table4[],2,0)</f>
        <v>241</v>
      </c>
      <c r="H828" s="26">
        <f>VLOOKUP(Table3[[#This Row],[Job Category]],Table5[],2,0)</f>
        <v>241</v>
      </c>
      <c r="I828" s="26">
        <f>YEAR(Table3[[#This Row],[End Date]])</f>
        <v>2018</v>
      </c>
      <c r="L828" s="2" t="s">
        <v>1846</v>
      </c>
      <c r="M828" s="2">
        <v>453</v>
      </c>
      <c r="O828" s="2" t="s">
        <v>1041</v>
      </c>
      <c r="P828" s="2">
        <v>269</v>
      </c>
    </row>
    <row r="829" spans="1:16" hidden="1" x14ac:dyDescent="0.3">
      <c r="A829" s="2" t="s">
        <v>1042</v>
      </c>
      <c r="B829" s="2" t="s">
        <v>45</v>
      </c>
      <c r="C829" s="2" t="s">
        <v>1043</v>
      </c>
      <c r="D829" s="2" t="s">
        <v>200</v>
      </c>
      <c r="E829" s="17">
        <v>43374.104166666664</v>
      </c>
      <c r="F829" s="17">
        <v>43420.166666666664</v>
      </c>
      <c r="G829" s="26">
        <f>VLOOKUP(Table3[[#This Row],[Job Category]],Table4[],2,0)</f>
        <v>822.5</v>
      </c>
      <c r="H829" s="26">
        <f>VLOOKUP(Table3[[#This Row],[Job Category]],Table5[],2,0)</f>
        <v>822.5</v>
      </c>
      <c r="I829" s="26">
        <f>YEAR(Table3[[#This Row],[End Date]])</f>
        <v>2018</v>
      </c>
      <c r="L829" s="2" t="s">
        <v>1041</v>
      </c>
      <c r="M829" s="2">
        <v>269</v>
      </c>
      <c r="O829" s="2" t="s">
        <v>1044</v>
      </c>
      <c r="P829" s="2">
        <v>165</v>
      </c>
    </row>
    <row r="830" spans="1:16" hidden="1" x14ac:dyDescent="0.3">
      <c r="A830" s="2" t="s">
        <v>626</v>
      </c>
      <c r="B830" s="2" t="s">
        <v>45</v>
      </c>
      <c r="C830" s="2" t="s">
        <v>627</v>
      </c>
      <c r="D830" s="2" t="s">
        <v>201</v>
      </c>
      <c r="E830" s="17">
        <v>43407.833333333336</v>
      </c>
      <c r="F830" s="17">
        <v>43420.416666666664</v>
      </c>
      <c r="G830" s="26">
        <f>VLOOKUP(Table3[[#This Row],[Job Category]],Table4[],2,0)</f>
        <v>292</v>
      </c>
      <c r="H830" s="26">
        <f>VLOOKUP(Table3[[#This Row],[Job Category]],Table5[],2,0)</f>
        <v>291</v>
      </c>
      <c r="I830" s="26">
        <f>YEAR(Table3[[#This Row],[End Date]])</f>
        <v>2018</v>
      </c>
      <c r="L830" s="2" t="s">
        <v>1044</v>
      </c>
      <c r="M830" s="2">
        <v>166</v>
      </c>
      <c r="O830" s="2" t="s">
        <v>2445</v>
      </c>
      <c r="P830" s="2">
        <v>147.5</v>
      </c>
    </row>
    <row r="831" spans="1:16" hidden="1" x14ac:dyDescent="0.3">
      <c r="A831" s="2" t="s">
        <v>1960</v>
      </c>
      <c r="B831" s="2" t="s">
        <v>45</v>
      </c>
      <c r="C831" s="2" t="s">
        <v>1961</v>
      </c>
      <c r="D831" s="2" t="s">
        <v>200</v>
      </c>
      <c r="E831" s="22">
        <v>43414</v>
      </c>
      <c r="F831" s="17">
        <v>43420.875</v>
      </c>
      <c r="G831" s="26">
        <f>VLOOKUP(Table3[[#This Row],[Job Category]],Table4[],2,0)</f>
        <v>165</v>
      </c>
      <c r="H831" s="26">
        <f>VLOOKUP(Table3[[#This Row],[Job Category]],Table5[],2,0)</f>
        <v>165</v>
      </c>
      <c r="I831" s="26">
        <f>YEAR(Table3[[#This Row],[End Date]])</f>
        <v>2018</v>
      </c>
      <c r="L831" s="2" t="s">
        <v>2445</v>
      </c>
      <c r="M831" s="2">
        <v>147.5</v>
      </c>
      <c r="O831" s="2" t="s">
        <v>2447</v>
      </c>
      <c r="P831" s="2">
        <v>107</v>
      </c>
    </row>
    <row r="832" spans="1:16" hidden="1" x14ac:dyDescent="0.3">
      <c r="A832" s="2" t="s">
        <v>437</v>
      </c>
      <c r="B832" s="2" t="s">
        <v>45</v>
      </c>
      <c r="C832" s="2" t="s">
        <v>513</v>
      </c>
      <c r="D832" s="2" t="s">
        <v>200</v>
      </c>
      <c r="E832" s="17">
        <v>43415.791666666664</v>
      </c>
      <c r="F832" s="17">
        <v>43421.916666666664</v>
      </c>
      <c r="G832" s="26">
        <f>VLOOKUP(Table3[[#This Row],[Job Category]],Table4[],2,0)</f>
        <v>147</v>
      </c>
      <c r="H832" s="26">
        <f>VLOOKUP(Table3[[#This Row],[Job Category]],Table5[],2,0)</f>
        <v>146</v>
      </c>
      <c r="I832" s="26">
        <f>YEAR(Table3[[#This Row],[End Date]])</f>
        <v>2018</v>
      </c>
      <c r="L832" s="2" t="s">
        <v>2447</v>
      </c>
      <c r="M832" s="2">
        <v>107</v>
      </c>
      <c r="O832" s="2" t="s">
        <v>1847</v>
      </c>
      <c r="P832" s="2">
        <v>179.5</v>
      </c>
    </row>
    <row r="833" spans="1:16" hidden="1" x14ac:dyDescent="0.3">
      <c r="A833" s="2" t="s">
        <v>2234</v>
      </c>
      <c r="B833" s="2" t="s">
        <v>45</v>
      </c>
      <c r="C833" s="2" t="s">
        <v>2487</v>
      </c>
      <c r="D833" s="2" t="s">
        <v>202</v>
      </c>
      <c r="E833" s="17">
        <v>43400.875</v>
      </c>
      <c r="F833" s="17">
        <v>43423.104166666664</v>
      </c>
      <c r="G833" s="26">
        <f>VLOOKUP(Table3[[#This Row],[Job Category]],Table4[],2,0)</f>
        <v>305.5</v>
      </c>
      <c r="H833" s="26">
        <f>VLOOKUP(Table3[[#This Row],[Job Category]],Table5[],2,0)</f>
        <v>285.5</v>
      </c>
      <c r="I833" s="26">
        <f>YEAR(Table3[[#This Row],[End Date]])</f>
        <v>2018</v>
      </c>
      <c r="L833" s="2" t="s">
        <v>1847</v>
      </c>
      <c r="M833" s="2">
        <v>183</v>
      </c>
      <c r="O833" s="2" t="s">
        <v>1849</v>
      </c>
      <c r="P833" s="2">
        <v>143.5</v>
      </c>
    </row>
    <row r="834" spans="1:16" hidden="1" x14ac:dyDescent="0.3">
      <c r="A834" s="2" t="s">
        <v>375</v>
      </c>
      <c r="B834" s="2" t="s">
        <v>45</v>
      </c>
      <c r="C834" s="2" t="s">
        <v>376</v>
      </c>
      <c r="D834" s="2" t="s">
        <v>200</v>
      </c>
      <c r="E834" s="17">
        <v>43413.541666666664</v>
      </c>
      <c r="F834" s="17">
        <v>43423.75</v>
      </c>
      <c r="G834" s="26">
        <f>VLOOKUP(Table3[[#This Row],[Job Category]],Table4[],2,0)</f>
        <v>232.5</v>
      </c>
      <c r="H834" s="26">
        <f>VLOOKUP(Table3[[#This Row],[Job Category]],Table5[],2,0)</f>
        <v>229</v>
      </c>
      <c r="I834" s="26">
        <f>YEAR(Table3[[#This Row],[End Date]])</f>
        <v>2018</v>
      </c>
      <c r="L834" s="2" t="s">
        <v>1849</v>
      </c>
      <c r="M834" s="2">
        <v>143.5</v>
      </c>
      <c r="O834" s="2" t="s">
        <v>2448</v>
      </c>
      <c r="P834" s="2">
        <v>195</v>
      </c>
    </row>
    <row r="835" spans="1:16" hidden="1" x14ac:dyDescent="0.3">
      <c r="A835" s="2" t="s">
        <v>2488</v>
      </c>
      <c r="B835" s="2" t="s">
        <v>45</v>
      </c>
      <c r="C835" s="2" t="s">
        <v>2489</v>
      </c>
      <c r="D835" s="2" t="s">
        <v>229</v>
      </c>
      <c r="E835" s="17">
        <v>43076.666666666664</v>
      </c>
      <c r="F835" s="17">
        <v>43424.25</v>
      </c>
      <c r="G835" s="26">
        <f>VLOOKUP(Table3[[#This Row],[Job Category]],Table4[],2,0)</f>
        <v>440</v>
      </c>
      <c r="H835" s="26">
        <f>VLOOKUP(Table3[[#This Row],[Job Category]],Table5[],2,0)</f>
        <v>440</v>
      </c>
      <c r="I835" s="26">
        <f>YEAR(Table3[[#This Row],[End Date]])</f>
        <v>2018</v>
      </c>
      <c r="L835" s="2" t="s">
        <v>2448</v>
      </c>
      <c r="M835" s="2">
        <v>195</v>
      </c>
      <c r="O835" s="2" t="s">
        <v>618</v>
      </c>
      <c r="P835" s="2">
        <v>311.5</v>
      </c>
    </row>
    <row r="836" spans="1:16" hidden="1" x14ac:dyDescent="0.3">
      <c r="A836" s="2" t="s">
        <v>1045</v>
      </c>
      <c r="B836" s="2" t="s">
        <v>45</v>
      </c>
      <c r="C836" s="2" t="s">
        <v>1046</v>
      </c>
      <c r="D836" s="2" t="s">
        <v>202</v>
      </c>
      <c r="E836" s="17">
        <v>43417.625</v>
      </c>
      <c r="F836" s="17">
        <v>43424.791666666664</v>
      </c>
      <c r="G836" s="26">
        <f>VLOOKUP(Table3[[#This Row],[Job Category]],Table4[],2,0)</f>
        <v>161</v>
      </c>
      <c r="H836" s="26">
        <f>VLOOKUP(Table3[[#This Row],[Job Category]],Table5[],2,0)</f>
        <v>158.5</v>
      </c>
      <c r="I836" s="26">
        <f>YEAR(Table3[[#This Row],[End Date]])</f>
        <v>2018</v>
      </c>
      <c r="L836" s="2" t="s">
        <v>618</v>
      </c>
      <c r="M836" s="2">
        <v>314.5</v>
      </c>
      <c r="O836" s="2" t="s">
        <v>949</v>
      </c>
      <c r="P836" s="2">
        <v>487</v>
      </c>
    </row>
    <row r="837" spans="1:16" hidden="1" x14ac:dyDescent="0.3">
      <c r="A837" s="2" t="s">
        <v>1587</v>
      </c>
      <c r="B837" s="2" t="s">
        <v>45</v>
      </c>
      <c r="C837" s="2" t="s">
        <v>1962</v>
      </c>
      <c r="D837" s="2" t="s">
        <v>234</v>
      </c>
      <c r="E837" s="17">
        <v>43413.916666666664</v>
      </c>
      <c r="F837" s="17">
        <v>43428.416666666664</v>
      </c>
      <c r="G837" s="26">
        <f>VLOOKUP(Table3[[#This Row],[Job Category]],Table4[],2,0)</f>
        <v>348</v>
      </c>
      <c r="H837" s="26">
        <f>VLOOKUP(Table3[[#This Row],[Job Category]],Table5[],2,0)</f>
        <v>348</v>
      </c>
      <c r="I837" s="26">
        <f>YEAR(Table3[[#This Row],[End Date]])</f>
        <v>2018</v>
      </c>
      <c r="L837" s="2" t="s">
        <v>949</v>
      </c>
      <c r="M837" s="2">
        <v>487</v>
      </c>
      <c r="O837" s="2" t="s">
        <v>2450</v>
      </c>
      <c r="P837" s="2">
        <v>108.5</v>
      </c>
    </row>
    <row r="838" spans="1:16" hidden="1" x14ac:dyDescent="0.3">
      <c r="A838" s="2" t="s">
        <v>507</v>
      </c>
      <c r="B838" s="2" t="s">
        <v>45</v>
      </c>
      <c r="C838" s="2" t="s">
        <v>508</v>
      </c>
      <c r="D838" s="2" t="s">
        <v>200</v>
      </c>
      <c r="E838" s="17">
        <v>43384.041666666664</v>
      </c>
      <c r="F838" s="17">
        <v>43428.916666666664</v>
      </c>
      <c r="G838" s="26">
        <f>VLOOKUP(Table3[[#This Row],[Job Category]],Table4[],2,0)</f>
        <v>429</v>
      </c>
      <c r="H838" s="26">
        <f>VLOOKUP(Table3[[#This Row],[Job Category]],Table5[],2,0)</f>
        <v>428.5</v>
      </c>
      <c r="I838" s="26">
        <f>YEAR(Table3[[#This Row],[End Date]])</f>
        <v>2018</v>
      </c>
      <c r="L838" s="2" t="s">
        <v>2450</v>
      </c>
      <c r="M838" s="2">
        <v>108.5</v>
      </c>
      <c r="O838" s="2" t="s">
        <v>2452</v>
      </c>
      <c r="P838" s="2">
        <v>88</v>
      </c>
    </row>
    <row r="839" spans="1:16" hidden="1" x14ac:dyDescent="0.3">
      <c r="A839" s="2" t="s">
        <v>1560</v>
      </c>
      <c r="B839" s="2" t="s">
        <v>45</v>
      </c>
      <c r="C839" s="2" t="s">
        <v>1963</v>
      </c>
      <c r="D839" s="2" t="s">
        <v>200</v>
      </c>
      <c r="E839" s="17">
        <v>43420.166666666664</v>
      </c>
      <c r="F839" s="17">
        <v>43429.583333333336</v>
      </c>
      <c r="G839" s="26">
        <f>VLOOKUP(Table3[[#This Row],[Job Category]],Table4[],2,0)</f>
        <v>220</v>
      </c>
      <c r="H839" s="26">
        <f>VLOOKUP(Table3[[#This Row],[Job Category]],Table5[],2,0)</f>
        <v>220</v>
      </c>
      <c r="I839" s="26">
        <f>YEAR(Table3[[#This Row],[End Date]])</f>
        <v>2018</v>
      </c>
      <c r="L839" s="2" t="s">
        <v>2452</v>
      </c>
      <c r="M839" s="2">
        <v>88</v>
      </c>
      <c r="O839" s="2" t="s">
        <v>1047</v>
      </c>
      <c r="P839" s="2">
        <v>141</v>
      </c>
    </row>
    <row r="840" spans="1:16" hidden="1" x14ac:dyDescent="0.3">
      <c r="A840" s="2" t="s">
        <v>2490</v>
      </c>
      <c r="B840" s="2" t="s">
        <v>45</v>
      </c>
      <c r="C840" s="2" t="s">
        <v>2491</v>
      </c>
      <c r="D840" s="2" t="s">
        <v>201</v>
      </c>
      <c r="E840" s="17">
        <v>43425.625</v>
      </c>
      <c r="F840" s="17">
        <v>43431.541666666664</v>
      </c>
      <c r="G840" s="26">
        <f>VLOOKUP(Table3[[#This Row],[Job Category]],Table4[],2,0)</f>
        <v>123</v>
      </c>
      <c r="H840" s="26">
        <f>VLOOKUP(Table3[[#This Row],[Job Category]],Table5[],2,0)</f>
        <v>123</v>
      </c>
      <c r="I840" s="26">
        <f>YEAR(Table3[[#This Row],[End Date]])</f>
        <v>2018</v>
      </c>
      <c r="L840" s="2" t="s">
        <v>1047</v>
      </c>
      <c r="M840" s="2">
        <v>141</v>
      </c>
      <c r="O840" s="2" t="s">
        <v>1850</v>
      </c>
      <c r="P840" s="2">
        <v>102.5</v>
      </c>
    </row>
    <row r="841" spans="1:16" hidden="1" x14ac:dyDescent="0.3">
      <c r="A841" s="2" t="s">
        <v>1048</v>
      </c>
      <c r="B841" s="2" t="s">
        <v>45</v>
      </c>
      <c r="C841" s="2" t="s">
        <v>1049</v>
      </c>
      <c r="D841" s="2" t="s">
        <v>200</v>
      </c>
      <c r="E841" s="17">
        <v>43426.833333333336</v>
      </c>
      <c r="F841" s="17">
        <v>43432.125</v>
      </c>
      <c r="G841" s="26">
        <f>VLOOKUP(Table3[[#This Row],[Job Category]],Table4[],2,0)</f>
        <v>89</v>
      </c>
      <c r="H841" s="26">
        <f>VLOOKUP(Table3[[#This Row],[Job Category]],Table5[],2,0)</f>
        <v>89</v>
      </c>
      <c r="I841" s="26">
        <f>YEAR(Table3[[#This Row],[End Date]])</f>
        <v>2018</v>
      </c>
      <c r="L841" s="2" t="s">
        <v>1850</v>
      </c>
      <c r="M841" s="2">
        <v>102.5</v>
      </c>
      <c r="O841" s="2" t="s">
        <v>1050</v>
      </c>
      <c r="P841" s="2">
        <v>295</v>
      </c>
    </row>
    <row r="842" spans="1:16" hidden="1" x14ac:dyDescent="0.3">
      <c r="A842" s="2" t="s">
        <v>1051</v>
      </c>
      <c r="B842" s="2" t="s">
        <v>45</v>
      </c>
      <c r="C842" s="2" t="s">
        <v>1052</v>
      </c>
      <c r="D842" s="2" t="s">
        <v>218</v>
      </c>
      <c r="E842" s="17">
        <v>43409.166666666664</v>
      </c>
      <c r="F842" s="22">
        <v>43434</v>
      </c>
      <c r="G842" s="26">
        <f>VLOOKUP(Table3[[#This Row],[Job Category]],Table4[],2,0)</f>
        <v>428</v>
      </c>
      <c r="H842" s="26">
        <f>VLOOKUP(Table3[[#This Row],[Job Category]],Table5[],2,0)</f>
        <v>428</v>
      </c>
      <c r="I842" s="26">
        <f>YEAR(Table3[[#This Row],[End Date]])</f>
        <v>2018</v>
      </c>
      <c r="L842" s="2" t="s">
        <v>1050</v>
      </c>
      <c r="M842" s="2">
        <v>295</v>
      </c>
      <c r="O842" s="2" t="s">
        <v>1852</v>
      </c>
      <c r="P842" s="2">
        <v>95</v>
      </c>
    </row>
    <row r="843" spans="1:16" hidden="1" x14ac:dyDescent="0.3">
      <c r="A843" s="2" t="s">
        <v>1964</v>
      </c>
      <c r="B843" s="2" t="s">
        <v>45</v>
      </c>
      <c r="C843" s="2" t="s">
        <v>1965</v>
      </c>
      <c r="D843" s="2" t="s">
        <v>202</v>
      </c>
      <c r="E843" s="17">
        <v>43428.416666666664</v>
      </c>
      <c r="F843" s="17">
        <v>43434.333333333336</v>
      </c>
      <c r="G843" s="26">
        <f>VLOOKUP(Table3[[#This Row],[Job Category]],Table4[],2,0)</f>
        <v>130</v>
      </c>
      <c r="H843" s="26">
        <f>VLOOKUP(Table3[[#This Row],[Job Category]],Table5[],2,0)</f>
        <v>130</v>
      </c>
      <c r="I843" s="26">
        <f>YEAR(Table3[[#This Row],[End Date]])</f>
        <v>2018</v>
      </c>
      <c r="L843" s="2" t="s">
        <v>1852</v>
      </c>
      <c r="M843" s="2">
        <v>95</v>
      </c>
      <c r="O843" s="2" t="s">
        <v>1854</v>
      </c>
      <c r="P843" s="2">
        <v>353</v>
      </c>
    </row>
    <row r="844" spans="1:16" hidden="1" x14ac:dyDescent="0.3">
      <c r="A844" s="2" t="s">
        <v>1053</v>
      </c>
      <c r="B844" s="2" t="s">
        <v>45</v>
      </c>
      <c r="C844" s="2" t="s">
        <v>1054</v>
      </c>
      <c r="D844" s="2" t="s">
        <v>202</v>
      </c>
      <c r="E844" s="17">
        <v>43428.958333333336</v>
      </c>
      <c r="F844" s="17">
        <v>43435.416666666664</v>
      </c>
      <c r="G844" s="26">
        <f>VLOOKUP(Table3[[#This Row],[Job Category]],Table4[],2,0)</f>
        <v>140</v>
      </c>
      <c r="H844" s="26">
        <f>VLOOKUP(Table3[[#This Row],[Job Category]],Table5[],2,0)</f>
        <v>140</v>
      </c>
      <c r="I844" s="26">
        <f>YEAR(Table3[[#This Row],[End Date]])</f>
        <v>2018</v>
      </c>
      <c r="L844" s="2" t="s">
        <v>1854</v>
      </c>
      <c r="M844" s="2">
        <v>353</v>
      </c>
      <c r="O844" s="2" t="s">
        <v>2454</v>
      </c>
      <c r="P844" s="2">
        <v>305</v>
      </c>
    </row>
    <row r="845" spans="1:16" hidden="1" x14ac:dyDescent="0.3">
      <c r="A845" s="2" t="s">
        <v>2362</v>
      </c>
      <c r="B845" s="2" t="s">
        <v>45</v>
      </c>
      <c r="C845" s="2" t="s">
        <v>2492</v>
      </c>
      <c r="D845" s="2" t="s">
        <v>200</v>
      </c>
      <c r="E845" s="17">
        <v>43429.833333333336</v>
      </c>
      <c r="F845" s="17">
        <v>43435.541666666664</v>
      </c>
      <c r="G845" s="26">
        <f>VLOOKUP(Table3[[#This Row],[Job Category]],Table4[],2,0)</f>
        <v>82</v>
      </c>
      <c r="H845" s="26">
        <f>VLOOKUP(Table3[[#This Row],[Job Category]],Table5[],2,0)</f>
        <v>82</v>
      </c>
      <c r="I845" s="26">
        <f>YEAR(Table3[[#This Row],[End Date]])</f>
        <v>2018</v>
      </c>
      <c r="L845" s="2" t="s">
        <v>2454</v>
      </c>
      <c r="M845" s="2">
        <v>305</v>
      </c>
      <c r="O845" s="2" t="s">
        <v>1856</v>
      </c>
      <c r="P845" s="2">
        <v>113</v>
      </c>
    </row>
    <row r="846" spans="1:16" hidden="1" x14ac:dyDescent="0.3">
      <c r="A846" s="2" t="s">
        <v>1966</v>
      </c>
      <c r="B846" s="2" t="s">
        <v>45</v>
      </c>
      <c r="C846" s="2" t="s">
        <v>1967</v>
      </c>
      <c r="D846" s="2" t="s">
        <v>202</v>
      </c>
      <c r="E846" s="17">
        <v>43423.75</v>
      </c>
      <c r="F846" s="17">
        <v>43436.833333333336</v>
      </c>
      <c r="G846" s="26">
        <f>VLOOKUP(Table3[[#This Row],[Job Category]],Table4[],2,0)</f>
        <v>314</v>
      </c>
      <c r="H846" s="26">
        <f>VLOOKUP(Table3[[#This Row],[Job Category]],Table5[],2,0)</f>
        <v>314</v>
      </c>
      <c r="I846" s="26">
        <f>YEAR(Table3[[#This Row],[End Date]])</f>
        <v>2018</v>
      </c>
      <c r="L846" s="2" t="s">
        <v>1856</v>
      </c>
      <c r="M846" s="2">
        <v>113</v>
      </c>
      <c r="O846" s="2" t="s">
        <v>1857</v>
      </c>
      <c r="P846" s="2">
        <v>132</v>
      </c>
    </row>
    <row r="847" spans="1:16" hidden="1" x14ac:dyDescent="0.3">
      <c r="A847" s="2" t="s">
        <v>803</v>
      </c>
      <c r="B847" s="2" t="s">
        <v>45</v>
      </c>
      <c r="C847" s="2" t="s">
        <v>1055</v>
      </c>
      <c r="D847" s="2" t="s">
        <v>200</v>
      </c>
      <c r="E847" s="17">
        <v>43430.833333333336</v>
      </c>
      <c r="F847" s="17">
        <v>43437.145833333336</v>
      </c>
      <c r="G847" s="26">
        <f>VLOOKUP(Table3[[#This Row],[Job Category]],Table4[],2,0)</f>
        <v>134.5</v>
      </c>
      <c r="H847" s="26">
        <f>VLOOKUP(Table3[[#This Row],[Job Category]],Table5[],2,0)</f>
        <v>134.5</v>
      </c>
      <c r="I847" s="26">
        <f>YEAR(Table3[[#This Row],[End Date]])</f>
        <v>2018</v>
      </c>
      <c r="L847" s="2" t="s">
        <v>1857</v>
      </c>
      <c r="M847" s="2">
        <v>132</v>
      </c>
      <c r="O847" s="2" t="s">
        <v>2493</v>
      </c>
      <c r="P847" s="2">
        <v>326</v>
      </c>
    </row>
    <row r="848" spans="1:16" hidden="1" x14ac:dyDescent="0.3">
      <c r="A848" s="2" t="s">
        <v>1968</v>
      </c>
      <c r="B848" s="2" t="s">
        <v>45</v>
      </c>
      <c r="C848" s="2" t="s">
        <v>1969</v>
      </c>
      <c r="D848" s="2" t="s">
        <v>200</v>
      </c>
      <c r="E848" s="17">
        <v>43431.666666666664</v>
      </c>
      <c r="F848" s="17">
        <v>43438.416666666664</v>
      </c>
      <c r="G848" s="26">
        <f>VLOOKUP(Table3[[#This Row],[Job Category]],Table4[],2,0)</f>
        <v>106</v>
      </c>
      <c r="H848" s="26">
        <f>VLOOKUP(Table3[[#This Row],[Job Category]],Table5[],2,0)</f>
        <v>106</v>
      </c>
      <c r="I848" s="26">
        <f>YEAR(Table3[[#This Row],[End Date]])</f>
        <v>2018</v>
      </c>
      <c r="L848" s="2" t="s">
        <v>2493</v>
      </c>
      <c r="M848" s="2">
        <v>326</v>
      </c>
      <c r="O848" s="2" t="s">
        <v>2456</v>
      </c>
      <c r="P848" s="2">
        <v>119</v>
      </c>
    </row>
    <row r="849" spans="1:16" hidden="1" x14ac:dyDescent="0.3">
      <c r="A849" s="2" t="s">
        <v>1056</v>
      </c>
      <c r="B849" s="2" t="s">
        <v>45</v>
      </c>
      <c r="C849" s="2" t="s">
        <v>1057</v>
      </c>
      <c r="D849" s="2" t="s">
        <v>205</v>
      </c>
      <c r="E849" s="22">
        <v>43407</v>
      </c>
      <c r="F849" s="17">
        <v>43438.958333333336</v>
      </c>
      <c r="G849" s="26">
        <f>VLOOKUP(Table3[[#This Row],[Job Category]],Table4[],2,0)</f>
        <v>767</v>
      </c>
      <c r="H849" s="26">
        <f>VLOOKUP(Table3[[#This Row],[Job Category]],Table5[],2,0)</f>
        <v>767</v>
      </c>
      <c r="I849" s="26">
        <f>YEAR(Table3[[#This Row],[End Date]])</f>
        <v>2018</v>
      </c>
      <c r="L849" s="2" t="s">
        <v>2456</v>
      </c>
      <c r="M849" s="2">
        <v>119</v>
      </c>
      <c r="O849" s="2" t="s">
        <v>360</v>
      </c>
      <c r="P849" s="2">
        <v>396.5</v>
      </c>
    </row>
    <row r="850" spans="1:16" hidden="1" x14ac:dyDescent="0.3">
      <c r="A850" s="2" t="s">
        <v>2280</v>
      </c>
      <c r="B850" s="2" t="s">
        <v>45</v>
      </c>
      <c r="C850" s="2" t="s">
        <v>2494</v>
      </c>
      <c r="D850" s="2" t="s">
        <v>238</v>
      </c>
      <c r="E850" s="17">
        <v>43400.208333333336</v>
      </c>
      <c r="F850" s="17">
        <v>43440.958333333336</v>
      </c>
      <c r="G850" s="26">
        <f>VLOOKUP(Table3[[#This Row],[Job Category]],Table4[],2,0)</f>
        <v>316</v>
      </c>
      <c r="H850" s="26">
        <f>VLOOKUP(Table3[[#This Row],[Job Category]],Table5[],2,0)</f>
        <v>316</v>
      </c>
      <c r="I850" s="26">
        <f>YEAR(Table3[[#This Row],[End Date]])</f>
        <v>2018</v>
      </c>
      <c r="L850" s="2" t="s">
        <v>360</v>
      </c>
      <c r="M850" s="2">
        <v>414.5</v>
      </c>
      <c r="O850" s="2" t="s">
        <v>953</v>
      </c>
      <c r="P850" s="2">
        <v>276</v>
      </c>
    </row>
    <row r="851" spans="1:16" hidden="1" x14ac:dyDescent="0.3">
      <c r="A851" s="2" t="s">
        <v>1970</v>
      </c>
      <c r="B851" s="2" t="s">
        <v>45</v>
      </c>
      <c r="C851" s="2" t="s">
        <v>1971</v>
      </c>
      <c r="D851" s="2" t="s">
        <v>200</v>
      </c>
      <c r="E851" s="17">
        <v>43434.333333333336</v>
      </c>
      <c r="F851" s="17">
        <v>43441.25</v>
      </c>
      <c r="G851" s="26">
        <f>VLOOKUP(Table3[[#This Row],[Job Category]],Table4[],2,0)</f>
        <v>153.5</v>
      </c>
      <c r="H851" s="26">
        <f>VLOOKUP(Table3[[#This Row],[Job Category]],Table5[],2,0)</f>
        <v>153.5</v>
      </c>
      <c r="I851" s="26">
        <f>YEAR(Table3[[#This Row],[End Date]])</f>
        <v>2018</v>
      </c>
      <c r="L851" s="2" t="s">
        <v>953</v>
      </c>
      <c r="M851" s="2">
        <v>276</v>
      </c>
      <c r="O851" s="2" t="s">
        <v>1058</v>
      </c>
      <c r="P851" s="2">
        <v>175</v>
      </c>
    </row>
    <row r="852" spans="1:16" hidden="1" x14ac:dyDescent="0.3">
      <c r="A852" s="2" t="s">
        <v>1393</v>
      </c>
      <c r="B852" s="2" t="s">
        <v>45</v>
      </c>
      <c r="C852" s="2" t="s">
        <v>1972</v>
      </c>
      <c r="D852" s="2" t="s">
        <v>200</v>
      </c>
      <c r="E852" s="17">
        <v>43436.833333333336</v>
      </c>
      <c r="F852" s="17">
        <v>43442.375</v>
      </c>
      <c r="G852" s="26">
        <f>VLOOKUP(Table3[[#This Row],[Job Category]],Table4[],2,0)</f>
        <v>95</v>
      </c>
      <c r="H852" s="26">
        <f>VLOOKUP(Table3[[#This Row],[Job Category]],Table5[],2,0)</f>
        <v>95</v>
      </c>
      <c r="I852" s="26">
        <f>YEAR(Table3[[#This Row],[End Date]])</f>
        <v>2018</v>
      </c>
      <c r="L852" s="2" t="s">
        <v>1058</v>
      </c>
      <c r="M852" s="2">
        <v>175</v>
      </c>
      <c r="O852" s="2" t="s">
        <v>1858</v>
      </c>
      <c r="P852" s="2">
        <v>109</v>
      </c>
    </row>
    <row r="853" spans="1:16" hidden="1" x14ac:dyDescent="0.3">
      <c r="A853" s="2" t="s">
        <v>834</v>
      </c>
      <c r="B853" s="2" t="s">
        <v>45</v>
      </c>
      <c r="C853" s="2" t="s">
        <v>1059</v>
      </c>
      <c r="D853" s="2" t="s">
        <v>218</v>
      </c>
      <c r="E853" s="17">
        <v>43407.833333333336</v>
      </c>
      <c r="F853" s="17">
        <v>43443.833333333336</v>
      </c>
      <c r="G853" s="26">
        <f>VLOOKUP(Table3[[#This Row],[Job Category]],Table4[],2,0)</f>
        <v>388.5</v>
      </c>
      <c r="H853" s="26">
        <f>VLOOKUP(Table3[[#This Row],[Job Category]],Table5[],2,0)</f>
        <v>388.5</v>
      </c>
      <c r="I853" s="26">
        <f>YEAR(Table3[[#This Row],[End Date]])</f>
        <v>2018</v>
      </c>
      <c r="L853" s="2" t="s">
        <v>1858</v>
      </c>
      <c r="M853" s="2">
        <v>109</v>
      </c>
      <c r="O853" s="2" t="s">
        <v>2458</v>
      </c>
      <c r="P853" s="2">
        <v>131</v>
      </c>
    </row>
    <row r="854" spans="1:16" hidden="1" x14ac:dyDescent="0.3">
      <c r="A854" s="2" t="s">
        <v>1973</v>
      </c>
      <c r="B854" s="2" t="s">
        <v>45</v>
      </c>
      <c r="C854" s="2" t="s">
        <v>1974</v>
      </c>
      <c r="D854" s="2" t="s">
        <v>201</v>
      </c>
      <c r="E854" s="17">
        <v>43437.916666666664</v>
      </c>
      <c r="F854" s="17">
        <v>43445.958333333336</v>
      </c>
      <c r="G854" s="26">
        <f>VLOOKUP(Table3[[#This Row],[Job Category]],Table4[],2,0)</f>
        <v>168</v>
      </c>
      <c r="H854" s="26">
        <f>VLOOKUP(Table3[[#This Row],[Job Category]],Table5[],2,0)</f>
        <v>168</v>
      </c>
      <c r="I854" s="26">
        <f>YEAR(Table3[[#This Row],[End Date]])</f>
        <v>2018</v>
      </c>
      <c r="L854" s="2" t="s">
        <v>2458</v>
      </c>
      <c r="M854" s="2">
        <v>131</v>
      </c>
      <c r="O854" s="2" t="s">
        <v>2495</v>
      </c>
      <c r="P854" s="2">
        <v>225.5</v>
      </c>
    </row>
    <row r="855" spans="1:16" hidden="1" x14ac:dyDescent="0.3">
      <c r="A855" s="2" t="s">
        <v>1309</v>
      </c>
      <c r="B855" s="2" t="s">
        <v>45</v>
      </c>
      <c r="C855" s="2" t="s">
        <v>1975</v>
      </c>
      <c r="D855" s="2" t="s">
        <v>200</v>
      </c>
      <c r="E855" s="17">
        <v>43440.875</v>
      </c>
      <c r="F855" s="17">
        <v>43446.208333333336</v>
      </c>
      <c r="G855" s="26">
        <f>VLOOKUP(Table3[[#This Row],[Job Category]],Table4[],2,0)</f>
        <v>119</v>
      </c>
      <c r="H855" s="26">
        <f>VLOOKUP(Table3[[#This Row],[Job Category]],Table5[],2,0)</f>
        <v>119</v>
      </c>
      <c r="I855" s="26">
        <f>YEAR(Table3[[#This Row],[End Date]])</f>
        <v>2018</v>
      </c>
      <c r="L855" s="2" t="s">
        <v>2495</v>
      </c>
      <c r="M855" s="2">
        <v>225.5</v>
      </c>
      <c r="O855" s="2" t="s">
        <v>1860</v>
      </c>
      <c r="P855" s="2">
        <v>127</v>
      </c>
    </row>
    <row r="856" spans="1:16" hidden="1" x14ac:dyDescent="0.3">
      <c r="A856" s="2" t="s">
        <v>2496</v>
      </c>
      <c r="B856" s="2" t="s">
        <v>45</v>
      </c>
      <c r="C856" s="2" t="s">
        <v>2497</v>
      </c>
      <c r="D856" s="2" t="s">
        <v>202</v>
      </c>
      <c r="E856" s="17">
        <v>43442.416666666664</v>
      </c>
      <c r="F856" s="17">
        <v>43447.25</v>
      </c>
      <c r="G856" s="26">
        <f>VLOOKUP(Table3[[#This Row],[Job Category]],Table4[],2,0)</f>
        <v>116</v>
      </c>
      <c r="H856" s="26">
        <f>VLOOKUP(Table3[[#This Row],[Job Category]],Table5[],2,0)</f>
        <v>116</v>
      </c>
      <c r="I856" s="26">
        <f>YEAR(Table3[[#This Row],[End Date]])</f>
        <v>2018</v>
      </c>
      <c r="L856" s="2" t="s">
        <v>1860</v>
      </c>
      <c r="M856" s="2">
        <v>127</v>
      </c>
      <c r="O856" s="2" t="s">
        <v>1861</v>
      </c>
      <c r="P856" s="2">
        <v>124</v>
      </c>
    </row>
    <row r="857" spans="1:16" hidden="1" x14ac:dyDescent="0.3">
      <c r="A857" s="2" t="s">
        <v>2259</v>
      </c>
      <c r="B857" s="2" t="s">
        <v>45</v>
      </c>
      <c r="C857" s="2" t="s">
        <v>2498</v>
      </c>
      <c r="D857" s="2" t="s">
        <v>200</v>
      </c>
      <c r="E857" s="17">
        <v>43444.916666666664</v>
      </c>
      <c r="F857" s="17">
        <v>43449.625</v>
      </c>
      <c r="G857" s="26">
        <f>VLOOKUP(Table3[[#This Row],[Job Category]],Table4[],2,0)</f>
        <v>88</v>
      </c>
      <c r="H857" s="26">
        <f>VLOOKUP(Table3[[#This Row],[Job Category]],Table5[],2,0)</f>
        <v>88</v>
      </c>
      <c r="I857" s="26">
        <f>YEAR(Table3[[#This Row],[End Date]])</f>
        <v>2018</v>
      </c>
      <c r="L857" s="2" t="s">
        <v>1861</v>
      </c>
      <c r="M857" s="2">
        <v>129</v>
      </c>
      <c r="O857" s="2" t="s">
        <v>1863</v>
      </c>
      <c r="P857" s="2">
        <v>308</v>
      </c>
    </row>
    <row r="858" spans="1:16" hidden="1" x14ac:dyDescent="0.3">
      <c r="A858" s="2" t="s">
        <v>1060</v>
      </c>
      <c r="B858" s="2" t="s">
        <v>45</v>
      </c>
      <c r="C858" s="2" t="s">
        <v>1061</v>
      </c>
      <c r="D858" s="2" t="s">
        <v>218</v>
      </c>
      <c r="E858" s="17">
        <v>43417.333333333336</v>
      </c>
      <c r="F858" s="17">
        <v>43449.75</v>
      </c>
      <c r="G858" s="26">
        <f>VLOOKUP(Table3[[#This Row],[Job Category]],Table4[],2,0)</f>
        <v>360</v>
      </c>
      <c r="H858" s="26">
        <f>VLOOKUP(Table3[[#This Row],[Job Category]],Table5[],2,0)</f>
        <v>360</v>
      </c>
      <c r="I858" s="26">
        <f>YEAR(Table3[[#This Row],[End Date]])</f>
        <v>2018</v>
      </c>
      <c r="L858" s="2" t="s">
        <v>1863</v>
      </c>
      <c r="M858" s="2">
        <v>308</v>
      </c>
      <c r="O858" s="2" t="s">
        <v>2460</v>
      </c>
      <c r="P858" s="2">
        <v>118</v>
      </c>
    </row>
    <row r="859" spans="1:16" hidden="1" x14ac:dyDescent="0.3">
      <c r="A859" s="2" t="s">
        <v>1976</v>
      </c>
      <c r="B859" s="2" t="s">
        <v>45</v>
      </c>
      <c r="C859" s="2" t="s">
        <v>1977</v>
      </c>
      <c r="D859" s="2" t="s">
        <v>200</v>
      </c>
      <c r="E859" s="17">
        <v>43446.041666666664</v>
      </c>
      <c r="F859" s="17">
        <v>43452.708333333336</v>
      </c>
      <c r="G859" s="26">
        <f>VLOOKUP(Table3[[#This Row],[Job Category]],Table4[],2,0)</f>
        <v>156</v>
      </c>
      <c r="H859" s="26">
        <f>VLOOKUP(Table3[[#This Row],[Job Category]],Table5[],2,0)</f>
        <v>156</v>
      </c>
      <c r="I859" s="26">
        <f>YEAR(Table3[[#This Row],[End Date]])</f>
        <v>2018</v>
      </c>
      <c r="L859" s="2" t="s">
        <v>2460</v>
      </c>
      <c r="M859" s="2">
        <v>118</v>
      </c>
      <c r="O859" s="2" t="s">
        <v>1864</v>
      </c>
      <c r="P859" s="2">
        <v>122</v>
      </c>
    </row>
    <row r="860" spans="1:16" hidden="1" x14ac:dyDescent="0.3">
      <c r="A860" s="2" t="s">
        <v>2499</v>
      </c>
      <c r="B860" s="2" t="s">
        <v>203</v>
      </c>
      <c r="C860" s="2" t="s">
        <v>2500</v>
      </c>
      <c r="D860" s="2" t="s">
        <v>239</v>
      </c>
      <c r="E860" s="17">
        <v>43446.708333333336</v>
      </c>
      <c r="F860" s="17">
        <v>43452.854166666664</v>
      </c>
      <c r="G860" s="26">
        <f>VLOOKUP(Table3[[#This Row],[Job Category]],Table4[],2,0)</f>
        <v>134.5</v>
      </c>
      <c r="H860" s="26">
        <f>VLOOKUP(Table3[[#This Row],[Job Category]],Table5[],2,0)</f>
        <v>134.5</v>
      </c>
      <c r="I860" s="26">
        <f>YEAR(Table3[[#This Row],[End Date]])</f>
        <v>2018</v>
      </c>
      <c r="L860" s="2" t="s">
        <v>1864</v>
      </c>
      <c r="M860" s="2">
        <v>124</v>
      </c>
      <c r="O860" s="2" t="s">
        <v>489</v>
      </c>
      <c r="P860" s="2">
        <v>135.5</v>
      </c>
    </row>
    <row r="861" spans="1:16" hidden="1" x14ac:dyDescent="0.3">
      <c r="A861" s="2" t="s">
        <v>1944</v>
      </c>
      <c r="B861" s="2" t="s">
        <v>45</v>
      </c>
      <c r="C861" s="2" t="s">
        <v>1978</v>
      </c>
      <c r="D861" s="2" t="s">
        <v>200</v>
      </c>
      <c r="E861" s="17">
        <v>43448.625</v>
      </c>
      <c r="F861" s="17">
        <v>43454.5</v>
      </c>
      <c r="G861" s="26">
        <f>VLOOKUP(Table3[[#This Row],[Job Category]],Table4[],2,0)</f>
        <v>117</v>
      </c>
      <c r="H861" s="26">
        <f>VLOOKUP(Table3[[#This Row],[Job Category]],Table5[],2,0)</f>
        <v>117</v>
      </c>
      <c r="I861" s="26">
        <f>YEAR(Table3[[#This Row],[End Date]])</f>
        <v>2018</v>
      </c>
      <c r="L861" s="2" t="s">
        <v>489</v>
      </c>
      <c r="M861" s="2">
        <v>139.5</v>
      </c>
      <c r="O861" s="2" t="s">
        <v>1865</v>
      </c>
      <c r="P861" s="2">
        <v>101</v>
      </c>
    </row>
    <row r="862" spans="1:16" hidden="1" x14ac:dyDescent="0.3">
      <c r="A862" s="2" t="s">
        <v>2396</v>
      </c>
      <c r="B862" s="2" t="s">
        <v>45</v>
      </c>
      <c r="C862" s="2" t="s">
        <v>2501</v>
      </c>
      <c r="D862" s="2" t="s">
        <v>238</v>
      </c>
      <c r="E862" s="17">
        <v>43449.083333333336</v>
      </c>
      <c r="F862" s="22">
        <v>43455</v>
      </c>
      <c r="G862" s="26">
        <f>VLOOKUP(Table3[[#This Row],[Job Category]],Table4[],2,0)</f>
        <v>142</v>
      </c>
      <c r="H862" s="26">
        <f>VLOOKUP(Table3[[#This Row],[Job Category]],Table5[],2,0)</f>
        <v>142</v>
      </c>
      <c r="I862" s="26">
        <f>YEAR(Table3[[#This Row],[End Date]])</f>
        <v>2018</v>
      </c>
      <c r="L862" s="2" t="s">
        <v>1865</v>
      </c>
      <c r="M862" s="2">
        <v>102</v>
      </c>
      <c r="O862" s="2" t="s">
        <v>957</v>
      </c>
      <c r="P862" s="2">
        <v>120</v>
      </c>
    </row>
    <row r="863" spans="1:16" hidden="1" x14ac:dyDescent="0.3">
      <c r="A863" s="2" t="s">
        <v>505</v>
      </c>
      <c r="B863" s="2" t="s">
        <v>45</v>
      </c>
      <c r="C863" s="2" t="s">
        <v>506</v>
      </c>
      <c r="D863" s="2" t="s">
        <v>202</v>
      </c>
      <c r="E863" s="17">
        <v>43373.6875</v>
      </c>
      <c r="F863" s="22">
        <v>43460</v>
      </c>
      <c r="G863" s="26">
        <f>VLOOKUP(Table3[[#This Row],[Job Category]],Table4[],2,0)</f>
        <v>2066</v>
      </c>
      <c r="H863" s="26">
        <f>VLOOKUP(Table3[[#This Row],[Job Category]],Table5[],2,0)</f>
        <v>1941.25</v>
      </c>
      <c r="I863" s="26">
        <f>YEAR(Table3[[#This Row],[End Date]])</f>
        <v>2018</v>
      </c>
      <c r="L863" s="2" t="s">
        <v>957</v>
      </c>
      <c r="M863" s="2">
        <v>120</v>
      </c>
      <c r="O863" s="2" t="s">
        <v>356</v>
      </c>
      <c r="P863" s="2">
        <v>269</v>
      </c>
    </row>
    <row r="864" spans="1:16" hidden="1" x14ac:dyDescent="0.3">
      <c r="A864" s="2" t="s">
        <v>1979</v>
      </c>
      <c r="B864" s="2" t="s">
        <v>203</v>
      </c>
      <c r="C864" s="2" t="s">
        <v>1980</v>
      </c>
      <c r="D864" s="2" t="s">
        <v>210</v>
      </c>
      <c r="E864" s="22">
        <v>43460</v>
      </c>
      <c r="F864" s="17">
        <v>43461.208333333336</v>
      </c>
      <c r="G864" s="26">
        <f>VLOOKUP(Table3[[#This Row],[Job Category]],Table4[],2,0)</f>
        <v>29</v>
      </c>
      <c r="H864" s="26">
        <f>VLOOKUP(Table3[[#This Row],[Job Category]],Table5[],2,0)</f>
        <v>29</v>
      </c>
      <c r="I864" s="26">
        <f>YEAR(Table3[[#This Row],[End Date]])</f>
        <v>2018</v>
      </c>
      <c r="L864" s="2" t="s">
        <v>356</v>
      </c>
      <c r="M864" s="2">
        <v>269.5</v>
      </c>
      <c r="O864" s="2" t="s">
        <v>1866</v>
      </c>
      <c r="P864" s="2">
        <v>44</v>
      </c>
    </row>
    <row r="865" spans="1:16" hidden="1" x14ac:dyDescent="0.3">
      <c r="A865" s="2" t="s">
        <v>514</v>
      </c>
      <c r="B865" s="2" t="s">
        <v>45</v>
      </c>
      <c r="C865" s="2" t="s">
        <v>515</v>
      </c>
      <c r="D865" s="2" t="s">
        <v>202</v>
      </c>
      <c r="E865" s="17">
        <v>43449.333333333336</v>
      </c>
      <c r="F865" s="17">
        <v>43461.583333333336</v>
      </c>
      <c r="G865" s="26">
        <f>VLOOKUP(Table3[[#This Row],[Job Category]],Table4[],2,0)</f>
        <v>294</v>
      </c>
      <c r="H865" s="26">
        <f>VLOOKUP(Table3[[#This Row],[Job Category]],Table5[],2,0)</f>
        <v>257.5</v>
      </c>
      <c r="I865" s="26">
        <f>YEAR(Table3[[#This Row],[End Date]])</f>
        <v>2018</v>
      </c>
      <c r="L865" s="2" t="s">
        <v>1866</v>
      </c>
      <c r="M865" s="2">
        <v>44</v>
      </c>
      <c r="O865" s="2" t="s">
        <v>1062</v>
      </c>
      <c r="P865" s="2">
        <v>186</v>
      </c>
    </row>
    <row r="866" spans="1:16" hidden="1" x14ac:dyDescent="0.3">
      <c r="A866" s="2" t="s">
        <v>1981</v>
      </c>
      <c r="B866" s="2" t="s">
        <v>45</v>
      </c>
      <c r="C866" s="2" t="s">
        <v>1982</v>
      </c>
      <c r="D866" s="2" t="s">
        <v>200</v>
      </c>
      <c r="E866" s="17">
        <v>43455.208333333336</v>
      </c>
      <c r="F866" s="17">
        <v>43463.041666666664</v>
      </c>
      <c r="G866" s="26">
        <f>VLOOKUP(Table3[[#This Row],[Job Category]],Table4[],2,0)</f>
        <v>188</v>
      </c>
      <c r="H866" s="26">
        <f>VLOOKUP(Table3[[#This Row],[Job Category]],Table5[],2,0)</f>
        <v>188</v>
      </c>
      <c r="I866" s="26">
        <f>YEAR(Table3[[#This Row],[End Date]])</f>
        <v>2018</v>
      </c>
      <c r="L866" s="2" t="s">
        <v>1062</v>
      </c>
      <c r="M866" s="2">
        <v>186</v>
      </c>
      <c r="O866" s="2" t="s">
        <v>491</v>
      </c>
      <c r="P866" s="2">
        <v>227</v>
      </c>
    </row>
    <row r="867" spans="1:16" hidden="1" x14ac:dyDescent="0.3">
      <c r="A867" s="2" t="s">
        <v>2229</v>
      </c>
      <c r="B867" s="2" t="s">
        <v>45</v>
      </c>
      <c r="C867" s="2" t="s">
        <v>2502</v>
      </c>
      <c r="D867" s="2" t="s">
        <v>200</v>
      </c>
      <c r="E867" s="17">
        <v>43450.833333333336</v>
      </c>
      <c r="F867" s="22">
        <v>43464</v>
      </c>
      <c r="G867" s="26">
        <f>VLOOKUP(Table3[[#This Row],[Job Category]],Table4[],2,0)</f>
        <v>267.5</v>
      </c>
      <c r="H867" s="26">
        <f>VLOOKUP(Table3[[#This Row],[Job Category]],Table5[],2,0)</f>
        <v>267.5</v>
      </c>
      <c r="I867" s="26">
        <f>YEAR(Table3[[#This Row],[End Date]])</f>
        <v>2018</v>
      </c>
      <c r="L867" s="2" t="s">
        <v>491</v>
      </c>
      <c r="M867" s="2">
        <v>230.5</v>
      </c>
      <c r="O867" s="2" t="s">
        <v>1867</v>
      </c>
      <c r="P867" s="2">
        <v>57</v>
      </c>
    </row>
    <row r="868" spans="1:16" hidden="1" x14ac:dyDescent="0.3">
      <c r="A868" s="2" t="s">
        <v>1063</v>
      </c>
      <c r="B868" s="2" t="s">
        <v>45</v>
      </c>
      <c r="C868" s="2" t="s">
        <v>1064</v>
      </c>
      <c r="D868" s="2" t="s">
        <v>215</v>
      </c>
      <c r="E868" s="17">
        <v>43447.541666666664</v>
      </c>
      <c r="F868" s="17">
        <v>43468.208333333336</v>
      </c>
      <c r="G868" s="26">
        <f>VLOOKUP(Table3[[#This Row],[Job Category]],Table4[],2,0)</f>
        <v>287</v>
      </c>
      <c r="H868" s="26">
        <f>VLOOKUP(Table3[[#This Row],[Job Category]],Table5[],2,0)</f>
        <v>287</v>
      </c>
      <c r="I868" s="26">
        <f>YEAR(Table3[[#This Row],[End Date]])</f>
        <v>2019</v>
      </c>
      <c r="L868" s="2" t="s">
        <v>1867</v>
      </c>
      <c r="M868" s="2">
        <v>134</v>
      </c>
      <c r="O868" s="2" t="s">
        <v>1869</v>
      </c>
      <c r="P868" s="2">
        <v>182.5</v>
      </c>
    </row>
    <row r="869" spans="1:16" hidden="1" x14ac:dyDescent="0.3">
      <c r="A869" s="2" t="s">
        <v>1065</v>
      </c>
      <c r="B869" s="2" t="s">
        <v>45</v>
      </c>
      <c r="C869" s="2" t="s">
        <v>1066</v>
      </c>
      <c r="D869" s="2" t="s">
        <v>202</v>
      </c>
      <c r="E869" s="17">
        <v>43433.333333333336</v>
      </c>
      <c r="F869" s="17">
        <v>43468.583333333336</v>
      </c>
      <c r="G869" s="26">
        <f>VLOOKUP(Table3[[#This Row],[Job Category]],Table4[],2,0)</f>
        <v>361</v>
      </c>
      <c r="H869" s="26">
        <f>VLOOKUP(Table3[[#This Row],[Job Category]],Table5[],2,0)</f>
        <v>361</v>
      </c>
      <c r="I869" s="26">
        <f>YEAR(Table3[[#This Row],[End Date]])</f>
        <v>2019</v>
      </c>
      <c r="L869" s="2" t="s">
        <v>1869</v>
      </c>
      <c r="M869" s="2">
        <v>182.5</v>
      </c>
      <c r="O869" s="2" t="s">
        <v>1067</v>
      </c>
      <c r="P869" s="2">
        <v>425</v>
      </c>
    </row>
    <row r="870" spans="1:16" hidden="1" x14ac:dyDescent="0.3">
      <c r="A870" s="2" t="s">
        <v>2503</v>
      </c>
      <c r="B870" s="2" t="s">
        <v>45</v>
      </c>
      <c r="C870" s="2" t="s">
        <v>2504</v>
      </c>
      <c r="D870" s="2" t="s">
        <v>218</v>
      </c>
      <c r="E870" s="17">
        <v>43436.833333333336</v>
      </c>
      <c r="F870" s="17">
        <v>43469.916666666664</v>
      </c>
      <c r="G870" s="26">
        <f>VLOOKUP(Table3[[#This Row],[Job Category]],Table4[],2,0)</f>
        <v>682.5</v>
      </c>
      <c r="H870" s="26">
        <f>VLOOKUP(Table3[[#This Row],[Job Category]],Table5[],2,0)</f>
        <v>682.5</v>
      </c>
      <c r="I870" s="26">
        <f>YEAR(Table3[[#This Row],[End Date]])</f>
        <v>2019</v>
      </c>
      <c r="L870" s="2" t="s">
        <v>1067</v>
      </c>
      <c r="M870" s="2">
        <v>425</v>
      </c>
      <c r="O870" s="2" t="s">
        <v>960</v>
      </c>
      <c r="P870" s="2">
        <v>124</v>
      </c>
    </row>
    <row r="871" spans="1:16" hidden="1" x14ac:dyDescent="0.3">
      <c r="A871" s="2" t="s">
        <v>435</v>
      </c>
      <c r="B871" s="2" t="s">
        <v>45</v>
      </c>
      <c r="C871" s="2" t="s">
        <v>1983</v>
      </c>
      <c r="D871" s="2" t="s">
        <v>200</v>
      </c>
      <c r="E871" s="17">
        <v>43456.8125</v>
      </c>
      <c r="F871" s="17">
        <v>43469.958333333336</v>
      </c>
      <c r="G871" s="26">
        <f>VLOOKUP(Table3[[#This Row],[Job Category]],Table4[],2,0)</f>
        <v>210</v>
      </c>
      <c r="H871" s="26">
        <f>VLOOKUP(Table3[[#This Row],[Job Category]],Table5[],2,0)</f>
        <v>210</v>
      </c>
      <c r="I871" s="26">
        <f>YEAR(Table3[[#This Row],[End Date]])</f>
        <v>2019</v>
      </c>
      <c r="L871" s="2" t="s">
        <v>960</v>
      </c>
      <c r="M871" s="2">
        <v>124</v>
      </c>
      <c r="O871" s="2" t="s">
        <v>961</v>
      </c>
      <c r="P871" s="2">
        <v>311</v>
      </c>
    </row>
    <row r="872" spans="1:16" hidden="1" x14ac:dyDescent="0.3">
      <c r="A872" s="2" t="s">
        <v>1068</v>
      </c>
      <c r="B872" s="2" t="s">
        <v>45</v>
      </c>
      <c r="C872" s="2" t="s">
        <v>1069</v>
      </c>
      <c r="D872" s="2" t="s">
        <v>200</v>
      </c>
      <c r="E872" s="17">
        <v>43363.666666666664</v>
      </c>
      <c r="F872" s="17">
        <v>43470.958333333336</v>
      </c>
      <c r="G872" s="26">
        <f>VLOOKUP(Table3[[#This Row],[Job Category]],Table4[],2,0)</f>
        <v>646.5</v>
      </c>
      <c r="H872" s="26">
        <f>VLOOKUP(Table3[[#This Row],[Job Category]],Table5[],2,0)</f>
        <v>646.5</v>
      </c>
      <c r="I872" s="26">
        <f>YEAR(Table3[[#This Row],[End Date]])</f>
        <v>2019</v>
      </c>
      <c r="L872" s="2" t="s">
        <v>961</v>
      </c>
      <c r="M872" s="2">
        <v>311</v>
      </c>
      <c r="O872" s="2" t="s">
        <v>492</v>
      </c>
      <c r="P872" s="2">
        <v>121.5</v>
      </c>
    </row>
    <row r="873" spans="1:16" hidden="1" x14ac:dyDescent="0.3">
      <c r="A873" s="2" t="s">
        <v>799</v>
      </c>
      <c r="B873" s="2" t="s">
        <v>45</v>
      </c>
      <c r="C873" s="2" t="s">
        <v>1070</v>
      </c>
      <c r="D873" s="2" t="s">
        <v>200</v>
      </c>
      <c r="E873" s="17">
        <v>43461.583333333336</v>
      </c>
      <c r="F873" s="22">
        <v>43471</v>
      </c>
      <c r="G873" s="26">
        <f>VLOOKUP(Table3[[#This Row],[Job Category]],Table4[],2,0)</f>
        <v>226</v>
      </c>
      <c r="H873" s="26">
        <f>VLOOKUP(Table3[[#This Row],[Job Category]],Table5[],2,0)</f>
        <v>226</v>
      </c>
      <c r="I873" s="26">
        <f>YEAR(Table3[[#This Row],[End Date]])</f>
        <v>2019</v>
      </c>
      <c r="L873" s="2" t="s">
        <v>492</v>
      </c>
      <c r="M873" s="2">
        <v>126</v>
      </c>
      <c r="O873" s="2" t="s">
        <v>1871</v>
      </c>
      <c r="P873" s="2">
        <v>99.5</v>
      </c>
    </row>
    <row r="874" spans="1:16" hidden="1" x14ac:dyDescent="0.3">
      <c r="A874" s="2" t="s">
        <v>381</v>
      </c>
      <c r="B874" s="2" t="s">
        <v>45</v>
      </c>
      <c r="C874" s="2" t="s">
        <v>382</v>
      </c>
      <c r="D874" s="2" t="s">
        <v>215</v>
      </c>
      <c r="E874" s="17">
        <v>43439.833333333336</v>
      </c>
      <c r="F874" s="17">
        <v>43471.041666666664</v>
      </c>
      <c r="G874" s="26">
        <f>VLOOKUP(Table3[[#This Row],[Job Category]],Table4[],2,0)</f>
        <v>396</v>
      </c>
      <c r="H874" s="26">
        <f>VLOOKUP(Table3[[#This Row],[Job Category]],Table5[],2,0)</f>
        <v>338.5</v>
      </c>
      <c r="I874" s="26">
        <f>YEAR(Table3[[#This Row],[End Date]])</f>
        <v>2019</v>
      </c>
      <c r="L874" s="2" t="s">
        <v>1871</v>
      </c>
      <c r="M874" s="2">
        <v>99.5</v>
      </c>
      <c r="O874" s="2" t="s">
        <v>2505</v>
      </c>
      <c r="P874" s="2">
        <v>342</v>
      </c>
    </row>
    <row r="875" spans="1:16" hidden="1" x14ac:dyDescent="0.3">
      <c r="A875" s="2" t="s">
        <v>1071</v>
      </c>
      <c r="B875" s="2" t="s">
        <v>45</v>
      </c>
      <c r="C875" s="2" t="s">
        <v>1072</v>
      </c>
      <c r="D875" s="2" t="s">
        <v>205</v>
      </c>
      <c r="E875" s="17">
        <v>43449.541666666664</v>
      </c>
      <c r="F875" s="17">
        <v>43472.083333333336</v>
      </c>
      <c r="G875" s="26">
        <f>VLOOKUP(Table3[[#This Row],[Job Category]],Table4[],2,0)</f>
        <v>521.5</v>
      </c>
      <c r="H875" s="26">
        <f>VLOOKUP(Table3[[#This Row],[Job Category]],Table5[],2,0)</f>
        <v>476.5</v>
      </c>
      <c r="I875" s="26">
        <f>YEAR(Table3[[#This Row],[End Date]])</f>
        <v>2019</v>
      </c>
      <c r="L875" s="2" t="s">
        <v>2505</v>
      </c>
      <c r="M875" s="2">
        <v>348</v>
      </c>
      <c r="O875" s="2" t="s">
        <v>1872</v>
      </c>
      <c r="P875" s="2">
        <v>915</v>
      </c>
    </row>
    <row r="876" spans="1:16" hidden="1" x14ac:dyDescent="0.3">
      <c r="A876" s="2" t="s">
        <v>516</v>
      </c>
      <c r="B876" s="2" t="s">
        <v>45</v>
      </c>
      <c r="C876" s="2" t="s">
        <v>517</v>
      </c>
      <c r="D876" s="2" t="s">
        <v>201</v>
      </c>
      <c r="E876" s="17">
        <v>43452.875</v>
      </c>
      <c r="F876" s="17">
        <v>43472.875</v>
      </c>
      <c r="G876" s="26">
        <f>VLOOKUP(Table3[[#This Row],[Job Category]],Table4[],2,0)</f>
        <v>441</v>
      </c>
      <c r="H876" s="26">
        <f>VLOOKUP(Table3[[#This Row],[Job Category]],Table5[],2,0)</f>
        <v>434</v>
      </c>
      <c r="I876" s="26">
        <f>YEAR(Table3[[#This Row],[End Date]])</f>
        <v>2019</v>
      </c>
      <c r="L876" s="2" t="s">
        <v>1872</v>
      </c>
      <c r="M876" s="2">
        <v>918</v>
      </c>
      <c r="O876" s="2" t="s">
        <v>963</v>
      </c>
      <c r="P876" s="2">
        <v>922</v>
      </c>
    </row>
    <row r="877" spans="1:16" hidden="1" x14ac:dyDescent="0.3">
      <c r="A877" s="2" t="s">
        <v>1073</v>
      </c>
      <c r="B877" s="2" t="s">
        <v>45</v>
      </c>
      <c r="C877" s="2" t="s">
        <v>1074</v>
      </c>
      <c r="D877" s="2" t="s">
        <v>219</v>
      </c>
      <c r="E877" s="17">
        <v>43441.041666666664</v>
      </c>
      <c r="F877" s="17">
        <v>43473.375</v>
      </c>
      <c r="G877" s="26">
        <f>VLOOKUP(Table3[[#This Row],[Job Category]],Table4[],2,0)</f>
        <v>314</v>
      </c>
      <c r="H877" s="26">
        <f>VLOOKUP(Table3[[#This Row],[Job Category]],Table5[],2,0)</f>
        <v>314</v>
      </c>
      <c r="I877" s="26">
        <f>YEAR(Table3[[#This Row],[End Date]])</f>
        <v>2019</v>
      </c>
      <c r="L877" s="2" t="s">
        <v>963</v>
      </c>
      <c r="M877" s="2">
        <v>922</v>
      </c>
      <c r="O877" s="2" t="s">
        <v>966</v>
      </c>
      <c r="P877" s="2">
        <v>278</v>
      </c>
    </row>
    <row r="878" spans="1:16" hidden="1" x14ac:dyDescent="0.3">
      <c r="A878" s="2" t="s">
        <v>2278</v>
      </c>
      <c r="B878" s="2" t="s">
        <v>45</v>
      </c>
      <c r="C878" s="2" t="s">
        <v>2506</v>
      </c>
      <c r="D878" s="2" t="s">
        <v>205</v>
      </c>
      <c r="E878" s="17">
        <v>43442.041666666664</v>
      </c>
      <c r="F878" s="17">
        <v>43474.416666666664</v>
      </c>
      <c r="G878" s="26">
        <f>VLOOKUP(Table3[[#This Row],[Job Category]],Table4[],2,0)</f>
        <v>769</v>
      </c>
      <c r="H878" s="26">
        <f>VLOOKUP(Table3[[#This Row],[Job Category]],Table5[],2,0)</f>
        <v>769</v>
      </c>
      <c r="I878" s="26">
        <f>YEAR(Table3[[#This Row],[End Date]])</f>
        <v>2019</v>
      </c>
      <c r="L878" s="2" t="s">
        <v>966</v>
      </c>
      <c r="M878" s="2">
        <v>278</v>
      </c>
      <c r="O878" s="2" t="s">
        <v>621</v>
      </c>
      <c r="P878" s="2">
        <v>515</v>
      </c>
    </row>
    <row r="879" spans="1:16" hidden="1" x14ac:dyDescent="0.3">
      <c r="A879" s="2" t="s">
        <v>1984</v>
      </c>
      <c r="B879" s="2" t="s">
        <v>45</v>
      </c>
      <c r="C879" s="2" t="s">
        <v>1985</v>
      </c>
      <c r="D879" s="2" t="s">
        <v>200</v>
      </c>
      <c r="E879" s="22">
        <v>43469</v>
      </c>
      <c r="F879" s="17">
        <v>43475.583333333336</v>
      </c>
      <c r="G879" s="26">
        <f>VLOOKUP(Table3[[#This Row],[Job Category]],Table4[],2,0)</f>
        <v>135</v>
      </c>
      <c r="H879" s="26">
        <f>VLOOKUP(Table3[[#This Row],[Job Category]],Table5[],2,0)</f>
        <v>135</v>
      </c>
      <c r="I879" s="26">
        <f>YEAR(Table3[[#This Row],[End Date]])</f>
        <v>2019</v>
      </c>
      <c r="L879" s="2" t="s">
        <v>621</v>
      </c>
      <c r="M879" s="2">
        <v>517</v>
      </c>
      <c r="O879" s="2" t="s">
        <v>1075</v>
      </c>
      <c r="P879" s="2">
        <v>679</v>
      </c>
    </row>
    <row r="880" spans="1:16" hidden="1" x14ac:dyDescent="0.3">
      <c r="A880" s="2" t="s">
        <v>1986</v>
      </c>
      <c r="B880" s="2" t="s">
        <v>45</v>
      </c>
      <c r="C880" s="2" t="s">
        <v>1987</v>
      </c>
      <c r="D880" s="2" t="s">
        <v>200</v>
      </c>
      <c r="E880" s="17">
        <v>43467.666666666664</v>
      </c>
      <c r="F880" s="17">
        <v>43476.75</v>
      </c>
      <c r="G880" s="26">
        <f>VLOOKUP(Table3[[#This Row],[Job Category]],Table4[],2,0)</f>
        <v>218</v>
      </c>
      <c r="H880" s="26">
        <f>VLOOKUP(Table3[[#This Row],[Job Category]],Table5[],2,0)</f>
        <v>218</v>
      </c>
      <c r="I880" s="26">
        <f>YEAR(Table3[[#This Row],[End Date]])</f>
        <v>2019</v>
      </c>
      <c r="L880" s="2" t="s">
        <v>1075</v>
      </c>
      <c r="M880" s="2">
        <v>679</v>
      </c>
      <c r="O880" s="2" t="s">
        <v>968</v>
      </c>
      <c r="P880" s="2">
        <v>29</v>
      </c>
    </row>
    <row r="881" spans="1:16" hidden="1" x14ac:dyDescent="0.3">
      <c r="A881" s="2" t="s">
        <v>611</v>
      </c>
      <c r="B881" s="2" t="s">
        <v>45</v>
      </c>
      <c r="C881" s="2" t="s">
        <v>1076</v>
      </c>
      <c r="D881" s="2" t="s">
        <v>200</v>
      </c>
      <c r="E881" s="17">
        <v>43469.833333333336</v>
      </c>
      <c r="F881" s="17">
        <v>43477.958333333336</v>
      </c>
      <c r="G881" s="26">
        <f>VLOOKUP(Table3[[#This Row],[Job Category]],Table4[],2,0)</f>
        <v>175</v>
      </c>
      <c r="H881" s="26">
        <f>VLOOKUP(Table3[[#This Row],[Job Category]],Table5[],2,0)</f>
        <v>175</v>
      </c>
      <c r="I881" s="26">
        <f>YEAR(Table3[[#This Row],[End Date]])</f>
        <v>2019</v>
      </c>
      <c r="L881" s="2" t="s">
        <v>968</v>
      </c>
      <c r="M881" s="2">
        <v>29</v>
      </c>
      <c r="O881" s="2" t="s">
        <v>969</v>
      </c>
      <c r="P881" s="2">
        <v>204</v>
      </c>
    </row>
    <row r="882" spans="1:16" hidden="1" x14ac:dyDescent="0.3">
      <c r="A882" s="2" t="s">
        <v>719</v>
      </c>
      <c r="B882" s="2" t="s">
        <v>45</v>
      </c>
      <c r="C882" s="2" t="s">
        <v>1077</v>
      </c>
      <c r="D882" s="2" t="s">
        <v>200</v>
      </c>
      <c r="E882" s="17">
        <v>43472.083333333336</v>
      </c>
      <c r="F882" s="17">
        <v>43478.25</v>
      </c>
      <c r="G882" s="26">
        <f>VLOOKUP(Table3[[#This Row],[Job Category]],Table4[],2,0)</f>
        <v>148</v>
      </c>
      <c r="H882" s="26">
        <f>VLOOKUP(Table3[[#This Row],[Job Category]],Table5[],2,0)</f>
        <v>145.5</v>
      </c>
      <c r="I882" s="26">
        <f>YEAR(Table3[[#This Row],[End Date]])</f>
        <v>2019</v>
      </c>
      <c r="L882" s="2" t="s">
        <v>969</v>
      </c>
      <c r="M882" s="2">
        <v>204</v>
      </c>
      <c r="O882" s="2" t="s">
        <v>2461</v>
      </c>
      <c r="P882" s="2">
        <v>229</v>
      </c>
    </row>
    <row r="883" spans="1:16" hidden="1" x14ac:dyDescent="0.3">
      <c r="A883" s="2" t="s">
        <v>1078</v>
      </c>
      <c r="B883" s="2" t="s">
        <v>45</v>
      </c>
      <c r="C883" s="2" t="s">
        <v>1079</v>
      </c>
      <c r="D883" s="2" t="s">
        <v>200</v>
      </c>
      <c r="E883" s="17">
        <v>43473.375</v>
      </c>
      <c r="F883" s="17">
        <v>43478.75</v>
      </c>
      <c r="G883" s="26">
        <f>VLOOKUP(Table3[[#This Row],[Job Category]],Table4[],2,0)</f>
        <v>129</v>
      </c>
      <c r="H883" s="26">
        <f>VLOOKUP(Table3[[#This Row],[Job Category]],Table5[],2,0)</f>
        <v>129</v>
      </c>
      <c r="I883" s="26">
        <f>YEAR(Table3[[#This Row],[End Date]])</f>
        <v>2019</v>
      </c>
      <c r="L883" s="2" t="s">
        <v>2461</v>
      </c>
      <c r="M883" s="2">
        <v>229</v>
      </c>
      <c r="O883" s="2" t="s">
        <v>2462</v>
      </c>
      <c r="P883" s="2">
        <v>228</v>
      </c>
    </row>
    <row r="884" spans="1:16" hidden="1" x14ac:dyDescent="0.3">
      <c r="A884" s="2" t="s">
        <v>568</v>
      </c>
      <c r="B884" s="2" t="s">
        <v>45</v>
      </c>
      <c r="C884" s="2" t="s">
        <v>1080</v>
      </c>
      <c r="D884" s="2" t="s">
        <v>201</v>
      </c>
      <c r="E884" s="22">
        <v>43471</v>
      </c>
      <c r="F884" s="17">
        <v>43479.208333333336</v>
      </c>
      <c r="G884" s="26">
        <f>VLOOKUP(Table3[[#This Row],[Job Category]],Table4[],2,0)</f>
        <v>197</v>
      </c>
      <c r="H884" s="26">
        <f>VLOOKUP(Table3[[#This Row],[Job Category]],Table5[],2,0)</f>
        <v>166.5</v>
      </c>
      <c r="I884" s="26">
        <f>YEAR(Table3[[#This Row],[End Date]])</f>
        <v>2019</v>
      </c>
      <c r="L884" s="2" t="s">
        <v>2462</v>
      </c>
      <c r="M884" s="2">
        <v>228</v>
      </c>
      <c r="O884" s="2" t="s">
        <v>973</v>
      </c>
      <c r="P884" s="2">
        <v>407</v>
      </c>
    </row>
    <row r="885" spans="1:16" hidden="1" x14ac:dyDescent="0.3">
      <c r="A885" s="2" t="s">
        <v>1081</v>
      </c>
      <c r="B885" s="2" t="s">
        <v>45</v>
      </c>
      <c r="C885" s="2" t="s">
        <v>1082</v>
      </c>
      <c r="D885" s="2" t="s">
        <v>204</v>
      </c>
      <c r="E885" s="17">
        <v>43468.208333333336</v>
      </c>
      <c r="F885" s="17">
        <v>43482.791666666664</v>
      </c>
      <c r="G885" s="26">
        <f>VLOOKUP(Table3[[#This Row],[Job Category]],Table4[],2,0)</f>
        <v>350</v>
      </c>
      <c r="H885" s="26">
        <f>VLOOKUP(Table3[[#This Row],[Job Category]],Table5[],2,0)</f>
        <v>350</v>
      </c>
      <c r="I885" s="26">
        <f>YEAR(Table3[[#This Row],[End Date]])</f>
        <v>2019</v>
      </c>
      <c r="L885" s="2" t="s">
        <v>973</v>
      </c>
      <c r="M885" s="2">
        <v>407</v>
      </c>
      <c r="O885" s="2" t="s">
        <v>1083</v>
      </c>
      <c r="P885" s="2">
        <v>242.5</v>
      </c>
    </row>
    <row r="886" spans="1:16" hidden="1" x14ac:dyDescent="0.3">
      <c r="A886" s="2" t="s">
        <v>2362</v>
      </c>
      <c r="B886" s="2" t="s">
        <v>45</v>
      </c>
      <c r="C886" s="2" t="s">
        <v>2507</v>
      </c>
      <c r="D886" s="2" t="s">
        <v>200</v>
      </c>
      <c r="E886" s="17">
        <v>43481.416666666664</v>
      </c>
      <c r="F886" s="17">
        <v>43484.958333333336</v>
      </c>
      <c r="G886" s="26">
        <f>VLOOKUP(Table3[[#This Row],[Job Category]],Table4[],2,0)</f>
        <v>81</v>
      </c>
      <c r="H886" s="26">
        <f>VLOOKUP(Table3[[#This Row],[Job Category]],Table5[],2,0)</f>
        <v>81</v>
      </c>
      <c r="I886" s="26">
        <f>YEAR(Table3[[#This Row],[End Date]])</f>
        <v>2019</v>
      </c>
      <c r="L886" s="2" t="s">
        <v>1083</v>
      </c>
      <c r="M886" s="2">
        <v>242.5</v>
      </c>
      <c r="O886" s="2" t="s">
        <v>2508</v>
      </c>
      <c r="P886" s="2">
        <v>304</v>
      </c>
    </row>
    <row r="887" spans="1:16" hidden="1" x14ac:dyDescent="0.3">
      <c r="A887" s="2" t="s">
        <v>1988</v>
      </c>
      <c r="B887" s="2" t="s">
        <v>45</v>
      </c>
      <c r="C887" s="2" t="s">
        <v>1989</v>
      </c>
      <c r="D887" s="2" t="s">
        <v>201</v>
      </c>
      <c r="E887" s="17">
        <v>43469.916666666664</v>
      </c>
      <c r="F887" s="17">
        <v>43485.625</v>
      </c>
      <c r="G887" s="26">
        <f>VLOOKUP(Table3[[#This Row],[Job Category]],Table4[],2,0)</f>
        <v>377</v>
      </c>
      <c r="H887" s="26">
        <f>VLOOKUP(Table3[[#This Row],[Job Category]],Table5[],2,0)</f>
        <v>377</v>
      </c>
      <c r="I887" s="26">
        <f>YEAR(Table3[[#This Row],[End Date]])</f>
        <v>2019</v>
      </c>
      <c r="L887" s="2" t="s">
        <v>2508</v>
      </c>
      <c r="M887" s="2">
        <v>304</v>
      </c>
      <c r="O887" s="2" t="s">
        <v>1874</v>
      </c>
      <c r="P887" s="2">
        <v>135</v>
      </c>
    </row>
    <row r="888" spans="1:16" hidden="1" x14ac:dyDescent="0.3">
      <c r="A888" s="2" t="s">
        <v>1990</v>
      </c>
      <c r="B888" s="2" t="s">
        <v>45</v>
      </c>
      <c r="C888" s="2" t="s">
        <v>1991</v>
      </c>
      <c r="D888" s="2" t="s">
        <v>200</v>
      </c>
      <c r="E888" s="17">
        <v>43453.895833333336</v>
      </c>
      <c r="F888" s="17">
        <v>43485.9375</v>
      </c>
      <c r="G888" s="26">
        <f>VLOOKUP(Table3[[#This Row],[Job Category]],Table4[],2,0)</f>
        <v>355.5</v>
      </c>
      <c r="H888" s="26">
        <f>VLOOKUP(Table3[[#This Row],[Job Category]],Table5[],2,0)</f>
        <v>352</v>
      </c>
      <c r="I888" s="26">
        <f>YEAR(Table3[[#This Row],[End Date]])</f>
        <v>2019</v>
      </c>
      <c r="L888" s="2" t="s">
        <v>1874</v>
      </c>
      <c r="M888" s="2">
        <v>135</v>
      </c>
      <c r="O888" s="2" t="s">
        <v>975</v>
      </c>
      <c r="P888" s="2">
        <v>310</v>
      </c>
    </row>
    <row r="889" spans="1:16" hidden="1" x14ac:dyDescent="0.3">
      <c r="A889" s="2" t="s">
        <v>1992</v>
      </c>
      <c r="B889" s="2" t="s">
        <v>45</v>
      </c>
      <c r="C889" s="2" t="s">
        <v>1993</v>
      </c>
      <c r="D889" s="2" t="s">
        <v>200</v>
      </c>
      <c r="E889" s="17">
        <v>43475.583333333336</v>
      </c>
      <c r="F889" s="17">
        <v>43486.416666666664</v>
      </c>
      <c r="G889" s="26">
        <f>VLOOKUP(Table3[[#This Row],[Job Category]],Table4[],2,0)</f>
        <v>260</v>
      </c>
      <c r="H889" s="26">
        <f>VLOOKUP(Table3[[#This Row],[Job Category]],Table5[],2,0)</f>
        <v>260</v>
      </c>
      <c r="I889" s="26">
        <f>YEAR(Table3[[#This Row],[End Date]])</f>
        <v>2019</v>
      </c>
      <c r="L889" s="2" t="s">
        <v>975</v>
      </c>
      <c r="M889" s="2">
        <v>310</v>
      </c>
      <c r="O889" s="2" t="s">
        <v>977</v>
      </c>
      <c r="P889" s="2">
        <v>396</v>
      </c>
    </row>
    <row r="890" spans="1:16" hidden="1" x14ac:dyDescent="0.3">
      <c r="A890" s="2" t="s">
        <v>1994</v>
      </c>
      <c r="B890" s="2" t="s">
        <v>45</v>
      </c>
      <c r="C890" s="2" t="s">
        <v>1995</v>
      </c>
      <c r="D890" s="2" t="s">
        <v>200</v>
      </c>
      <c r="E890" s="17">
        <v>43458.583333333336</v>
      </c>
      <c r="F890" s="17">
        <v>43487.875</v>
      </c>
      <c r="G890" s="26">
        <f>VLOOKUP(Table3[[#This Row],[Job Category]],Table4[],2,0)</f>
        <v>323</v>
      </c>
      <c r="H890" s="26">
        <f>VLOOKUP(Table3[[#This Row],[Job Category]],Table5[],2,0)</f>
        <v>323</v>
      </c>
      <c r="I890" s="26">
        <f>YEAR(Table3[[#This Row],[End Date]])</f>
        <v>2019</v>
      </c>
      <c r="L890" s="2" t="s">
        <v>977</v>
      </c>
      <c r="M890" s="2">
        <v>396</v>
      </c>
      <c r="O890" s="2" t="s">
        <v>487</v>
      </c>
      <c r="P890" s="2">
        <v>762.5</v>
      </c>
    </row>
    <row r="891" spans="1:16" hidden="1" x14ac:dyDescent="0.3">
      <c r="A891" s="2" t="s">
        <v>1655</v>
      </c>
      <c r="B891" s="2" t="s">
        <v>45</v>
      </c>
      <c r="C891" s="2" t="s">
        <v>1996</v>
      </c>
      <c r="D891" s="2" t="s">
        <v>200</v>
      </c>
      <c r="E891" s="17">
        <v>43480.333333333336</v>
      </c>
      <c r="F891" s="17">
        <v>43488.833333333336</v>
      </c>
      <c r="G891" s="26">
        <f>VLOOKUP(Table3[[#This Row],[Job Category]],Table4[],2,0)</f>
        <v>192</v>
      </c>
      <c r="H891" s="26">
        <f>VLOOKUP(Table3[[#This Row],[Job Category]],Table5[],2,0)</f>
        <v>192</v>
      </c>
      <c r="I891" s="26">
        <f>YEAR(Table3[[#This Row],[End Date]])</f>
        <v>2019</v>
      </c>
      <c r="L891" s="2" t="s">
        <v>487</v>
      </c>
      <c r="M891" s="2">
        <v>763.5</v>
      </c>
      <c r="O891" s="2" t="s">
        <v>1876</v>
      </c>
      <c r="P891" s="2">
        <v>235</v>
      </c>
    </row>
    <row r="892" spans="1:16" hidden="1" x14ac:dyDescent="0.3">
      <c r="A892" s="2" t="s">
        <v>1084</v>
      </c>
      <c r="B892" s="2" t="s">
        <v>45</v>
      </c>
      <c r="C892" s="2" t="s">
        <v>1085</v>
      </c>
      <c r="D892" s="2" t="s">
        <v>202</v>
      </c>
      <c r="E892" s="17">
        <v>43452.333333333336</v>
      </c>
      <c r="F892" s="17">
        <v>43490.416666666664</v>
      </c>
      <c r="G892" s="26">
        <f>VLOOKUP(Table3[[#This Row],[Job Category]],Table4[],2,0)</f>
        <v>368</v>
      </c>
      <c r="H892" s="26">
        <f>VLOOKUP(Table3[[#This Row],[Job Category]],Table5[],2,0)</f>
        <v>368</v>
      </c>
      <c r="I892" s="26">
        <f>YEAR(Table3[[#This Row],[End Date]])</f>
        <v>2019</v>
      </c>
      <c r="L892" s="2" t="s">
        <v>1876</v>
      </c>
      <c r="M892" s="2">
        <v>235</v>
      </c>
      <c r="O892" s="2" t="s">
        <v>2509</v>
      </c>
      <c r="P892" s="2">
        <v>167</v>
      </c>
    </row>
    <row r="893" spans="1:16" hidden="1" x14ac:dyDescent="0.3">
      <c r="A893" s="2" t="s">
        <v>2510</v>
      </c>
      <c r="B893" s="2" t="s">
        <v>45</v>
      </c>
      <c r="C893" s="2" t="s">
        <v>2511</v>
      </c>
      <c r="D893" s="2" t="s">
        <v>211</v>
      </c>
      <c r="E893" s="17">
        <v>43484.375</v>
      </c>
      <c r="F893" s="17">
        <v>43491.541666666664</v>
      </c>
      <c r="G893" s="26">
        <f>VLOOKUP(Table3[[#This Row],[Job Category]],Table4[],2,0)</f>
        <v>172</v>
      </c>
      <c r="H893" s="26">
        <f>VLOOKUP(Table3[[#This Row],[Job Category]],Table5[],2,0)</f>
        <v>172</v>
      </c>
      <c r="I893" s="26">
        <f>YEAR(Table3[[#This Row],[End Date]])</f>
        <v>2019</v>
      </c>
      <c r="L893" s="2" t="s">
        <v>2509</v>
      </c>
      <c r="M893" s="2">
        <v>167</v>
      </c>
      <c r="O893" s="2" t="s">
        <v>1877</v>
      </c>
      <c r="P893" s="2">
        <v>92</v>
      </c>
    </row>
    <row r="894" spans="1:16" hidden="1" x14ac:dyDescent="0.3">
      <c r="A894" s="2" t="s">
        <v>1486</v>
      </c>
      <c r="B894" s="2" t="s">
        <v>45</v>
      </c>
      <c r="C894" s="2" t="s">
        <v>1997</v>
      </c>
      <c r="D894" s="2" t="s">
        <v>200</v>
      </c>
      <c r="E894" s="17">
        <v>43485.625</v>
      </c>
      <c r="F894" s="17">
        <v>43491.583333333336</v>
      </c>
      <c r="G894" s="26">
        <f>VLOOKUP(Table3[[#This Row],[Job Category]],Table4[],2,0)</f>
        <v>143</v>
      </c>
      <c r="H894" s="26">
        <f>VLOOKUP(Table3[[#This Row],[Job Category]],Table5[],2,0)</f>
        <v>143</v>
      </c>
      <c r="I894" s="26">
        <f>YEAR(Table3[[#This Row],[End Date]])</f>
        <v>2019</v>
      </c>
      <c r="L894" s="2" t="s">
        <v>1877</v>
      </c>
      <c r="M894" s="2">
        <v>92</v>
      </c>
      <c r="O894" s="2" t="s">
        <v>981</v>
      </c>
      <c r="P894" s="2">
        <v>143</v>
      </c>
    </row>
    <row r="895" spans="1:16" hidden="1" x14ac:dyDescent="0.3">
      <c r="A895" s="2" t="s">
        <v>2439</v>
      </c>
      <c r="B895" s="2" t="s">
        <v>45</v>
      </c>
      <c r="C895" s="2" t="s">
        <v>2512</v>
      </c>
      <c r="D895" s="2" t="s">
        <v>201</v>
      </c>
      <c r="E895" s="17">
        <v>43486.875</v>
      </c>
      <c r="F895" s="17">
        <v>43492.833333333336</v>
      </c>
      <c r="G895" s="26">
        <f>VLOOKUP(Table3[[#This Row],[Job Category]],Table4[],2,0)</f>
        <v>119</v>
      </c>
      <c r="H895" s="26">
        <f>VLOOKUP(Table3[[#This Row],[Job Category]],Table5[],2,0)</f>
        <v>119</v>
      </c>
      <c r="I895" s="26">
        <f>YEAR(Table3[[#This Row],[End Date]])</f>
        <v>2019</v>
      </c>
      <c r="L895" s="2" t="s">
        <v>981</v>
      </c>
      <c r="M895" s="2">
        <v>143</v>
      </c>
      <c r="O895" s="2" t="s">
        <v>1879</v>
      </c>
      <c r="P895" s="2">
        <v>325</v>
      </c>
    </row>
    <row r="896" spans="1:16" hidden="1" x14ac:dyDescent="0.3">
      <c r="A896" s="2" t="s">
        <v>1504</v>
      </c>
      <c r="B896" s="2" t="s">
        <v>45</v>
      </c>
      <c r="C896" s="2" t="s">
        <v>1998</v>
      </c>
      <c r="D896" s="2" t="s">
        <v>201</v>
      </c>
      <c r="E896" s="17">
        <v>43483.958333333336</v>
      </c>
      <c r="F896" s="17">
        <v>43494.583333333336</v>
      </c>
      <c r="G896" s="26">
        <f>VLOOKUP(Table3[[#This Row],[Job Category]],Table4[],2,0)</f>
        <v>231</v>
      </c>
      <c r="H896" s="26">
        <f>VLOOKUP(Table3[[#This Row],[Job Category]],Table5[],2,0)</f>
        <v>231</v>
      </c>
      <c r="I896" s="26">
        <f>YEAR(Table3[[#This Row],[End Date]])</f>
        <v>2019</v>
      </c>
      <c r="L896" s="2" t="s">
        <v>1879</v>
      </c>
      <c r="M896" s="2">
        <v>325</v>
      </c>
      <c r="O896" s="2" t="s">
        <v>1880</v>
      </c>
      <c r="P896" s="2">
        <v>128</v>
      </c>
    </row>
    <row r="897" spans="1:16" hidden="1" x14ac:dyDescent="0.3">
      <c r="A897" s="2" t="s">
        <v>823</v>
      </c>
      <c r="B897" s="2" t="s">
        <v>45</v>
      </c>
      <c r="C897" s="2" t="s">
        <v>1086</v>
      </c>
      <c r="D897" s="2" t="s">
        <v>200</v>
      </c>
      <c r="E897" s="17">
        <v>43490.416666666664</v>
      </c>
      <c r="F897" s="17">
        <v>43495.125</v>
      </c>
      <c r="G897" s="26">
        <f>VLOOKUP(Table3[[#This Row],[Job Category]],Table4[],2,0)</f>
        <v>113</v>
      </c>
      <c r="H897" s="26">
        <f>VLOOKUP(Table3[[#This Row],[Job Category]],Table5[],2,0)</f>
        <v>113</v>
      </c>
      <c r="I897" s="26">
        <f>YEAR(Table3[[#This Row],[End Date]])</f>
        <v>2019</v>
      </c>
      <c r="L897" s="2" t="s">
        <v>1880</v>
      </c>
      <c r="M897" s="2">
        <v>128</v>
      </c>
      <c r="O897" s="2" t="s">
        <v>2513</v>
      </c>
      <c r="P897" s="2">
        <v>185</v>
      </c>
    </row>
    <row r="898" spans="1:16" hidden="1" x14ac:dyDescent="0.3">
      <c r="A898" s="2" t="s">
        <v>1295</v>
      </c>
      <c r="B898" s="2" t="s">
        <v>45</v>
      </c>
      <c r="C898" s="2" t="s">
        <v>1999</v>
      </c>
      <c r="D898" s="2" t="s">
        <v>240</v>
      </c>
      <c r="E898" s="17">
        <v>43484.833333333336</v>
      </c>
      <c r="F898" s="17">
        <v>43495.270833333336</v>
      </c>
      <c r="G898" s="26">
        <f>VLOOKUP(Table3[[#This Row],[Job Category]],Table4[],2,0)</f>
        <v>250.5</v>
      </c>
      <c r="H898" s="26">
        <f>VLOOKUP(Table3[[#This Row],[Job Category]],Table5[],2,0)</f>
        <v>250.5</v>
      </c>
      <c r="I898" s="26">
        <f>YEAR(Table3[[#This Row],[End Date]])</f>
        <v>2019</v>
      </c>
      <c r="L898" s="2" t="s">
        <v>2513</v>
      </c>
      <c r="M898" s="2">
        <v>185</v>
      </c>
      <c r="O898" s="2" t="s">
        <v>1882</v>
      </c>
      <c r="P898" s="2">
        <v>614.5</v>
      </c>
    </row>
    <row r="899" spans="1:16" hidden="1" x14ac:dyDescent="0.3">
      <c r="A899" s="2" t="s">
        <v>632</v>
      </c>
      <c r="B899" s="2" t="s">
        <v>45</v>
      </c>
      <c r="C899" s="2" t="s">
        <v>633</v>
      </c>
      <c r="D899" s="2" t="s">
        <v>202</v>
      </c>
      <c r="E899" s="17">
        <v>43475.9375</v>
      </c>
      <c r="F899" s="17">
        <v>43495.604166666664</v>
      </c>
      <c r="G899" s="26">
        <f>VLOOKUP(Table3[[#This Row],[Job Category]],Table4[],2,0)</f>
        <v>270</v>
      </c>
      <c r="H899" s="26">
        <f>VLOOKUP(Table3[[#This Row],[Job Category]],Table5[],2,0)</f>
        <v>268</v>
      </c>
      <c r="I899" s="26">
        <f>YEAR(Table3[[#This Row],[End Date]])</f>
        <v>2019</v>
      </c>
      <c r="L899" s="2" t="s">
        <v>1882</v>
      </c>
      <c r="M899" s="2">
        <v>614.5</v>
      </c>
      <c r="O899" s="2" t="s">
        <v>2514</v>
      </c>
      <c r="P899" s="2">
        <v>419</v>
      </c>
    </row>
    <row r="900" spans="1:16" hidden="1" x14ac:dyDescent="0.3">
      <c r="A900" s="2" t="s">
        <v>1063</v>
      </c>
      <c r="B900" s="2" t="s">
        <v>45</v>
      </c>
      <c r="C900" s="2" t="s">
        <v>1087</v>
      </c>
      <c r="D900" s="2" t="s">
        <v>200</v>
      </c>
      <c r="E900" s="17">
        <v>43485.6875</v>
      </c>
      <c r="F900" s="17">
        <v>43498.333333333336</v>
      </c>
      <c r="G900" s="26">
        <f>VLOOKUP(Table3[[#This Row],[Job Category]],Table4[],2,0)</f>
        <v>303.5</v>
      </c>
      <c r="H900" s="26">
        <f>VLOOKUP(Table3[[#This Row],[Job Category]],Table5[],2,0)</f>
        <v>303.5</v>
      </c>
      <c r="I900" s="26">
        <f>YEAR(Table3[[#This Row],[End Date]])</f>
        <v>2019</v>
      </c>
      <c r="L900" s="2" t="s">
        <v>2514</v>
      </c>
      <c r="M900" s="2">
        <v>419</v>
      </c>
      <c r="O900" s="2" t="s">
        <v>983</v>
      </c>
      <c r="P900" s="30">
        <v>1100</v>
      </c>
    </row>
    <row r="901" spans="1:16" hidden="1" x14ac:dyDescent="0.3">
      <c r="A901" s="2" t="s">
        <v>2000</v>
      </c>
      <c r="B901" s="2" t="s">
        <v>45</v>
      </c>
      <c r="C901" s="2" t="s">
        <v>2001</v>
      </c>
      <c r="D901" s="2" t="s">
        <v>200</v>
      </c>
      <c r="E901" s="17">
        <v>43491.541666666664</v>
      </c>
      <c r="F901" s="17">
        <v>43500.0625</v>
      </c>
      <c r="G901" s="26">
        <f>VLOOKUP(Table3[[#This Row],[Job Category]],Table4[],2,0)</f>
        <v>204.5</v>
      </c>
      <c r="H901" s="26">
        <f>VLOOKUP(Table3[[#This Row],[Job Category]],Table5[],2,0)</f>
        <v>204.5</v>
      </c>
      <c r="I901" s="26">
        <f>YEAR(Table3[[#This Row],[End Date]])</f>
        <v>2019</v>
      </c>
      <c r="L901" s="2" t="s">
        <v>983</v>
      </c>
      <c r="M901" s="30">
        <v>1100</v>
      </c>
      <c r="O901" s="2" t="s">
        <v>1088</v>
      </c>
      <c r="P901" s="2">
        <v>558</v>
      </c>
    </row>
    <row r="902" spans="1:16" hidden="1" x14ac:dyDescent="0.3">
      <c r="A902" s="2" t="s">
        <v>2515</v>
      </c>
      <c r="B902" s="2" t="s">
        <v>45</v>
      </c>
      <c r="C902" s="2" t="s">
        <v>2516</v>
      </c>
      <c r="D902" s="2" t="s">
        <v>200</v>
      </c>
      <c r="E902" s="17">
        <v>43493.5625</v>
      </c>
      <c r="F902" s="22">
        <v>43502</v>
      </c>
      <c r="G902" s="26">
        <f>VLOOKUP(Table3[[#This Row],[Job Category]],Table4[],2,0)</f>
        <v>178</v>
      </c>
      <c r="H902" s="26">
        <f>VLOOKUP(Table3[[#This Row],[Job Category]],Table5[],2,0)</f>
        <v>178</v>
      </c>
      <c r="I902" s="26">
        <f>YEAR(Table3[[#This Row],[End Date]])</f>
        <v>2019</v>
      </c>
      <c r="L902" s="2" t="s">
        <v>1088</v>
      </c>
      <c r="M902" s="2">
        <v>558</v>
      </c>
      <c r="O902" s="2" t="s">
        <v>1883</v>
      </c>
      <c r="P902" s="2">
        <v>91.5</v>
      </c>
    </row>
    <row r="903" spans="1:16" hidden="1" x14ac:dyDescent="0.3">
      <c r="A903" s="2" t="s">
        <v>2251</v>
      </c>
      <c r="B903" s="2" t="s">
        <v>45</v>
      </c>
      <c r="C903" s="2" t="s">
        <v>2517</v>
      </c>
      <c r="D903" s="2" t="s">
        <v>231</v>
      </c>
      <c r="E903" s="17">
        <v>43449.75</v>
      </c>
      <c r="F903" s="17">
        <v>43502.75</v>
      </c>
      <c r="G903" s="26">
        <f>VLOOKUP(Table3[[#This Row],[Job Category]],Table4[],2,0)</f>
        <v>1088</v>
      </c>
      <c r="H903" s="26">
        <f>VLOOKUP(Table3[[#This Row],[Job Category]],Table5[],2,0)</f>
        <v>1088</v>
      </c>
      <c r="I903" s="26">
        <f>YEAR(Table3[[#This Row],[End Date]])</f>
        <v>2019</v>
      </c>
      <c r="L903" s="2" t="s">
        <v>1883</v>
      </c>
      <c r="M903" s="2">
        <v>91.5</v>
      </c>
      <c r="O903" s="2" t="s">
        <v>362</v>
      </c>
      <c r="P903" s="2">
        <v>154.5</v>
      </c>
    </row>
    <row r="904" spans="1:16" hidden="1" x14ac:dyDescent="0.3">
      <c r="A904" s="2" t="s">
        <v>2002</v>
      </c>
      <c r="B904" s="2" t="s">
        <v>45</v>
      </c>
      <c r="C904" s="2" t="s">
        <v>2003</v>
      </c>
      <c r="D904" s="2" t="s">
        <v>201</v>
      </c>
      <c r="E904" s="17">
        <v>43338.166666666664</v>
      </c>
      <c r="F904" s="17">
        <v>43503.916666666664</v>
      </c>
      <c r="G904" s="26">
        <f>VLOOKUP(Table3[[#This Row],[Job Category]],Table4[],2,0)</f>
        <v>381</v>
      </c>
      <c r="H904" s="26">
        <f>VLOOKUP(Table3[[#This Row],[Job Category]],Table5[],2,0)</f>
        <v>374</v>
      </c>
      <c r="I904" s="26">
        <f>YEAR(Table3[[#This Row],[End Date]])</f>
        <v>2019</v>
      </c>
      <c r="L904" s="2" t="s">
        <v>362</v>
      </c>
      <c r="M904" s="2">
        <v>156</v>
      </c>
      <c r="O904" s="2" t="s">
        <v>2463</v>
      </c>
      <c r="P904" s="2">
        <v>110</v>
      </c>
    </row>
    <row r="905" spans="1:16" hidden="1" x14ac:dyDescent="0.3">
      <c r="A905" s="2" t="s">
        <v>1089</v>
      </c>
      <c r="B905" s="2" t="s">
        <v>45</v>
      </c>
      <c r="C905" s="2" t="s">
        <v>1090</v>
      </c>
      <c r="D905" s="2" t="s">
        <v>201</v>
      </c>
      <c r="E905" s="17">
        <v>43498.333333333336</v>
      </c>
      <c r="F905" s="17">
        <v>43505.416666666664</v>
      </c>
      <c r="G905" s="26">
        <f>VLOOKUP(Table3[[#This Row],[Job Category]],Table4[],2,0)</f>
        <v>170</v>
      </c>
      <c r="H905" s="26">
        <f>VLOOKUP(Table3[[#This Row],[Job Category]],Table5[],2,0)</f>
        <v>170</v>
      </c>
      <c r="I905" s="26">
        <f>YEAR(Table3[[#This Row],[End Date]])</f>
        <v>2019</v>
      </c>
      <c r="L905" s="2" t="s">
        <v>2463</v>
      </c>
      <c r="M905" s="2">
        <v>110</v>
      </c>
      <c r="O905" s="2" t="s">
        <v>1885</v>
      </c>
      <c r="P905" s="2">
        <v>147</v>
      </c>
    </row>
    <row r="906" spans="1:16" hidden="1" x14ac:dyDescent="0.3">
      <c r="A906" s="2" t="s">
        <v>2518</v>
      </c>
      <c r="B906" s="2" t="s">
        <v>45</v>
      </c>
      <c r="C906" s="2" t="s">
        <v>2519</v>
      </c>
      <c r="D906" s="2" t="s">
        <v>200</v>
      </c>
      <c r="E906" s="17">
        <v>43495.833333333336</v>
      </c>
      <c r="F906" s="17">
        <v>43506.083333333336</v>
      </c>
      <c r="G906" s="26">
        <f>VLOOKUP(Table3[[#This Row],[Job Category]],Table4[],2,0)</f>
        <v>246</v>
      </c>
      <c r="H906" s="26">
        <f>VLOOKUP(Table3[[#This Row],[Job Category]],Table5[],2,0)</f>
        <v>246</v>
      </c>
      <c r="I906" s="26">
        <f>YEAR(Table3[[#This Row],[End Date]])</f>
        <v>2019</v>
      </c>
      <c r="L906" s="2" t="s">
        <v>1885</v>
      </c>
      <c r="M906" s="2">
        <v>147</v>
      </c>
      <c r="O906" s="2" t="s">
        <v>1887</v>
      </c>
      <c r="P906" s="2">
        <v>135.5</v>
      </c>
    </row>
    <row r="907" spans="1:16" hidden="1" x14ac:dyDescent="0.3">
      <c r="A907" s="2" t="s">
        <v>2294</v>
      </c>
      <c r="B907" s="2" t="s">
        <v>45</v>
      </c>
      <c r="C907" s="2" t="s">
        <v>2520</v>
      </c>
      <c r="D907" s="2" t="s">
        <v>200</v>
      </c>
      <c r="E907" s="17">
        <v>43495.270833333336</v>
      </c>
      <c r="F907" s="17">
        <v>43506.375</v>
      </c>
      <c r="G907" s="26">
        <f>VLOOKUP(Table3[[#This Row],[Job Category]],Table4[],2,0)</f>
        <v>266.5</v>
      </c>
      <c r="H907" s="26">
        <f>VLOOKUP(Table3[[#This Row],[Job Category]],Table5[],2,0)</f>
        <v>266.5</v>
      </c>
      <c r="I907" s="26">
        <f>YEAR(Table3[[#This Row],[End Date]])</f>
        <v>2019</v>
      </c>
      <c r="L907" s="2" t="s">
        <v>1887</v>
      </c>
      <c r="M907" s="2">
        <v>135.5</v>
      </c>
      <c r="O907" s="2" t="s">
        <v>1888</v>
      </c>
      <c r="P907" s="2">
        <v>109</v>
      </c>
    </row>
    <row r="908" spans="1:16" hidden="1" x14ac:dyDescent="0.3">
      <c r="A908" s="2" t="s">
        <v>2521</v>
      </c>
      <c r="B908" s="2" t="s">
        <v>45</v>
      </c>
      <c r="C908" s="2" t="s">
        <v>2522</v>
      </c>
      <c r="D908" s="2" t="s">
        <v>225</v>
      </c>
      <c r="E908" s="17">
        <v>43470.958333333336</v>
      </c>
      <c r="F908" s="17">
        <v>43508.5</v>
      </c>
      <c r="G908" s="26">
        <f>VLOOKUP(Table3[[#This Row],[Job Category]],Table4[],2,0)</f>
        <v>679.5</v>
      </c>
      <c r="H908" s="26">
        <f>VLOOKUP(Table3[[#This Row],[Job Category]],Table5[],2,0)</f>
        <v>635</v>
      </c>
      <c r="I908" s="26">
        <f>YEAR(Table3[[#This Row],[End Date]])</f>
        <v>2019</v>
      </c>
      <c r="L908" s="2" t="s">
        <v>1888</v>
      </c>
      <c r="M908" s="2">
        <v>109</v>
      </c>
      <c r="O908" s="2" t="s">
        <v>496</v>
      </c>
      <c r="P908" s="2">
        <v>300.5</v>
      </c>
    </row>
    <row r="909" spans="1:16" hidden="1" x14ac:dyDescent="0.3">
      <c r="A909" s="2" t="s">
        <v>1313</v>
      </c>
      <c r="B909" s="2" t="s">
        <v>45</v>
      </c>
      <c r="C909" s="2" t="s">
        <v>2004</v>
      </c>
      <c r="D909" s="2" t="s">
        <v>200</v>
      </c>
      <c r="E909" s="17">
        <v>43498.666666666664</v>
      </c>
      <c r="F909" s="17">
        <v>43509.333333333336</v>
      </c>
      <c r="G909" s="26">
        <f>VLOOKUP(Table3[[#This Row],[Job Category]],Table4[],2,0)</f>
        <v>222.5</v>
      </c>
      <c r="H909" s="26">
        <f>VLOOKUP(Table3[[#This Row],[Job Category]],Table5[],2,0)</f>
        <v>222.5</v>
      </c>
      <c r="I909" s="26">
        <f>YEAR(Table3[[#This Row],[End Date]])</f>
        <v>2019</v>
      </c>
      <c r="L909" s="2" t="s">
        <v>496</v>
      </c>
      <c r="M909" s="2">
        <v>305.5</v>
      </c>
      <c r="O909" s="2" t="s">
        <v>1890</v>
      </c>
      <c r="P909" s="2">
        <v>94</v>
      </c>
    </row>
    <row r="910" spans="1:16" hidden="1" x14ac:dyDescent="0.3">
      <c r="A910" s="2" t="s">
        <v>385</v>
      </c>
      <c r="B910" s="2" t="s">
        <v>45</v>
      </c>
      <c r="C910" s="2" t="s">
        <v>386</v>
      </c>
      <c r="D910" s="2" t="s">
        <v>200</v>
      </c>
      <c r="E910" s="17">
        <v>43492.833333333336</v>
      </c>
      <c r="F910" s="17">
        <v>43509.395833333336</v>
      </c>
      <c r="G910" s="26">
        <f>VLOOKUP(Table3[[#This Row],[Job Category]],Table4[],2,0)</f>
        <v>397.5</v>
      </c>
      <c r="H910" s="26">
        <f>VLOOKUP(Table3[[#This Row],[Job Category]],Table5[],2,0)</f>
        <v>337.5</v>
      </c>
      <c r="I910" s="26">
        <f>YEAR(Table3[[#This Row],[End Date]])</f>
        <v>2019</v>
      </c>
      <c r="L910" s="2" t="s">
        <v>1890</v>
      </c>
      <c r="M910" s="2">
        <v>94</v>
      </c>
      <c r="O910" s="2" t="s">
        <v>986</v>
      </c>
      <c r="P910" s="2">
        <v>150</v>
      </c>
    </row>
    <row r="911" spans="1:16" hidden="1" x14ac:dyDescent="0.3">
      <c r="A911" s="2" t="s">
        <v>2315</v>
      </c>
      <c r="B911" s="2" t="s">
        <v>45</v>
      </c>
      <c r="C911" s="2" t="s">
        <v>2523</v>
      </c>
      <c r="D911" s="2" t="s">
        <v>200</v>
      </c>
      <c r="E911" s="17">
        <v>43502.75</v>
      </c>
      <c r="F911" s="17">
        <v>43509.625</v>
      </c>
      <c r="G911" s="26">
        <f>VLOOKUP(Table3[[#This Row],[Job Category]],Table4[],2,0)</f>
        <v>165</v>
      </c>
      <c r="H911" s="26">
        <f>VLOOKUP(Table3[[#This Row],[Job Category]],Table5[],2,0)</f>
        <v>165</v>
      </c>
      <c r="I911" s="26">
        <f>YEAR(Table3[[#This Row],[End Date]])</f>
        <v>2019</v>
      </c>
      <c r="L911" s="2" t="s">
        <v>986</v>
      </c>
      <c r="M911" s="2">
        <v>150</v>
      </c>
      <c r="O911" s="2" t="s">
        <v>2524</v>
      </c>
      <c r="P911" s="2">
        <v>211</v>
      </c>
    </row>
    <row r="912" spans="1:16" hidden="1" x14ac:dyDescent="0.3">
      <c r="A912" s="2" t="s">
        <v>2005</v>
      </c>
      <c r="B912" s="2" t="s">
        <v>45</v>
      </c>
      <c r="C912" s="2" t="s">
        <v>2006</v>
      </c>
      <c r="D912" s="2" t="s">
        <v>200</v>
      </c>
      <c r="E912" s="17">
        <v>43500.833333333336</v>
      </c>
      <c r="F912" s="17">
        <v>43512.625</v>
      </c>
      <c r="G912" s="26">
        <f>VLOOKUP(Table3[[#This Row],[Job Category]],Table4[],2,0)</f>
        <v>255</v>
      </c>
      <c r="H912" s="26">
        <f>VLOOKUP(Table3[[#This Row],[Job Category]],Table5[],2,0)</f>
        <v>255</v>
      </c>
      <c r="I912" s="26">
        <f>YEAR(Table3[[#This Row],[End Date]])</f>
        <v>2019</v>
      </c>
      <c r="L912" s="2" t="s">
        <v>2524</v>
      </c>
      <c r="M912" s="2">
        <v>211</v>
      </c>
      <c r="O912" s="2" t="s">
        <v>1891</v>
      </c>
      <c r="P912" s="2">
        <v>116</v>
      </c>
    </row>
    <row r="913" spans="1:16" hidden="1" x14ac:dyDescent="0.3">
      <c r="A913" s="2" t="s">
        <v>1012</v>
      </c>
      <c r="B913" s="2" t="s">
        <v>45</v>
      </c>
      <c r="C913" s="2" t="s">
        <v>1091</v>
      </c>
      <c r="D913" s="2" t="s">
        <v>202</v>
      </c>
      <c r="E913" s="17">
        <v>43509.395833333336</v>
      </c>
      <c r="F913" s="17">
        <v>43515.833333333336</v>
      </c>
      <c r="G913" s="26">
        <f>VLOOKUP(Table3[[#This Row],[Job Category]],Table4[],2,0)</f>
        <v>154.5</v>
      </c>
      <c r="H913" s="26">
        <f>VLOOKUP(Table3[[#This Row],[Job Category]],Table5[],2,0)</f>
        <v>153.5</v>
      </c>
      <c r="I913" s="26">
        <f>YEAR(Table3[[#This Row],[End Date]])</f>
        <v>2019</v>
      </c>
      <c r="L913" s="2" t="s">
        <v>1891</v>
      </c>
      <c r="M913" s="2">
        <v>116</v>
      </c>
      <c r="O913" s="2" t="s">
        <v>2007</v>
      </c>
      <c r="P913" s="30">
        <v>1054</v>
      </c>
    </row>
    <row r="914" spans="1:16" hidden="1" x14ac:dyDescent="0.3">
      <c r="A914" s="2" t="s">
        <v>560</v>
      </c>
      <c r="B914" s="2" t="s">
        <v>45</v>
      </c>
      <c r="C914" s="2" t="s">
        <v>1092</v>
      </c>
      <c r="D914" s="2" t="s">
        <v>202</v>
      </c>
      <c r="E914" s="17">
        <v>43509.75</v>
      </c>
      <c r="F914" s="17">
        <v>43516.229166666664</v>
      </c>
      <c r="G914" s="26">
        <f>VLOOKUP(Table3[[#This Row],[Job Category]],Table4[],2,0)</f>
        <v>155.5</v>
      </c>
      <c r="H914" s="26">
        <f>VLOOKUP(Table3[[#This Row],[Job Category]],Table5[],2,0)</f>
        <v>143.5</v>
      </c>
      <c r="I914" s="26">
        <f>YEAR(Table3[[#This Row],[End Date]])</f>
        <v>2019</v>
      </c>
      <c r="L914" s="2" t="s">
        <v>2007</v>
      </c>
      <c r="M914" s="30">
        <v>1054</v>
      </c>
      <c r="O914" s="2" t="s">
        <v>1893</v>
      </c>
      <c r="P914" s="2">
        <v>199</v>
      </c>
    </row>
    <row r="915" spans="1:16" hidden="1" x14ac:dyDescent="0.3">
      <c r="A915" s="2" t="s">
        <v>2008</v>
      </c>
      <c r="B915" s="2" t="s">
        <v>45</v>
      </c>
      <c r="C915" s="2" t="s">
        <v>2009</v>
      </c>
      <c r="D915" s="2" t="s">
        <v>221</v>
      </c>
      <c r="E915" s="17">
        <v>43512.916666666664</v>
      </c>
      <c r="F915" s="17">
        <v>43516.833333333336</v>
      </c>
      <c r="G915" s="26">
        <f>VLOOKUP(Table3[[#This Row],[Job Category]],Table4[],2,0)</f>
        <v>94</v>
      </c>
      <c r="H915" s="26">
        <f>VLOOKUP(Table3[[#This Row],[Job Category]],Table5[],2,0)</f>
        <v>94</v>
      </c>
      <c r="I915" s="26">
        <f>YEAR(Table3[[#This Row],[End Date]])</f>
        <v>2019</v>
      </c>
      <c r="L915" s="2" t="s">
        <v>1893</v>
      </c>
      <c r="M915" s="2">
        <v>199</v>
      </c>
      <c r="O915" s="2" t="s">
        <v>498</v>
      </c>
      <c r="P915" s="2">
        <v>632</v>
      </c>
    </row>
    <row r="916" spans="1:16" hidden="1" x14ac:dyDescent="0.3">
      <c r="A916" s="2" t="s">
        <v>2525</v>
      </c>
      <c r="B916" s="2" t="s">
        <v>45</v>
      </c>
      <c r="C916" s="2" t="s">
        <v>2526</v>
      </c>
      <c r="D916" s="2" t="s">
        <v>202</v>
      </c>
      <c r="E916" s="17">
        <v>43506.375</v>
      </c>
      <c r="F916" s="17">
        <v>43517.458333333336</v>
      </c>
      <c r="G916" s="26">
        <f>VLOOKUP(Table3[[#This Row],[Job Category]],Table4[],2,0)</f>
        <v>266</v>
      </c>
      <c r="H916" s="26">
        <f>VLOOKUP(Table3[[#This Row],[Job Category]],Table5[],2,0)</f>
        <v>266</v>
      </c>
      <c r="I916" s="26">
        <f>YEAR(Table3[[#This Row],[End Date]])</f>
        <v>2019</v>
      </c>
      <c r="L916" s="2" t="s">
        <v>498</v>
      </c>
      <c r="M916" s="2">
        <v>635</v>
      </c>
      <c r="O916" s="2" t="s">
        <v>2527</v>
      </c>
      <c r="P916" s="2">
        <v>196</v>
      </c>
    </row>
    <row r="917" spans="1:16" hidden="1" x14ac:dyDescent="0.3">
      <c r="A917" s="2" t="s">
        <v>2010</v>
      </c>
      <c r="B917" s="2" t="s">
        <v>45</v>
      </c>
      <c r="C917" s="2" t="s">
        <v>2011</v>
      </c>
      <c r="D917" s="2" t="s">
        <v>200</v>
      </c>
      <c r="E917" s="17">
        <v>43509.333333333336</v>
      </c>
      <c r="F917" s="17">
        <v>43518.020833333336</v>
      </c>
      <c r="G917" s="26">
        <f>VLOOKUP(Table3[[#This Row],[Job Category]],Table4[],2,0)</f>
        <v>208.5</v>
      </c>
      <c r="H917" s="26">
        <f>VLOOKUP(Table3[[#This Row],[Job Category]],Table5[],2,0)</f>
        <v>208.5</v>
      </c>
      <c r="I917" s="26">
        <f>YEAR(Table3[[#This Row],[End Date]])</f>
        <v>2019</v>
      </c>
      <c r="L917" s="2" t="s">
        <v>2527</v>
      </c>
      <c r="M917" s="2">
        <v>196</v>
      </c>
      <c r="O917" s="2" t="s">
        <v>494</v>
      </c>
      <c r="P917" s="2">
        <v>257.5</v>
      </c>
    </row>
    <row r="918" spans="1:16" hidden="1" x14ac:dyDescent="0.3">
      <c r="A918" s="2" t="s">
        <v>1093</v>
      </c>
      <c r="B918" s="2" t="s">
        <v>45</v>
      </c>
      <c r="C918" s="2" t="s">
        <v>1094</v>
      </c>
      <c r="D918" s="2" t="s">
        <v>200</v>
      </c>
      <c r="E918" s="17">
        <v>43507.916666666664</v>
      </c>
      <c r="F918" s="17">
        <v>43518.416666666664</v>
      </c>
      <c r="G918" s="26">
        <f>VLOOKUP(Table3[[#This Row],[Job Category]],Table4[],2,0)</f>
        <v>238</v>
      </c>
      <c r="H918" s="26">
        <f>VLOOKUP(Table3[[#This Row],[Job Category]],Table5[],2,0)</f>
        <v>238</v>
      </c>
      <c r="I918" s="26">
        <f>YEAR(Table3[[#This Row],[End Date]])</f>
        <v>2019</v>
      </c>
      <c r="L918" s="2" t="s">
        <v>494</v>
      </c>
      <c r="M918" s="2">
        <v>257.5</v>
      </c>
      <c r="O918" s="2" t="s">
        <v>1894</v>
      </c>
      <c r="P918" s="2">
        <v>114.5</v>
      </c>
    </row>
    <row r="919" spans="1:16" hidden="1" x14ac:dyDescent="0.3">
      <c r="A919" s="2" t="s">
        <v>327</v>
      </c>
      <c r="B919" s="2" t="s">
        <v>45</v>
      </c>
      <c r="C919" s="2" t="s">
        <v>387</v>
      </c>
      <c r="D919" s="2" t="s">
        <v>200</v>
      </c>
      <c r="E919" s="17">
        <v>43510.979166666664</v>
      </c>
      <c r="F919" s="17">
        <v>43518.916666666664</v>
      </c>
      <c r="G919" s="26">
        <f>VLOOKUP(Table3[[#This Row],[Job Category]],Table4[],2,0)</f>
        <v>151</v>
      </c>
      <c r="H919" s="26">
        <f>VLOOKUP(Table3[[#This Row],[Job Category]],Table5[],2,0)</f>
        <v>148</v>
      </c>
      <c r="I919" s="26">
        <f>YEAR(Table3[[#This Row],[End Date]])</f>
        <v>2019</v>
      </c>
      <c r="L919" s="2" t="s">
        <v>1894</v>
      </c>
      <c r="M919" s="2">
        <v>114.5</v>
      </c>
      <c r="O919" s="2" t="s">
        <v>1896</v>
      </c>
      <c r="P919" s="2">
        <v>281</v>
      </c>
    </row>
    <row r="920" spans="1:16" hidden="1" x14ac:dyDescent="0.3">
      <c r="A920" s="2" t="s">
        <v>518</v>
      </c>
      <c r="B920" s="2" t="s">
        <v>45</v>
      </c>
      <c r="C920" s="2" t="s">
        <v>519</v>
      </c>
      <c r="D920" s="2" t="s">
        <v>200</v>
      </c>
      <c r="E920" s="17">
        <v>43505.416666666664</v>
      </c>
      <c r="F920" s="17">
        <v>43520.375</v>
      </c>
      <c r="G920" s="26">
        <f>VLOOKUP(Table3[[#This Row],[Job Category]],Table4[],2,0)</f>
        <v>359</v>
      </c>
      <c r="H920" s="26">
        <f>VLOOKUP(Table3[[#This Row],[Job Category]],Table5[],2,0)</f>
        <v>359</v>
      </c>
      <c r="I920" s="26">
        <f>YEAR(Table3[[#This Row],[End Date]])</f>
        <v>2019</v>
      </c>
      <c r="L920" s="2" t="s">
        <v>1896</v>
      </c>
      <c r="M920" s="2">
        <v>281</v>
      </c>
      <c r="O920" s="2" t="s">
        <v>991</v>
      </c>
      <c r="P920" s="2">
        <v>252</v>
      </c>
    </row>
    <row r="921" spans="1:16" hidden="1" x14ac:dyDescent="0.3">
      <c r="A921" s="2" t="s">
        <v>441</v>
      </c>
      <c r="B921" s="2" t="s">
        <v>45</v>
      </c>
      <c r="C921" s="2" t="s">
        <v>2012</v>
      </c>
      <c r="D921" s="2" t="s">
        <v>202</v>
      </c>
      <c r="E921" s="22">
        <v>43509</v>
      </c>
      <c r="F921" s="17">
        <v>43521.833333333336</v>
      </c>
      <c r="G921" s="26">
        <f>VLOOKUP(Table3[[#This Row],[Job Category]],Table4[],2,0)</f>
        <v>293</v>
      </c>
      <c r="H921" s="26">
        <f>VLOOKUP(Table3[[#This Row],[Job Category]],Table5[],2,0)</f>
        <v>293</v>
      </c>
      <c r="I921" s="26">
        <f>YEAR(Table3[[#This Row],[End Date]])</f>
        <v>2019</v>
      </c>
      <c r="L921" s="2" t="s">
        <v>991</v>
      </c>
      <c r="M921" s="2">
        <v>252</v>
      </c>
      <c r="O921" s="2" t="s">
        <v>1897</v>
      </c>
      <c r="P921" s="2">
        <v>244</v>
      </c>
    </row>
    <row r="922" spans="1:16" hidden="1" x14ac:dyDescent="0.3">
      <c r="A922" s="2" t="s">
        <v>2528</v>
      </c>
      <c r="B922" s="2" t="s">
        <v>45</v>
      </c>
      <c r="C922" s="2" t="s">
        <v>2529</v>
      </c>
      <c r="D922" s="2" t="s">
        <v>202</v>
      </c>
      <c r="E922" s="17">
        <v>43505.458333333336</v>
      </c>
      <c r="F922" s="17">
        <v>43522.375</v>
      </c>
      <c r="G922" s="26">
        <f>VLOOKUP(Table3[[#This Row],[Job Category]],Table4[],2,0)</f>
        <v>318.5</v>
      </c>
      <c r="H922" s="26">
        <f>VLOOKUP(Table3[[#This Row],[Job Category]],Table5[],2,0)</f>
        <v>314.5</v>
      </c>
      <c r="I922" s="26">
        <f>YEAR(Table3[[#This Row],[End Date]])</f>
        <v>2019</v>
      </c>
      <c r="L922" s="2" t="s">
        <v>1897</v>
      </c>
      <c r="M922" s="2">
        <v>244</v>
      </c>
      <c r="O922" s="2" t="s">
        <v>1899</v>
      </c>
      <c r="P922" s="2">
        <v>155</v>
      </c>
    </row>
    <row r="923" spans="1:16" hidden="1" x14ac:dyDescent="0.3">
      <c r="A923" s="2" t="s">
        <v>1480</v>
      </c>
      <c r="B923" s="2" t="s">
        <v>45</v>
      </c>
      <c r="C923" s="2" t="s">
        <v>2013</v>
      </c>
      <c r="D923" s="2" t="s">
        <v>200</v>
      </c>
      <c r="E923" s="17">
        <v>43510.5</v>
      </c>
      <c r="F923" s="17">
        <v>43523.875</v>
      </c>
      <c r="G923" s="26">
        <f>VLOOKUP(Table3[[#This Row],[Job Category]],Table4[],2,0)</f>
        <v>321</v>
      </c>
      <c r="H923" s="26">
        <f>VLOOKUP(Table3[[#This Row],[Job Category]],Table5[],2,0)</f>
        <v>316.5</v>
      </c>
      <c r="I923" s="26">
        <f>YEAR(Table3[[#This Row],[End Date]])</f>
        <v>2019</v>
      </c>
      <c r="L923" s="2" t="s">
        <v>1899</v>
      </c>
      <c r="M923" s="2">
        <v>155</v>
      </c>
      <c r="O923" s="2" t="s">
        <v>993</v>
      </c>
      <c r="P923" s="2">
        <v>183</v>
      </c>
    </row>
    <row r="924" spans="1:16" hidden="1" x14ac:dyDescent="0.3">
      <c r="A924" s="2" t="s">
        <v>522</v>
      </c>
      <c r="B924" s="2" t="s">
        <v>45</v>
      </c>
      <c r="C924" s="2" t="s">
        <v>523</v>
      </c>
      <c r="D924" s="2" t="s">
        <v>200</v>
      </c>
      <c r="E924" s="17">
        <v>43519.916666666664</v>
      </c>
      <c r="F924" s="22">
        <v>43526</v>
      </c>
      <c r="G924" s="26">
        <f>VLOOKUP(Table3[[#This Row],[Job Category]],Table4[],2,0)</f>
        <v>135</v>
      </c>
      <c r="H924" s="26">
        <f>VLOOKUP(Table3[[#This Row],[Job Category]],Table5[],2,0)</f>
        <v>117.5</v>
      </c>
      <c r="I924" s="26">
        <f>YEAR(Table3[[#This Row],[End Date]])</f>
        <v>2019</v>
      </c>
      <c r="L924" s="2" t="s">
        <v>993</v>
      </c>
      <c r="M924" s="2">
        <v>183</v>
      </c>
      <c r="O924" s="2" t="s">
        <v>995</v>
      </c>
      <c r="P924" s="2">
        <v>463</v>
      </c>
    </row>
    <row r="925" spans="1:16" hidden="1" x14ac:dyDescent="0.3">
      <c r="A925" s="2" t="s">
        <v>520</v>
      </c>
      <c r="B925" s="2" t="s">
        <v>45</v>
      </c>
      <c r="C925" s="2" t="s">
        <v>521</v>
      </c>
      <c r="D925" s="2" t="s">
        <v>200</v>
      </c>
      <c r="E925" s="17">
        <v>43518.416666666664</v>
      </c>
      <c r="F925" s="17">
        <v>43526.25</v>
      </c>
      <c r="G925" s="26">
        <f>VLOOKUP(Table3[[#This Row],[Job Category]],Table4[],2,0)</f>
        <v>188</v>
      </c>
      <c r="H925" s="26">
        <f>VLOOKUP(Table3[[#This Row],[Job Category]],Table5[],2,0)</f>
        <v>188</v>
      </c>
      <c r="I925" s="26">
        <f>YEAR(Table3[[#This Row],[End Date]])</f>
        <v>2019</v>
      </c>
      <c r="L925" s="2" t="s">
        <v>995</v>
      </c>
      <c r="M925" s="2">
        <v>463</v>
      </c>
      <c r="O925" s="2" t="s">
        <v>366</v>
      </c>
      <c r="P925" s="2">
        <v>164.5</v>
      </c>
    </row>
    <row r="926" spans="1:16" hidden="1" x14ac:dyDescent="0.3">
      <c r="A926" s="2" t="s">
        <v>2014</v>
      </c>
      <c r="B926" s="2" t="s">
        <v>45</v>
      </c>
      <c r="C926" s="2" t="s">
        <v>2015</v>
      </c>
      <c r="D926" s="2" t="s">
        <v>200</v>
      </c>
      <c r="E926" s="17">
        <v>43517.583333333336</v>
      </c>
      <c r="F926" s="17">
        <v>43526.875</v>
      </c>
      <c r="G926" s="26">
        <f>VLOOKUP(Table3[[#This Row],[Job Category]],Table4[],2,0)</f>
        <v>191</v>
      </c>
      <c r="H926" s="26">
        <f>VLOOKUP(Table3[[#This Row],[Job Category]],Table5[],2,0)</f>
        <v>191</v>
      </c>
      <c r="I926" s="26">
        <f>YEAR(Table3[[#This Row],[End Date]])</f>
        <v>2019</v>
      </c>
      <c r="L926" s="2" t="s">
        <v>366</v>
      </c>
      <c r="M926" s="2">
        <v>167</v>
      </c>
      <c r="O926" s="2" t="s">
        <v>1095</v>
      </c>
      <c r="P926" s="2">
        <v>227.5</v>
      </c>
    </row>
    <row r="927" spans="1:16" hidden="1" x14ac:dyDescent="0.3">
      <c r="A927" s="2" t="s">
        <v>1958</v>
      </c>
      <c r="B927" s="2" t="s">
        <v>45</v>
      </c>
      <c r="C927" s="2" t="s">
        <v>2016</v>
      </c>
      <c r="D927" s="2" t="s">
        <v>200</v>
      </c>
      <c r="E927" s="17">
        <v>43510.458333333336</v>
      </c>
      <c r="F927" s="17">
        <v>43526.916666666664</v>
      </c>
      <c r="G927" s="26">
        <f>VLOOKUP(Table3[[#This Row],[Job Category]],Table4[],2,0)</f>
        <v>395</v>
      </c>
      <c r="H927" s="26">
        <f>VLOOKUP(Table3[[#This Row],[Job Category]],Table5[],2,0)</f>
        <v>395</v>
      </c>
      <c r="I927" s="26">
        <f>YEAR(Table3[[#This Row],[End Date]])</f>
        <v>2019</v>
      </c>
      <c r="L927" s="2" t="s">
        <v>1095</v>
      </c>
      <c r="M927" s="2">
        <v>233.5</v>
      </c>
      <c r="O927" s="2" t="s">
        <v>500</v>
      </c>
      <c r="P927" s="2">
        <v>127</v>
      </c>
    </row>
    <row r="928" spans="1:16" hidden="1" x14ac:dyDescent="0.3">
      <c r="A928" s="2" t="s">
        <v>2017</v>
      </c>
      <c r="B928" s="2" t="s">
        <v>45</v>
      </c>
      <c r="C928" s="2" t="s">
        <v>2018</v>
      </c>
      <c r="D928" s="2" t="s">
        <v>200</v>
      </c>
      <c r="E928" s="17">
        <v>43518.020833333336</v>
      </c>
      <c r="F928" s="17">
        <v>43526.9375</v>
      </c>
      <c r="G928" s="26">
        <f>VLOOKUP(Table3[[#This Row],[Job Category]],Table4[],2,0)</f>
        <v>214</v>
      </c>
      <c r="H928" s="26">
        <f>VLOOKUP(Table3[[#This Row],[Job Category]],Table5[],2,0)</f>
        <v>214</v>
      </c>
      <c r="I928" s="26">
        <f>YEAR(Table3[[#This Row],[End Date]])</f>
        <v>2019</v>
      </c>
      <c r="L928" s="2" t="s">
        <v>500</v>
      </c>
      <c r="M928" s="2">
        <v>130</v>
      </c>
      <c r="O928" s="2" t="s">
        <v>998</v>
      </c>
      <c r="P928" s="2">
        <v>139</v>
      </c>
    </row>
    <row r="929" spans="1:16" hidden="1" x14ac:dyDescent="0.3">
      <c r="A929" s="2" t="s">
        <v>638</v>
      </c>
      <c r="B929" s="2" t="s">
        <v>45</v>
      </c>
      <c r="C929" s="2" t="s">
        <v>639</v>
      </c>
      <c r="D929" s="2" t="s">
        <v>205</v>
      </c>
      <c r="E929" s="17">
        <v>43513.208333333336</v>
      </c>
      <c r="F929" s="17">
        <v>43529.25</v>
      </c>
      <c r="G929" s="26">
        <f>VLOOKUP(Table3[[#This Row],[Job Category]],Table4[],2,0)</f>
        <v>385</v>
      </c>
      <c r="H929" s="26">
        <f>VLOOKUP(Table3[[#This Row],[Job Category]],Table5[],2,0)</f>
        <v>384</v>
      </c>
      <c r="I929" s="26">
        <f>YEAR(Table3[[#This Row],[End Date]])</f>
        <v>2019</v>
      </c>
      <c r="L929" s="2" t="s">
        <v>998</v>
      </c>
      <c r="M929" s="2">
        <v>139</v>
      </c>
      <c r="O929" s="2" t="s">
        <v>368</v>
      </c>
      <c r="P929" s="2">
        <v>124.5</v>
      </c>
    </row>
    <row r="930" spans="1:16" hidden="1" x14ac:dyDescent="0.3">
      <c r="A930" s="2" t="s">
        <v>2499</v>
      </c>
      <c r="B930" s="2" t="s">
        <v>45</v>
      </c>
      <c r="C930" s="2" t="s">
        <v>2530</v>
      </c>
      <c r="D930" s="2" t="s">
        <v>200</v>
      </c>
      <c r="E930" s="17">
        <v>43479.208333333336</v>
      </c>
      <c r="F930" s="17">
        <v>43529.416666666664</v>
      </c>
      <c r="G930" s="26">
        <f>VLOOKUP(Table3[[#This Row],[Job Category]],Table4[],2,0)</f>
        <v>653</v>
      </c>
      <c r="H930" s="26">
        <f>VLOOKUP(Table3[[#This Row],[Job Category]],Table5[],2,0)</f>
        <v>653</v>
      </c>
      <c r="I930" s="26">
        <f>YEAR(Table3[[#This Row],[End Date]])</f>
        <v>2019</v>
      </c>
      <c r="L930" s="2" t="s">
        <v>368</v>
      </c>
      <c r="M930" s="2">
        <v>137</v>
      </c>
      <c r="O930" s="2" t="s">
        <v>1000</v>
      </c>
      <c r="P930" s="2">
        <v>292.5</v>
      </c>
    </row>
    <row r="931" spans="1:16" hidden="1" x14ac:dyDescent="0.3">
      <c r="A931" s="2" t="s">
        <v>2019</v>
      </c>
      <c r="B931" s="2" t="s">
        <v>45</v>
      </c>
      <c r="C931" s="2" t="s">
        <v>2020</v>
      </c>
      <c r="D931" s="2" t="s">
        <v>200</v>
      </c>
      <c r="E931" s="17">
        <v>43514.541666666664</v>
      </c>
      <c r="F931" s="17">
        <v>43530.375</v>
      </c>
      <c r="G931" s="26">
        <f>VLOOKUP(Table3[[#This Row],[Job Category]],Table4[],2,0)</f>
        <v>310</v>
      </c>
      <c r="H931" s="26">
        <f>VLOOKUP(Table3[[#This Row],[Job Category]],Table5[],2,0)</f>
        <v>310</v>
      </c>
      <c r="I931" s="26">
        <f>YEAR(Table3[[#This Row],[End Date]])</f>
        <v>2019</v>
      </c>
      <c r="L931" s="2" t="s">
        <v>1000</v>
      </c>
      <c r="M931" s="2">
        <v>292.5</v>
      </c>
      <c r="O931" s="2" t="s">
        <v>1900</v>
      </c>
      <c r="P931" s="2">
        <v>140</v>
      </c>
    </row>
    <row r="932" spans="1:16" hidden="1" x14ac:dyDescent="0.3">
      <c r="A932" s="2" t="s">
        <v>937</v>
      </c>
      <c r="B932" s="2" t="s">
        <v>45</v>
      </c>
      <c r="C932" s="2" t="s">
        <v>1096</v>
      </c>
      <c r="D932" s="2" t="s">
        <v>200</v>
      </c>
      <c r="E932" s="22">
        <v>43526</v>
      </c>
      <c r="F932" s="17">
        <v>43530.375</v>
      </c>
      <c r="G932" s="26">
        <f>VLOOKUP(Table3[[#This Row],[Job Category]],Table4[],2,0)</f>
        <v>105</v>
      </c>
      <c r="H932" s="26">
        <f>VLOOKUP(Table3[[#This Row],[Job Category]],Table5[],2,0)</f>
        <v>102</v>
      </c>
      <c r="I932" s="26">
        <f>YEAR(Table3[[#This Row],[End Date]])</f>
        <v>2019</v>
      </c>
      <c r="L932" s="2" t="s">
        <v>1900</v>
      </c>
      <c r="M932" s="2">
        <v>140</v>
      </c>
      <c r="O932" s="2" t="s">
        <v>2531</v>
      </c>
      <c r="P932" s="2">
        <v>294</v>
      </c>
    </row>
    <row r="933" spans="1:16" hidden="1" x14ac:dyDescent="0.3">
      <c r="A933" s="2" t="s">
        <v>2532</v>
      </c>
      <c r="B933" s="2" t="s">
        <v>45</v>
      </c>
      <c r="C933" s="2" t="s">
        <v>2533</v>
      </c>
      <c r="D933" s="2" t="s">
        <v>215</v>
      </c>
      <c r="E933" s="17">
        <v>43496.75</v>
      </c>
      <c r="F933" s="17">
        <v>43530.916666666664</v>
      </c>
      <c r="G933" s="26">
        <f>VLOOKUP(Table3[[#This Row],[Job Category]],Table4[],2,0)</f>
        <v>547</v>
      </c>
      <c r="H933" s="26">
        <f>VLOOKUP(Table3[[#This Row],[Job Category]],Table5[],2,0)</f>
        <v>547</v>
      </c>
      <c r="I933" s="26">
        <f>YEAR(Table3[[#This Row],[End Date]])</f>
        <v>2019</v>
      </c>
      <c r="L933" s="2" t="s">
        <v>2531</v>
      </c>
      <c r="M933" s="2">
        <v>294</v>
      </c>
      <c r="O933" s="2" t="s">
        <v>1001</v>
      </c>
      <c r="P933" s="2">
        <v>290</v>
      </c>
    </row>
    <row r="934" spans="1:16" hidden="1" x14ac:dyDescent="0.3">
      <c r="A934" s="2" t="s">
        <v>1418</v>
      </c>
      <c r="B934" s="2" t="s">
        <v>45</v>
      </c>
      <c r="C934" s="2" t="s">
        <v>2021</v>
      </c>
      <c r="D934" s="2" t="s">
        <v>200</v>
      </c>
      <c r="E934" s="17">
        <v>43526.9375</v>
      </c>
      <c r="F934" s="17">
        <v>43533.75</v>
      </c>
      <c r="G934" s="26">
        <f>VLOOKUP(Table3[[#This Row],[Job Category]],Table4[],2,0)</f>
        <v>163.5</v>
      </c>
      <c r="H934" s="26">
        <f>VLOOKUP(Table3[[#This Row],[Job Category]],Table5[],2,0)</f>
        <v>163.5</v>
      </c>
      <c r="I934" s="26">
        <f>YEAR(Table3[[#This Row],[End Date]])</f>
        <v>2019</v>
      </c>
      <c r="L934" s="2" t="s">
        <v>1001</v>
      </c>
      <c r="M934" s="2">
        <v>290</v>
      </c>
      <c r="O934" s="2" t="s">
        <v>1901</v>
      </c>
      <c r="P934" s="2">
        <v>134</v>
      </c>
    </row>
    <row r="935" spans="1:16" hidden="1" x14ac:dyDescent="0.3">
      <c r="A935" s="2" t="s">
        <v>327</v>
      </c>
      <c r="B935" s="2" t="s">
        <v>45</v>
      </c>
      <c r="C935" s="2" t="s">
        <v>390</v>
      </c>
      <c r="D935" s="2" t="s">
        <v>200</v>
      </c>
      <c r="E935" s="17">
        <v>43529.291666666664</v>
      </c>
      <c r="F935" s="17">
        <v>43534.666666666664</v>
      </c>
      <c r="G935" s="26">
        <f>VLOOKUP(Table3[[#This Row],[Job Category]],Table4[],2,0)</f>
        <v>129</v>
      </c>
      <c r="H935" s="26">
        <f>VLOOKUP(Table3[[#This Row],[Job Category]],Table5[],2,0)</f>
        <v>127.5</v>
      </c>
      <c r="I935" s="26">
        <f>YEAR(Table3[[#This Row],[End Date]])</f>
        <v>2019</v>
      </c>
      <c r="L935" s="2" t="s">
        <v>1901</v>
      </c>
      <c r="M935" s="2">
        <v>134</v>
      </c>
      <c r="O935" s="2" t="s">
        <v>2465</v>
      </c>
      <c r="P935" s="2">
        <v>141.5</v>
      </c>
    </row>
    <row r="936" spans="1:16" hidden="1" x14ac:dyDescent="0.3">
      <c r="A936" s="2" t="s">
        <v>501</v>
      </c>
      <c r="B936" s="2" t="s">
        <v>45</v>
      </c>
      <c r="C936" s="2" t="s">
        <v>2022</v>
      </c>
      <c r="D936" s="2" t="s">
        <v>200</v>
      </c>
      <c r="E936" s="17">
        <v>43530.375</v>
      </c>
      <c r="F936" s="17">
        <v>43535.458333333336</v>
      </c>
      <c r="G936" s="26">
        <f>VLOOKUP(Table3[[#This Row],[Job Category]],Table4[],2,0)</f>
        <v>122</v>
      </c>
      <c r="H936" s="26">
        <f>VLOOKUP(Table3[[#This Row],[Job Category]],Table5[],2,0)</f>
        <v>122</v>
      </c>
      <c r="I936" s="26">
        <f>YEAR(Table3[[#This Row],[End Date]])</f>
        <v>2019</v>
      </c>
      <c r="L936" s="2" t="s">
        <v>2465</v>
      </c>
      <c r="M936" s="2">
        <v>141.5</v>
      </c>
      <c r="O936" s="2" t="s">
        <v>364</v>
      </c>
      <c r="P936" s="2">
        <v>660</v>
      </c>
    </row>
    <row r="937" spans="1:16" hidden="1" x14ac:dyDescent="0.3">
      <c r="A937" s="2" t="s">
        <v>1524</v>
      </c>
      <c r="B937" s="2" t="s">
        <v>45</v>
      </c>
      <c r="C937" s="2" t="s">
        <v>2023</v>
      </c>
      <c r="D937" s="2" t="s">
        <v>200</v>
      </c>
      <c r="E937" s="17">
        <v>43474.854166666664</v>
      </c>
      <c r="F937" s="17">
        <v>43535.5</v>
      </c>
      <c r="G937" s="26">
        <f>VLOOKUP(Table3[[#This Row],[Job Category]],Table4[],2,0)</f>
        <v>123</v>
      </c>
      <c r="H937" s="26">
        <f>VLOOKUP(Table3[[#This Row],[Job Category]],Table5[],2,0)</f>
        <v>123</v>
      </c>
      <c r="I937" s="26">
        <f>YEAR(Table3[[#This Row],[End Date]])</f>
        <v>2019</v>
      </c>
      <c r="L937" s="2" t="s">
        <v>364</v>
      </c>
      <c r="M937" s="2">
        <v>660</v>
      </c>
      <c r="O937" s="2" t="s">
        <v>1004</v>
      </c>
      <c r="P937" s="2">
        <v>318</v>
      </c>
    </row>
    <row r="938" spans="1:16" hidden="1" x14ac:dyDescent="0.3">
      <c r="A938" s="2" t="s">
        <v>1097</v>
      </c>
      <c r="B938" s="2" t="s">
        <v>45</v>
      </c>
      <c r="C938" s="2" t="s">
        <v>1098</v>
      </c>
      <c r="D938" s="2" t="s">
        <v>202</v>
      </c>
      <c r="E938" s="17">
        <v>43529.25</v>
      </c>
      <c r="F938" s="17">
        <v>43535.916666666664</v>
      </c>
      <c r="G938" s="26">
        <f>VLOOKUP(Table3[[#This Row],[Job Category]],Table4[],2,0)</f>
        <v>160</v>
      </c>
      <c r="H938" s="26">
        <f>VLOOKUP(Table3[[#This Row],[Job Category]],Table5[],2,0)</f>
        <v>160</v>
      </c>
      <c r="I938" s="26">
        <f>YEAR(Table3[[#This Row],[End Date]])</f>
        <v>2019</v>
      </c>
      <c r="L938" s="2" t="s">
        <v>1004</v>
      </c>
      <c r="M938" s="2">
        <v>318</v>
      </c>
      <c r="O938" s="2" t="s">
        <v>1903</v>
      </c>
      <c r="P938" s="2">
        <v>121</v>
      </c>
    </row>
    <row r="939" spans="1:16" hidden="1" x14ac:dyDescent="0.3">
      <c r="A939" s="2" t="s">
        <v>1653</v>
      </c>
      <c r="B939" s="2" t="s">
        <v>45</v>
      </c>
      <c r="C939" s="2" t="s">
        <v>2024</v>
      </c>
      <c r="D939" s="2" t="s">
        <v>200</v>
      </c>
      <c r="E939" s="17">
        <v>43525.458333333336</v>
      </c>
      <c r="F939" s="17">
        <v>43536.625</v>
      </c>
      <c r="G939" s="26">
        <f>VLOOKUP(Table3[[#This Row],[Job Category]],Table4[],2,0)</f>
        <v>249</v>
      </c>
      <c r="H939" s="26">
        <f>VLOOKUP(Table3[[#This Row],[Job Category]],Table5[],2,0)</f>
        <v>249</v>
      </c>
      <c r="I939" s="26">
        <f>YEAR(Table3[[#This Row],[End Date]])</f>
        <v>2019</v>
      </c>
      <c r="L939" s="2" t="s">
        <v>1903</v>
      </c>
      <c r="M939" s="2">
        <v>121</v>
      </c>
      <c r="O939" s="2" t="s">
        <v>1905</v>
      </c>
      <c r="P939" s="2">
        <v>216</v>
      </c>
    </row>
    <row r="940" spans="1:16" hidden="1" x14ac:dyDescent="0.3">
      <c r="A940" s="2" t="s">
        <v>2025</v>
      </c>
      <c r="B940" s="2" t="s">
        <v>45</v>
      </c>
      <c r="C940" s="2" t="s">
        <v>2026</v>
      </c>
      <c r="D940" s="2" t="s">
        <v>200</v>
      </c>
      <c r="E940" s="17">
        <v>43526.333333333336</v>
      </c>
      <c r="F940" s="17">
        <v>43536.666666666664</v>
      </c>
      <c r="G940" s="26">
        <f>VLOOKUP(Table3[[#This Row],[Job Category]],Table4[],2,0)</f>
        <v>234</v>
      </c>
      <c r="H940" s="26">
        <f>VLOOKUP(Table3[[#This Row],[Job Category]],Table5[],2,0)</f>
        <v>234</v>
      </c>
      <c r="I940" s="26">
        <f>YEAR(Table3[[#This Row],[End Date]])</f>
        <v>2019</v>
      </c>
      <c r="L940" s="2" t="s">
        <v>1905</v>
      </c>
      <c r="M940" s="2">
        <v>216</v>
      </c>
      <c r="O940" s="2" t="s">
        <v>370</v>
      </c>
      <c r="P940" s="2">
        <v>249</v>
      </c>
    </row>
    <row r="941" spans="1:16" hidden="1" x14ac:dyDescent="0.3">
      <c r="A941" s="2" t="s">
        <v>693</v>
      </c>
      <c r="B941" s="2" t="s">
        <v>45</v>
      </c>
      <c r="C941" s="2" t="s">
        <v>1099</v>
      </c>
      <c r="D941" s="2" t="s">
        <v>200</v>
      </c>
      <c r="E941" s="17">
        <v>43529.416666666664</v>
      </c>
      <c r="F941" s="17">
        <v>43537.5625</v>
      </c>
      <c r="G941" s="26">
        <f>VLOOKUP(Table3[[#This Row],[Job Category]],Table4[],2,0)</f>
        <v>195.5</v>
      </c>
      <c r="H941" s="26">
        <f>VLOOKUP(Table3[[#This Row],[Job Category]],Table5[],2,0)</f>
        <v>195.5</v>
      </c>
      <c r="I941" s="26">
        <f>YEAR(Table3[[#This Row],[End Date]])</f>
        <v>2019</v>
      </c>
      <c r="L941" s="2" t="s">
        <v>370</v>
      </c>
      <c r="M941" s="2">
        <v>253</v>
      </c>
      <c r="O941" s="2" t="s">
        <v>625</v>
      </c>
      <c r="P941" s="2">
        <v>113.5</v>
      </c>
    </row>
    <row r="942" spans="1:16" hidden="1" x14ac:dyDescent="0.3">
      <c r="A942" s="2" t="s">
        <v>726</v>
      </c>
      <c r="B942" s="2" t="s">
        <v>45</v>
      </c>
      <c r="C942" s="2" t="s">
        <v>1100</v>
      </c>
      <c r="D942" s="2" t="s">
        <v>200</v>
      </c>
      <c r="E942" s="17">
        <v>43533.75</v>
      </c>
      <c r="F942" s="17">
        <v>43538.375</v>
      </c>
      <c r="G942" s="26">
        <f>VLOOKUP(Table3[[#This Row],[Job Category]],Table4[],2,0)</f>
        <v>111</v>
      </c>
      <c r="H942" s="26">
        <f>VLOOKUP(Table3[[#This Row],[Job Category]],Table5[],2,0)</f>
        <v>111</v>
      </c>
      <c r="I942" s="26">
        <f>YEAR(Table3[[#This Row],[End Date]])</f>
        <v>2019</v>
      </c>
      <c r="L942" s="2" t="s">
        <v>625</v>
      </c>
      <c r="M942" s="2">
        <v>115</v>
      </c>
      <c r="O942" s="2" t="s">
        <v>1906</v>
      </c>
      <c r="P942" s="2">
        <v>150</v>
      </c>
    </row>
    <row r="943" spans="1:16" hidden="1" x14ac:dyDescent="0.3">
      <c r="A943" s="2" t="s">
        <v>2027</v>
      </c>
      <c r="B943" s="2" t="s">
        <v>45</v>
      </c>
      <c r="C943" s="2" t="s">
        <v>2028</v>
      </c>
      <c r="D943" s="2" t="s">
        <v>200</v>
      </c>
      <c r="E943" s="17">
        <v>43530.4375</v>
      </c>
      <c r="F943" s="17">
        <v>43539.625</v>
      </c>
      <c r="G943" s="26">
        <f>VLOOKUP(Table3[[#This Row],[Job Category]],Table4[],2,0)</f>
        <v>210</v>
      </c>
      <c r="H943" s="26">
        <f>VLOOKUP(Table3[[#This Row],[Job Category]],Table5[],2,0)</f>
        <v>204.5</v>
      </c>
      <c r="I943" s="26">
        <f>YEAR(Table3[[#This Row],[End Date]])</f>
        <v>2019</v>
      </c>
      <c r="L943" s="2" t="s">
        <v>1906</v>
      </c>
      <c r="M943" s="2">
        <v>150</v>
      </c>
      <c r="O943" s="2" t="s">
        <v>1908</v>
      </c>
      <c r="P943" s="2">
        <v>263</v>
      </c>
    </row>
    <row r="944" spans="1:16" hidden="1" x14ac:dyDescent="0.3">
      <c r="A944" s="2" t="s">
        <v>2029</v>
      </c>
      <c r="B944" s="2" t="s">
        <v>45</v>
      </c>
      <c r="C944" s="2" t="s">
        <v>2030</v>
      </c>
      <c r="D944" s="2" t="s">
        <v>208</v>
      </c>
      <c r="E944" s="17">
        <v>43522.375</v>
      </c>
      <c r="F944" s="17">
        <v>43539.833333333336</v>
      </c>
      <c r="G944" s="26">
        <f>VLOOKUP(Table3[[#This Row],[Job Category]],Table4[],2,0)</f>
        <v>419</v>
      </c>
      <c r="H944" s="26">
        <f>VLOOKUP(Table3[[#This Row],[Job Category]],Table5[],2,0)</f>
        <v>419</v>
      </c>
      <c r="I944" s="26">
        <f>YEAR(Table3[[#This Row],[End Date]])</f>
        <v>2019</v>
      </c>
      <c r="L944" s="2" t="s">
        <v>1908</v>
      </c>
      <c r="M944" s="2">
        <v>263</v>
      </c>
      <c r="O944" s="2" t="s">
        <v>1006</v>
      </c>
      <c r="P944" s="2">
        <v>169.5</v>
      </c>
    </row>
    <row r="945" spans="1:16" hidden="1" x14ac:dyDescent="0.3">
      <c r="A945" s="2" t="s">
        <v>1045</v>
      </c>
      <c r="B945" s="2" t="s">
        <v>45</v>
      </c>
      <c r="C945" s="2" t="s">
        <v>1101</v>
      </c>
      <c r="D945" s="2" t="s">
        <v>200</v>
      </c>
      <c r="E945" s="17">
        <v>43535.895833333336</v>
      </c>
      <c r="F945" s="17">
        <v>43541.625</v>
      </c>
      <c r="G945" s="26">
        <f>VLOOKUP(Table3[[#This Row],[Job Category]],Table4[],2,0)</f>
        <v>137</v>
      </c>
      <c r="H945" s="26">
        <f>VLOOKUP(Table3[[#This Row],[Job Category]],Table5[],2,0)</f>
        <v>137</v>
      </c>
      <c r="I945" s="26">
        <f>YEAR(Table3[[#This Row],[End Date]])</f>
        <v>2019</v>
      </c>
      <c r="L945" s="2" t="s">
        <v>1006</v>
      </c>
      <c r="M945" s="2">
        <v>169.5</v>
      </c>
      <c r="O945" s="2" t="s">
        <v>2467</v>
      </c>
      <c r="P945" s="2">
        <v>116</v>
      </c>
    </row>
    <row r="946" spans="1:16" hidden="1" x14ac:dyDescent="0.3">
      <c r="A946" s="2" t="s">
        <v>1326</v>
      </c>
      <c r="B946" s="2" t="s">
        <v>45</v>
      </c>
      <c r="C946" s="2" t="s">
        <v>2031</v>
      </c>
      <c r="D946" s="2" t="s">
        <v>219</v>
      </c>
      <c r="E946" s="17">
        <v>43476.75</v>
      </c>
      <c r="F946" s="17">
        <v>43541.958333333336</v>
      </c>
      <c r="G946" s="26">
        <f>VLOOKUP(Table3[[#This Row],[Job Category]],Table4[],2,0)</f>
        <v>370</v>
      </c>
      <c r="H946" s="26">
        <f>VLOOKUP(Table3[[#This Row],[Job Category]],Table5[],2,0)</f>
        <v>370</v>
      </c>
      <c r="I946" s="26">
        <f>YEAR(Table3[[#This Row],[End Date]])</f>
        <v>2019</v>
      </c>
      <c r="L946" s="2" t="s">
        <v>2467</v>
      </c>
      <c r="M946" s="2">
        <v>116</v>
      </c>
      <c r="O946" s="2" t="s">
        <v>1909</v>
      </c>
      <c r="P946" s="2">
        <v>142</v>
      </c>
    </row>
    <row r="947" spans="1:16" hidden="1" x14ac:dyDescent="0.3">
      <c r="A947" s="2" t="s">
        <v>1102</v>
      </c>
      <c r="B947" s="2" t="s">
        <v>45</v>
      </c>
      <c r="C947" s="2" t="s">
        <v>1103</v>
      </c>
      <c r="D947" s="2" t="s">
        <v>200</v>
      </c>
      <c r="E947" s="17">
        <v>43537.916666666664</v>
      </c>
      <c r="F947" s="17">
        <v>43543.625</v>
      </c>
      <c r="G947" s="26">
        <f>VLOOKUP(Table3[[#This Row],[Job Category]],Table4[],2,0)</f>
        <v>126</v>
      </c>
      <c r="H947" s="26">
        <f>VLOOKUP(Table3[[#This Row],[Job Category]],Table5[],2,0)</f>
        <v>126</v>
      </c>
      <c r="I947" s="26">
        <f>YEAR(Table3[[#This Row],[End Date]])</f>
        <v>2019</v>
      </c>
      <c r="L947" s="2" t="s">
        <v>1909</v>
      </c>
      <c r="M947" s="2">
        <v>142</v>
      </c>
      <c r="O947" s="2" t="s">
        <v>1911</v>
      </c>
      <c r="P947" s="2">
        <v>606</v>
      </c>
    </row>
    <row r="948" spans="1:16" hidden="1" x14ac:dyDescent="0.3">
      <c r="A948" s="2" t="s">
        <v>2534</v>
      </c>
      <c r="B948" s="2" t="s">
        <v>45</v>
      </c>
      <c r="C948" s="2" t="s">
        <v>2535</v>
      </c>
      <c r="D948" s="2" t="s">
        <v>200</v>
      </c>
      <c r="E948" s="17">
        <v>43527.395833333336</v>
      </c>
      <c r="F948" s="17">
        <v>43544.458333333336</v>
      </c>
      <c r="G948" s="26">
        <f>VLOOKUP(Table3[[#This Row],[Job Category]],Table4[],2,0)</f>
        <v>165.5</v>
      </c>
      <c r="H948" s="26">
        <f>VLOOKUP(Table3[[#This Row],[Job Category]],Table5[],2,0)</f>
        <v>165.5</v>
      </c>
      <c r="I948" s="26">
        <f>YEAR(Table3[[#This Row],[End Date]])</f>
        <v>2019</v>
      </c>
      <c r="L948" s="2" t="s">
        <v>1911</v>
      </c>
      <c r="M948" s="2">
        <v>606</v>
      </c>
      <c r="O948" s="2" t="s">
        <v>2468</v>
      </c>
      <c r="P948" s="2">
        <v>101</v>
      </c>
    </row>
    <row r="949" spans="1:16" hidden="1" x14ac:dyDescent="0.3">
      <c r="A949" s="2" t="s">
        <v>586</v>
      </c>
      <c r="B949" s="2" t="s">
        <v>45</v>
      </c>
      <c r="C949" s="2" t="s">
        <v>1104</v>
      </c>
      <c r="D949" s="2" t="s">
        <v>200</v>
      </c>
      <c r="E949" s="17">
        <v>43516.4375</v>
      </c>
      <c r="F949" s="17">
        <v>43544.583333333336</v>
      </c>
      <c r="G949" s="26">
        <f>VLOOKUP(Table3[[#This Row],[Job Category]],Table4[],2,0)</f>
        <v>320</v>
      </c>
      <c r="H949" s="26">
        <f>VLOOKUP(Table3[[#This Row],[Job Category]],Table5[],2,0)</f>
        <v>320</v>
      </c>
      <c r="I949" s="26">
        <f>YEAR(Table3[[#This Row],[End Date]])</f>
        <v>2019</v>
      </c>
      <c r="L949" s="2" t="s">
        <v>2468</v>
      </c>
      <c r="M949" s="2">
        <v>101</v>
      </c>
      <c r="O949" s="2" t="s">
        <v>1009</v>
      </c>
      <c r="P949" s="2">
        <v>172</v>
      </c>
    </row>
    <row r="950" spans="1:16" hidden="1" x14ac:dyDescent="0.3">
      <c r="A950" s="2" t="s">
        <v>1033</v>
      </c>
      <c r="B950" s="2" t="s">
        <v>45</v>
      </c>
      <c r="C950" s="2" t="s">
        <v>1105</v>
      </c>
      <c r="D950" s="2" t="s">
        <v>205</v>
      </c>
      <c r="E950" s="17">
        <v>43530.916666666664</v>
      </c>
      <c r="F950" s="17">
        <v>43546.458333333336</v>
      </c>
      <c r="G950" s="26">
        <f>VLOOKUP(Table3[[#This Row],[Job Category]],Table4[],2,0)</f>
        <v>373</v>
      </c>
      <c r="H950" s="26">
        <f>VLOOKUP(Table3[[#This Row],[Job Category]],Table5[],2,0)</f>
        <v>373</v>
      </c>
      <c r="I950" s="26">
        <f>YEAR(Table3[[#This Row],[End Date]])</f>
        <v>2019</v>
      </c>
      <c r="L950" s="2" t="s">
        <v>1009</v>
      </c>
      <c r="M950" s="2">
        <v>172</v>
      </c>
      <c r="O950" s="2" t="s">
        <v>2536</v>
      </c>
      <c r="P950" s="2">
        <v>273</v>
      </c>
    </row>
    <row r="951" spans="1:16" hidden="1" x14ac:dyDescent="0.3">
      <c r="A951" s="2" t="s">
        <v>457</v>
      </c>
      <c r="B951" s="2" t="s">
        <v>45</v>
      </c>
      <c r="C951" s="2" t="s">
        <v>2032</v>
      </c>
      <c r="D951" s="2" t="s">
        <v>200</v>
      </c>
      <c r="E951" s="17">
        <v>43541.833333333336</v>
      </c>
      <c r="F951" s="17">
        <v>43546.520833333336</v>
      </c>
      <c r="G951" s="26">
        <f>VLOOKUP(Table3[[#This Row],[Job Category]],Table4[],2,0)</f>
        <v>103.5</v>
      </c>
      <c r="H951" s="26">
        <f>VLOOKUP(Table3[[#This Row],[Job Category]],Table5[],2,0)</f>
        <v>103.5</v>
      </c>
      <c r="I951" s="26">
        <f>YEAR(Table3[[#This Row],[End Date]])</f>
        <v>2019</v>
      </c>
      <c r="L951" s="2" t="s">
        <v>2536</v>
      </c>
      <c r="M951" s="2">
        <v>273</v>
      </c>
      <c r="O951" s="2" t="s">
        <v>372</v>
      </c>
      <c r="P951" s="2">
        <v>152</v>
      </c>
    </row>
    <row r="952" spans="1:16" hidden="1" x14ac:dyDescent="0.3">
      <c r="A952" s="2" t="s">
        <v>1793</v>
      </c>
      <c r="B952" s="2" t="s">
        <v>45</v>
      </c>
      <c r="C952" s="2" t="s">
        <v>2033</v>
      </c>
      <c r="D952" s="2" t="s">
        <v>200</v>
      </c>
      <c r="E952" s="17">
        <v>43542.333333333336</v>
      </c>
      <c r="F952" s="17">
        <v>43547.291666666664</v>
      </c>
      <c r="G952" s="26">
        <f>VLOOKUP(Table3[[#This Row],[Job Category]],Table4[],2,0)</f>
        <v>119</v>
      </c>
      <c r="H952" s="26">
        <f>VLOOKUP(Table3[[#This Row],[Job Category]],Table5[],2,0)</f>
        <v>119</v>
      </c>
      <c r="I952" s="26">
        <f>YEAR(Table3[[#This Row],[End Date]])</f>
        <v>2019</v>
      </c>
      <c r="L952" s="2" t="s">
        <v>372</v>
      </c>
      <c r="M952" s="2">
        <v>156</v>
      </c>
      <c r="O952" s="2" t="s">
        <v>1913</v>
      </c>
      <c r="P952" s="2">
        <v>114</v>
      </c>
    </row>
    <row r="953" spans="1:16" hidden="1" x14ac:dyDescent="0.3">
      <c r="A953" s="2" t="s">
        <v>803</v>
      </c>
      <c r="B953" s="2" t="s">
        <v>45</v>
      </c>
      <c r="C953" s="2" t="s">
        <v>1106</v>
      </c>
      <c r="D953" s="2" t="s">
        <v>200</v>
      </c>
      <c r="E953" s="17">
        <v>43542.833333333336</v>
      </c>
      <c r="F953" s="17">
        <v>43547.833333333336</v>
      </c>
      <c r="G953" s="26">
        <f>VLOOKUP(Table3[[#This Row],[Job Category]],Table4[],2,0)</f>
        <v>101</v>
      </c>
      <c r="H953" s="26">
        <f>VLOOKUP(Table3[[#This Row],[Job Category]],Table5[],2,0)</f>
        <v>101</v>
      </c>
      <c r="I953" s="26">
        <f>YEAR(Table3[[#This Row],[End Date]])</f>
        <v>2019</v>
      </c>
      <c r="L953" s="2" t="s">
        <v>1913</v>
      </c>
      <c r="M953" s="2">
        <v>114</v>
      </c>
      <c r="O953" s="2" t="s">
        <v>2470</v>
      </c>
      <c r="P953" s="2">
        <v>109</v>
      </c>
    </row>
    <row r="954" spans="1:16" hidden="1" x14ac:dyDescent="0.3">
      <c r="A954" s="2" t="s">
        <v>2441</v>
      </c>
      <c r="B954" s="2" t="s">
        <v>45</v>
      </c>
      <c r="C954" s="2" t="s">
        <v>2537</v>
      </c>
      <c r="D954" s="2" t="s">
        <v>200</v>
      </c>
      <c r="E954" s="17">
        <v>43543.541666666664</v>
      </c>
      <c r="F954" s="17">
        <v>43547.833333333336</v>
      </c>
      <c r="G954" s="26">
        <f>VLOOKUP(Table3[[#This Row],[Job Category]],Table4[],2,0)</f>
        <v>81</v>
      </c>
      <c r="H954" s="26">
        <f>VLOOKUP(Table3[[#This Row],[Job Category]],Table5[],2,0)</f>
        <v>81</v>
      </c>
      <c r="I954" s="26">
        <f>YEAR(Table3[[#This Row],[End Date]])</f>
        <v>2019</v>
      </c>
      <c r="L954" s="2" t="s">
        <v>2470</v>
      </c>
      <c r="M954" s="2">
        <v>109</v>
      </c>
      <c r="O954" s="2" t="s">
        <v>1013</v>
      </c>
      <c r="P954" s="2">
        <v>86</v>
      </c>
    </row>
    <row r="955" spans="1:16" hidden="1" x14ac:dyDescent="0.3">
      <c r="A955" s="2" t="s">
        <v>2538</v>
      </c>
      <c r="B955" s="2" t="s">
        <v>45</v>
      </c>
      <c r="C955" s="2" t="s">
        <v>2539</v>
      </c>
      <c r="D955" s="2" t="s">
        <v>200</v>
      </c>
      <c r="E955" s="22">
        <v>43541</v>
      </c>
      <c r="F955" s="17">
        <v>43548.0625</v>
      </c>
      <c r="G955" s="26">
        <f>VLOOKUP(Table3[[#This Row],[Job Category]],Table4[],2,0)</f>
        <v>169.5</v>
      </c>
      <c r="H955" s="26">
        <f>VLOOKUP(Table3[[#This Row],[Job Category]],Table5[],2,0)</f>
        <v>169.5</v>
      </c>
      <c r="I955" s="26">
        <f>YEAR(Table3[[#This Row],[End Date]])</f>
        <v>2019</v>
      </c>
      <c r="L955" s="2" t="s">
        <v>1013</v>
      </c>
      <c r="M955" s="2">
        <v>86</v>
      </c>
      <c r="O955" s="2" t="s">
        <v>1014</v>
      </c>
      <c r="P955" s="30">
        <v>1412.5</v>
      </c>
    </row>
    <row r="956" spans="1:16" hidden="1" x14ac:dyDescent="0.3">
      <c r="A956" s="2" t="s">
        <v>1303</v>
      </c>
      <c r="B956" s="2" t="s">
        <v>45</v>
      </c>
      <c r="C956" s="2" t="s">
        <v>2034</v>
      </c>
      <c r="D956" s="2" t="s">
        <v>200</v>
      </c>
      <c r="E956" s="17">
        <v>43535.5</v>
      </c>
      <c r="F956" s="17">
        <v>43548.416666666664</v>
      </c>
      <c r="G956" s="26">
        <f>VLOOKUP(Table3[[#This Row],[Job Category]],Table4[],2,0)</f>
        <v>310</v>
      </c>
      <c r="H956" s="26">
        <f>VLOOKUP(Table3[[#This Row],[Job Category]],Table5[],2,0)</f>
        <v>310</v>
      </c>
      <c r="I956" s="26">
        <f>YEAR(Table3[[#This Row],[End Date]])</f>
        <v>2019</v>
      </c>
      <c r="L956" s="2" t="s">
        <v>1014</v>
      </c>
      <c r="M956" s="30">
        <v>1412.5</v>
      </c>
      <c r="O956" s="2" t="s">
        <v>502</v>
      </c>
      <c r="P956" s="2">
        <v>203</v>
      </c>
    </row>
    <row r="957" spans="1:16" hidden="1" x14ac:dyDescent="0.3">
      <c r="A957" s="2" t="s">
        <v>2540</v>
      </c>
      <c r="B957" s="2" t="s">
        <v>45</v>
      </c>
      <c r="C957" s="2" t="s">
        <v>2541</v>
      </c>
      <c r="D957" s="2" t="s">
        <v>205</v>
      </c>
      <c r="E957" s="17">
        <v>43536.458333333336</v>
      </c>
      <c r="F957" s="17">
        <v>43548.458333333336</v>
      </c>
      <c r="G957" s="26">
        <f>VLOOKUP(Table3[[#This Row],[Job Category]],Table4[],2,0)</f>
        <v>283</v>
      </c>
      <c r="H957" s="26">
        <f>VLOOKUP(Table3[[#This Row],[Job Category]],Table5[],2,0)</f>
        <v>283</v>
      </c>
      <c r="I957" s="26">
        <f>YEAR(Table3[[#This Row],[End Date]])</f>
        <v>2019</v>
      </c>
      <c r="L957" s="2" t="s">
        <v>502</v>
      </c>
      <c r="M957" s="2">
        <v>203</v>
      </c>
      <c r="O957" s="2" t="s">
        <v>1016</v>
      </c>
      <c r="P957" s="2">
        <v>94.5</v>
      </c>
    </row>
    <row r="958" spans="1:16" hidden="1" x14ac:dyDescent="0.3">
      <c r="A958" s="2" t="s">
        <v>1107</v>
      </c>
      <c r="B958" s="2" t="s">
        <v>45</v>
      </c>
      <c r="C958" s="2" t="s">
        <v>1108</v>
      </c>
      <c r="D958" s="2" t="s">
        <v>200</v>
      </c>
      <c r="E958" s="17">
        <v>43540.916666666664</v>
      </c>
      <c r="F958" s="17">
        <v>43548.833333333336</v>
      </c>
      <c r="G958" s="26">
        <f>VLOOKUP(Table3[[#This Row],[Job Category]],Table4[],2,0)</f>
        <v>165</v>
      </c>
      <c r="H958" s="26">
        <f>VLOOKUP(Table3[[#This Row],[Job Category]],Table5[],2,0)</f>
        <v>165</v>
      </c>
      <c r="I958" s="26">
        <f>YEAR(Table3[[#This Row],[End Date]])</f>
        <v>2019</v>
      </c>
      <c r="L958" s="2" t="s">
        <v>1016</v>
      </c>
      <c r="M958" s="2">
        <v>94.5</v>
      </c>
      <c r="O958" s="2" t="s">
        <v>1915</v>
      </c>
      <c r="P958" s="2">
        <v>186.5</v>
      </c>
    </row>
    <row r="959" spans="1:16" hidden="1" x14ac:dyDescent="0.3">
      <c r="A959" s="2" t="s">
        <v>636</v>
      </c>
      <c r="B959" s="2" t="s">
        <v>45</v>
      </c>
      <c r="C959" s="2" t="s">
        <v>637</v>
      </c>
      <c r="D959" s="2" t="s">
        <v>218</v>
      </c>
      <c r="E959" s="17">
        <v>43500.875</v>
      </c>
      <c r="F959" s="17">
        <v>43549.375</v>
      </c>
      <c r="G959" s="26">
        <f>VLOOKUP(Table3[[#This Row],[Job Category]],Table4[],2,0)</f>
        <v>776</v>
      </c>
      <c r="H959" s="26">
        <f>VLOOKUP(Table3[[#This Row],[Job Category]],Table5[],2,0)</f>
        <v>775</v>
      </c>
      <c r="I959" s="26">
        <f>YEAR(Table3[[#This Row],[End Date]])</f>
        <v>2019</v>
      </c>
      <c r="L959" s="2" t="s">
        <v>1915</v>
      </c>
      <c r="M959" s="2">
        <v>192</v>
      </c>
      <c r="O959" s="2" t="s">
        <v>2542</v>
      </c>
      <c r="P959" s="2">
        <v>250</v>
      </c>
    </row>
    <row r="960" spans="1:16" hidden="1" x14ac:dyDescent="0.3">
      <c r="A960" s="2" t="s">
        <v>369</v>
      </c>
      <c r="B960" s="2" t="s">
        <v>45</v>
      </c>
      <c r="C960" s="2" t="s">
        <v>2543</v>
      </c>
      <c r="D960" s="2" t="s">
        <v>205</v>
      </c>
      <c r="E960" s="17">
        <v>43534.666666666664</v>
      </c>
      <c r="F960" s="17">
        <v>43549.458333333336</v>
      </c>
      <c r="G960" s="26">
        <f>VLOOKUP(Table3[[#This Row],[Job Category]],Table4[],2,0)</f>
        <v>355</v>
      </c>
      <c r="H960" s="26">
        <f>VLOOKUP(Table3[[#This Row],[Job Category]],Table5[],2,0)</f>
        <v>355</v>
      </c>
      <c r="I960" s="26">
        <f>YEAR(Table3[[#This Row],[End Date]])</f>
        <v>2019</v>
      </c>
      <c r="L960" s="2" t="s">
        <v>2542</v>
      </c>
      <c r="M960" s="2">
        <v>250</v>
      </c>
      <c r="O960" s="2" t="s">
        <v>1019</v>
      </c>
      <c r="P960" s="2">
        <v>136</v>
      </c>
    </row>
    <row r="961" spans="1:16" hidden="1" x14ac:dyDescent="0.3">
      <c r="A961" s="2" t="s">
        <v>634</v>
      </c>
      <c r="B961" s="2" t="s">
        <v>45</v>
      </c>
      <c r="C961" s="2" t="s">
        <v>635</v>
      </c>
      <c r="D961" s="2" t="s">
        <v>218</v>
      </c>
      <c r="E961" s="17">
        <v>43495.125</v>
      </c>
      <c r="F961" s="17">
        <v>43550.25</v>
      </c>
      <c r="G961" s="26">
        <f>VLOOKUP(Table3[[#This Row],[Job Category]],Table4[],2,0)</f>
        <v>487</v>
      </c>
      <c r="H961" s="26">
        <f>VLOOKUP(Table3[[#This Row],[Job Category]],Table5[],2,0)</f>
        <v>484</v>
      </c>
      <c r="I961" s="26">
        <f>YEAR(Table3[[#This Row],[End Date]])</f>
        <v>2019</v>
      </c>
      <c r="L961" s="2" t="s">
        <v>1019</v>
      </c>
      <c r="M961" s="2">
        <v>136</v>
      </c>
      <c r="O961" s="2" t="s">
        <v>1917</v>
      </c>
      <c r="P961" s="2">
        <v>102</v>
      </c>
    </row>
    <row r="962" spans="1:16" hidden="1" x14ac:dyDescent="0.3">
      <c r="A962" s="2" t="s">
        <v>2365</v>
      </c>
      <c r="B962" s="2" t="s">
        <v>45</v>
      </c>
      <c r="C962" s="2" t="s">
        <v>2544</v>
      </c>
      <c r="D962" s="2" t="s">
        <v>200</v>
      </c>
      <c r="E962" s="17">
        <v>43538.916666666664</v>
      </c>
      <c r="F962" s="17">
        <v>43550.583333333336</v>
      </c>
      <c r="G962" s="26">
        <f>VLOOKUP(Table3[[#This Row],[Job Category]],Table4[],2,0)</f>
        <v>258</v>
      </c>
      <c r="H962" s="26">
        <f>VLOOKUP(Table3[[#This Row],[Job Category]],Table5[],2,0)</f>
        <v>258</v>
      </c>
      <c r="I962" s="26">
        <f>YEAR(Table3[[#This Row],[End Date]])</f>
        <v>2019</v>
      </c>
      <c r="L962" s="2" t="s">
        <v>1917</v>
      </c>
      <c r="M962" s="2">
        <v>102</v>
      </c>
      <c r="O962" s="2" t="s">
        <v>504</v>
      </c>
      <c r="P962" s="2">
        <v>159.5</v>
      </c>
    </row>
    <row r="963" spans="1:16" hidden="1" x14ac:dyDescent="0.3">
      <c r="A963" s="2" t="s">
        <v>2449</v>
      </c>
      <c r="B963" s="2" t="s">
        <v>45</v>
      </c>
      <c r="C963" s="2" t="s">
        <v>2545</v>
      </c>
      <c r="D963" s="2" t="s">
        <v>200</v>
      </c>
      <c r="E963" s="17">
        <v>43535.458333333336</v>
      </c>
      <c r="F963" s="17">
        <v>43550.979166666664</v>
      </c>
      <c r="G963" s="26">
        <f>VLOOKUP(Table3[[#This Row],[Job Category]],Table4[],2,0)</f>
        <v>272</v>
      </c>
      <c r="H963" s="26">
        <f>VLOOKUP(Table3[[#This Row],[Job Category]],Table5[],2,0)</f>
        <v>272</v>
      </c>
      <c r="I963" s="26">
        <f>YEAR(Table3[[#This Row],[End Date]])</f>
        <v>2019</v>
      </c>
      <c r="L963" s="2" t="s">
        <v>504</v>
      </c>
      <c r="M963" s="2">
        <v>161</v>
      </c>
      <c r="O963" s="2" t="s">
        <v>2546</v>
      </c>
      <c r="P963" s="2">
        <v>157</v>
      </c>
    </row>
    <row r="964" spans="1:16" hidden="1" x14ac:dyDescent="0.3">
      <c r="A964" s="2" t="s">
        <v>913</v>
      </c>
      <c r="B964" s="2" t="s">
        <v>45</v>
      </c>
      <c r="C964" s="2" t="s">
        <v>1109</v>
      </c>
      <c r="D964" s="2" t="s">
        <v>200</v>
      </c>
      <c r="E964" s="17">
        <v>43548.833333333336</v>
      </c>
      <c r="F964" s="17">
        <v>43552.5</v>
      </c>
      <c r="G964" s="26">
        <f>VLOOKUP(Table3[[#This Row],[Job Category]],Table4[],2,0)</f>
        <v>88</v>
      </c>
      <c r="H964" s="26">
        <f>VLOOKUP(Table3[[#This Row],[Job Category]],Table5[],2,0)</f>
        <v>88</v>
      </c>
      <c r="I964" s="26">
        <f>YEAR(Table3[[#This Row],[End Date]])</f>
        <v>2019</v>
      </c>
      <c r="L964" s="2" t="s">
        <v>2546</v>
      </c>
      <c r="M964" s="2">
        <v>157</v>
      </c>
      <c r="O964" s="2" t="s">
        <v>2472</v>
      </c>
      <c r="P964" s="2">
        <v>541.5</v>
      </c>
    </row>
    <row r="965" spans="1:16" hidden="1" x14ac:dyDescent="0.3">
      <c r="A965" s="2" t="s">
        <v>2372</v>
      </c>
      <c r="B965" s="2" t="s">
        <v>45</v>
      </c>
      <c r="C965" s="2" t="s">
        <v>2547</v>
      </c>
      <c r="D965" s="2" t="s">
        <v>215</v>
      </c>
      <c r="E965" s="17">
        <v>43521.875</v>
      </c>
      <c r="F965" s="17">
        <v>43553.375</v>
      </c>
      <c r="G965" s="26">
        <f>VLOOKUP(Table3[[#This Row],[Job Category]],Table4[],2,0)</f>
        <v>267</v>
      </c>
      <c r="H965" s="26">
        <f>VLOOKUP(Table3[[#This Row],[Job Category]],Table5[],2,0)</f>
        <v>264</v>
      </c>
      <c r="I965" s="26">
        <f>YEAR(Table3[[#This Row],[End Date]])</f>
        <v>2019</v>
      </c>
      <c r="L965" s="2" t="s">
        <v>2472</v>
      </c>
      <c r="M965" s="2">
        <v>541.5</v>
      </c>
      <c r="O965" s="2" t="s">
        <v>623</v>
      </c>
      <c r="P965" s="2">
        <v>663.25</v>
      </c>
    </row>
    <row r="966" spans="1:16" hidden="1" x14ac:dyDescent="0.3">
      <c r="A966" s="2" t="s">
        <v>2014</v>
      </c>
      <c r="B966" s="2" t="s">
        <v>45</v>
      </c>
      <c r="C966" s="2" t="s">
        <v>2035</v>
      </c>
      <c r="D966" s="2" t="s">
        <v>200</v>
      </c>
      <c r="E966" s="17">
        <v>43544.041666666664</v>
      </c>
      <c r="F966" s="22">
        <v>43554</v>
      </c>
      <c r="G966" s="26">
        <f>VLOOKUP(Table3[[#This Row],[Job Category]],Table4[],2,0)</f>
        <v>161</v>
      </c>
      <c r="H966" s="26">
        <f>VLOOKUP(Table3[[#This Row],[Job Category]],Table5[],2,0)</f>
        <v>161</v>
      </c>
      <c r="I966" s="26">
        <f>YEAR(Table3[[#This Row],[End Date]])</f>
        <v>2019</v>
      </c>
      <c r="L966" s="2" t="s">
        <v>623</v>
      </c>
      <c r="M966" s="2">
        <v>782</v>
      </c>
      <c r="O966" s="2" t="s">
        <v>1918</v>
      </c>
      <c r="P966" s="2">
        <v>91</v>
      </c>
    </row>
    <row r="967" spans="1:16" hidden="1" x14ac:dyDescent="0.3">
      <c r="A967" s="2" t="s">
        <v>1110</v>
      </c>
      <c r="B967" s="2" t="s">
        <v>45</v>
      </c>
      <c r="C967" s="2" t="s">
        <v>1111</v>
      </c>
      <c r="D967" s="2" t="s">
        <v>201</v>
      </c>
      <c r="E967" s="17">
        <v>43547.895833333336</v>
      </c>
      <c r="F967" s="17">
        <v>43555.125</v>
      </c>
      <c r="G967" s="26">
        <f>VLOOKUP(Table3[[#This Row],[Job Category]],Table4[],2,0)</f>
        <v>138</v>
      </c>
      <c r="H967" s="26">
        <f>VLOOKUP(Table3[[#This Row],[Job Category]],Table5[],2,0)</f>
        <v>138</v>
      </c>
      <c r="I967" s="26">
        <f>YEAR(Table3[[#This Row],[End Date]])</f>
        <v>2019</v>
      </c>
      <c r="L967" s="2" t="s">
        <v>1918</v>
      </c>
      <c r="M967" s="2">
        <v>91</v>
      </c>
      <c r="O967" s="2" t="s">
        <v>374</v>
      </c>
      <c r="P967" s="2">
        <v>158</v>
      </c>
    </row>
    <row r="968" spans="1:16" hidden="1" x14ac:dyDescent="0.3">
      <c r="A968" s="2" t="s">
        <v>1112</v>
      </c>
      <c r="B968" s="2" t="s">
        <v>45</v>
      </c>
      <c r="C968" s="2" t="s">
        <v>1113</v>
      </c>
      <c r="D968" s="2" t="s">
        <v>200</v>
      </c>
      <c r="E968" s="17">
        <v>43552.229166666664</v>
      </c>
      <c r="F968" s="17">
        <v>43555.458333333336</v>
      </c>
      <c r="G968" s="26">
        <f>VLOOKUP(Table3[[#This Row],[Job Category]],Table4[],2,0)</f>
        <v>71</v>
      </c>
      <c r="H968" s="26">
        <f>VLOOKUP(Table3[[#This Row],[Job Category]],Table5[],2,0)</f>
        <v>71</v>
      </c>
      <c r="I968" s="26">
        <f>YEAR(Table3[[#This Row],[End Date]])</f>
        <v>2019</v>
      </c>
      <c r="L968" s="2" t="s">
        <v>374</v>
      </c>
      <c r="M968" s="2">
        <v>160</v>
      </c>
      <c r="O968" s="2" t="s">
        <v>1919</v>
      </c>
      <c r="P968" s="2">
        <v>107</v>
      </c>
    </row>
    <row r="969" spans="1:16" hidden="1" x14ac:dyDescent="0.3">
      <c r="A969" s="2" t="s">
        <v>1114</v>
      </c>
      <c r="B969" s="2" t="s">
        <v>45</v>
      </c>
      <c r="C969" s="2" t="s">
        <v>1115</v>
      </c>
      <c r="D969" s="2" t="s">
        <v>200</v>
      </c>
      <c r="E969" s="17">
        <v>43548.458333333336</v>
      </c>
      <c r="F969" s="17">
        <v>43555.5</v>
      </c>
      <c r="G969" s="26">
        <f>VLOOKUP(Table3[[#This Row],[Job Category]],Table4[],2,0)</f>
        <v>169</v>
      </c>
      <c r="H969" s="26">
        <f>VLOOKUP(Table3[[#This Row],[Job Category]],Table5[],2,0)</f>
        <v>169</v>
      </c>
      <c r="I969" s="26">
        <f>YEAR(Table3[[#This Row],[End Date]])</f>
        <v>2019</v>
      </c>
      <c r="L969" s="2" t="s">
        <v>1919</v>
      </c>
      <c r="M969" s="2">
        <v>107</v>
      </c>
      <c r="O969" s="2" t="s">
        <v>1116</v>
      </c>
      <c r="P969" s="2">
        <v>271</v>
      </c>
    </row>
    <row r="970" spans="1:16" hidden="1" x14ac:dyDescent="0.3">
      <c r="A970" s="2" t="s">
        <v>1438</v>
      </c>
      <c r="B970" s="2" t="s">
        <v>45</v>
      </c>
      <c r="C970" s="2" t="s">
        <v>2036</v>
      </c>
      <c r="D970" s="2" t="s">
        <v>200</v>
      </c>
      <c r="E970" s="17">
        <v>43548.416666666664</v>
      </c>
      <c r="F970" s="17">
        <v>43557.25</v>
      </c>
      <c r="G970" s="26">
        <f>VLOOKUP(Table3[[#This Row],[Job Category]],Table4[],2,0)</f>
        <v>212</v>
      </c>
      <c r="H970" s="26">
        <f>VLOOKUP(Table3[[#This Row],[Job Category]],Table5[],2,0)</f>
        <v>212</v>
      </c>
      <c r="I970" s="26">
        <f>YEAR(Table3[[#This Row],[End Date]])</f>
        <v>2019</v>
      </c>
      <c r="L970" s="2" t="s">
        <v>1116</v>
      </c>
      <c r="M970" s="2">
        <v>271</v>
      </c>
      <c r="O970" s="2" t="s">
        <v>1021</v>
      </c>
      <c r="P970" s="2">
        <v>114</v>
      </c>
    </row>
    <row r="971" spans="1:16" hidden="1" x14ac:dyDescent="0.3">
      <c r="A971" s="2" t="s">
        <v>2037</v>
      </c>
      <c r="B971" s="2" t="s">
        <v>45</v>
      </c>
      <c r="C971" s="2" t="s">
        <v>2038</v>
      </c>
      <c r="D971" s="2" t="s">
        <v>200</v>
      </c>
      <c r="E971" s="17">
        <v>43548.979166666664</v>
      </c>
      <c r="F971" s="17">
        <v>43557.583333333336</v>
      </c>
      <c r="G971" s="26">
        <f>VLOOKUP(Table3[[#This Row],[Job Category]],Table4[],2,0)</f>
        <v>168</v>
      </c>
      <c r="H971" s="26">
        <f>VLOOKUP(Table3[[#This Row],[Job Category]],Table5[],2,0)</f>
        <v>168</v>
      </c>
      <c r="I971" s="26">
        <f>YEAR(Table3[[#This Row],[End Date]])</f>
        <v>2019</v>
      </c>
      <c r="L971" s="2" t="s">
        <v>1021</v>
      </c>
      <c r="M971" s="2">
        <v>114</v>
      </c>
      <c r="O971" s="2" t="s">
        <v>2474</v>
      </c>
      <c r="P971" s="2">
        <v>142</v>
      </c>
    </row>
    <row r="972" spans="1:16" hidden="1" x14ac:dyDescent="0.3">
      <c r="A972" s="2" t="s">
        <v>499</v>
      </c>
      <c r="B972" s="2" t="s">
        <v>45</v>
      </c>
      <c r="C972" s="2" t="s">
        <v>2039</v>
      </c>
      <c r="D972" s="2" t="s">
        <v>200</v>
      </c>
      <c r="E972" s="17">
        <v>43553.375</v>
      </c>
      <c r="F972" s="17">
        <v>43558.833333333336</v>
      </c>
      <c r="G972" s="26">
        <f>VLOOKUP(Table3[[#This Row],[Job Category]],Table4[],2,0)</f>
        <v>131</v>
      </c>
      <c r="H972" s="26">
        <f>VLOOKUP(Table3[[#This Row],[Job Category]],Table5[],2,0)</f>
        <v>131</v>
      </c>
      <c r="I972" s="26">
        <f>YEAR(Table3[[#This Row],[End Date]])</f>
        <v>2019</v>
      </c>
      <c r="L972" s="2" t="s">
        <v>2474</v>
      </c>
      <c r="M972" s="2">
        <v>142</v>
      </c>
      <c r="O972" s="2" t="s">
        <v>1920</v>
      </c>
      <c r="P972" s="2">
        <v>163</v>
      </c>
    </row>
    <row r="973" spans="1:16" hidden="1" x14ac:dyDescent="0.3">
      <c r="A973" s="2" t="s">
        <v>693</v>
      </c>
      <c r="B973" s="2" t="s">
        <v>45</v>
      </c>
      <c r="C973" s="2" t="s">
        <v>1117</v>
      </c>
      <c r="D973" s="2" t="s">
        <v>200</v>
      </c>
      <c r="E973" s="17">
        <v>43553.375</v>
      </c>
      <c r="F973" s="22">
        <v>43559</v>
      </c>
      <c r="G973" s="26">
        <f>VLOOKUP(Table3[[#This Row],[Job Category]],Table4[],2,0)</f>
        <v>99</v>
      </c>
      <c r="H973" s="26">
        <f>VLOOKUP(Table3[[#This Row],[Job Category]],Table5[],2,0)</f>
        <v>99</v>
      </c>
      <c r="I973" s="26">
        <f>YEAR(Table3[[#This Row],[End Date]])</f>
        <v>2019</v>
      </c>
      <c r="L973" s="2" t="s">
        <v>1920</v>
      </c>
      <c r="M973" s="2">
        <v>163</v>
      </c>
      <c r="O973" s="2" t="s">
        <v>1025</v>
      </c>
      <c r="P973" s="2">
        <v>149.5</v>
      </c>
    </row>
    <row r="974" spans="1:16" hidden="1" x14ac:dyDescent="0.3">
      <c r="A974" s="2" t="s">
        <v>997</v>
      </c>
      <c r="B974" s="2" t="s">
        <v>45</v>
      </c>
      <c r="C974" s="2" t="s">
        <v>1118</v>
      </c>
      <c r="D974" s="2" t="s">
        <v>200</v>
      </c>
      <c r="E974" s="17">
        <v>43554.833333333336</v>
      </c>
      <c r="F974" s="17">
        <v>43559.541666666664</v>
      </c>
      <c r="G974" s="26">
        <f>VLOOKUP(Table3[[#This Row],[Job Category]],Table4[],2,0)</f>
        <v>98</v>
      </c>
      <c r="H974" s="26">
        <f>VLOOKUP(Table3[[#This Row],[Job Category]],Table5[],2,0)</f>
        <v>98</v>
      </c>
      <c r="I974" s="26">
        <f>YEAR(Table3[[#This Row],[End Date]])</f>
        <v>2019</v>
      </c>
      <c r="L974" s="2" t="s">
        <v>1025</v>
      </c>
      <c r="M974" s="2">
        <v>149.5</v>
      </c>
      <c r="O974" s="2" t="s">
        <v>1119</v>
      </c>
      <c r="P974" s="2">
        <v>450.5</v>
      </c>
    </row>
    <row r="975" spans="1:16" hidden="1" x14ac:dyDescent="0.3">
      <c r="A975" s="2" t="s">
        <v>1120</v>
      </c>
      <c r="B975" s="2" t="s">
        <v>206</v>
      </c>
      <c r="C975" s="2" t="s">
        <v>1121</v>
      </c>
      <c r="D975" s="2" t="s">
        <v>26</v>
      </c>
      <c r="E975" s="17">
        <v>43558.645833333336</v>
      </c>
      <c r="F975" s="22">
        <v>43560</v>
      </c>
      <c r="G975" s="26">
        <f>VLOOKUP(Table3[[#This Row],[Job Category]],Table4[],2,0)</f>
        <v>32.5</v>
      </c>
      <c r="H975" s="26">
        <f>VLOOKUP(Table3[[#This Row],[Job Category]],Table5[],2,0)</f>
        <v>32.5</v>
      </c>
      <c r="I975" s="26">
        <f>YEAR(Table3[[#This Row],[End Date]])</f>
        <v>2019</v>
      </c>
      <c r="L975" s="2" t="s">
        <v>1119</v>
      </c>
      <c r="M975" s="2">
        <v>450.5</v>
      </c>
      <c r="O975" s="2" t="s">
        <v>1921</v>
      </c>
      <c r="P975" s="2">
        <v>104</v>
      </c>
    </row>
    <row r="976" spans="1:16" hidden="1" x14ac:dyDescent="0.3">
      <c r="A976" s="2" t="s">
        <v>401</v>
      </c>
      <c r="B976" s="2" t="s">
        <v>45</v>
      </c>
      <c r="C976" s="2" t="s">
        <v>2040</v>
      </c>
      <c r="D976" s="2" t="s">
        <v>200</v>
      </c>
      <c r="E976" s="17">
        <v>43555.604166666664</v>
      </c>
      <c r="F976" s="17">
        <v>43561.0625</v>
      </c>
      <c r="G976" s="26">
        <f>VLOOKUP(Table3[[#This Row],[Job Category]],Table4[],2,0)</f>
        <v>120.5</v>
      </c>
      <c r="H976" s="26">
        <f>VLOOKUP(Table3[[#This Row],[Job Category]],Table5[],2,0)</f>
        <v>120.5</v>
      </c>
      <c r="I976" s="26">
        <f>YEAR(Table3[[#This Row],[End Date]])</f>
        <v>2019</v>
      </c>
      <c r="L976" s="2" t="s">
        <v>1921</v>
      </c>
      <c r="M976" s="2">
        <v>104</v>
      </c>
      <c r="O976" s="2" t="s">
        <v>2476</v>
      </c>
      <c r="P976" s="2">
        <v>199.5</v>
      </c>
    </row>
    <row r="977" spans="1:16" hidden="1" x14ac:dyDescent="0.3">
      <c r="A977" s="2" t="s">
        <v>2041</v>
      </c>
      <c r="B977" s="2" t="s">
        <v>45</v>
      </c>
      <c r="C977" s="2" t="s">
        <v>2042</v>
      </c>
      <c r="D977" s="2" t="s">
        <v>200</v>
      </c>
      <c r="E977" s="17">
        <v>43557.583333333336</v>
      </c>
      <c r="F977" s="17">
        <v>43562.291666666664</v>
      </c>
      <c r="G977" s="26">
        <f>VLOOKUP(Table3[[#This Row],[Job Category]],Table4[],2,0)</f>
        <v>113</v>
      </c>
      <c r="H977" s="26">
        <f>VLOOKUP(Table3[[#This Row],[Job Category]],Table5[],2,0)</f>
        <v>113</v>
      </c>
      <c r="I977" s="26">
        <f>YEAR(Table3[[#This Row],[End Date]])</f>
        <v>2019</v>
      </c>
      <c r="L977" s="2" t="s">
        <v>2476</v>
      </c>
      <c r="M977" s="2">
        <v>199.5</v>
      </c>
      <c r="O977" s="2" t="s">
        <v>1026</v>
      </c>
      <c r="P977" s="2">
        <v>119</v>
      </c>
    </row>
    <row r="978" spans="1:16" hidden="1" x14ac:dyDescent="0.3">
      <c r="A978" s="2" t="s">
        <v>1581</v>
      </c>
      <c r="B978" s="2" t="s">
        <v>45</v>
      </c>
      <c r="C978" s="2" t="s">
        <v>2043</v>
      </c>
      <c r="D978" s="2" t="s">
        <v>241</v>
      </c>
      <c r="E978" s="17">
        <v>43531.041666666664</v>
      </c>
      <c r="F978" s="17">
        <v>43562.3125</v>
      </c>
      <c r="G978" s="26">
        <f>VLOOKUP(Table3[[#This Row],[Job Category]],Table4[],2,0)</f>
        <v>750.5</v>
      </c>
      <c r="H978" s="26">
        <f>VLOOKUP(Table3[[#This Row],[Job Category]],Table5[],2,0)</f>
        <v>750.5</v>
      </c>
      <c r="I978" s="26">
        <f>YEAR(Table3[[#This Row],[End Date]])</f>
        <v>2019</v>
      </c>
      <c r="L978" s="2" t="s">
        <v>1026</v>
      </c>
      <c r="M978" s="2">
        <v>119</v>
      </c>
      <c r="O978" s="2" t="s">
        <v>1028</v>
      </c>
      <c r="P978" s="2">
        <v>142</v>
      </c>
    </row>
    <row r="979" spans="1:16" hidden="1" x14ac:dyDescent="0.3">
      <c r="A979" s="2" t="s">
        <v>2008</v>
      </c>
      <c r="B979" s="2" t="s">
        <v>45</v>
      </c>
      <c r="C979" s="2" t="s">
        <v>2044</v>
      </c>
      <c r="D979" s="2" t="s">
        <v>235</v>
      </c>
      <c r="E979" s="17">
        <v>43555.5</v>
      </c>
      <c r="F979" s="17">
        <v>43563.833333333336</v>
      </c>
      <c r="G979" s="26">
        <f>VLOOKUP(Table3[[#This Row],[Job Category]],Table4[],2,0)</f>
        <v>200</v>
      </c>
      <c r="H979" s="26">
        <f>VLOOKUP(Table3[[#This Row],[Job Category]],Table5[],2,0)</f>
        <v>200</v>
      </c>
      <c r="I979" s="26">
        <f>YEAR(Table3[[#This Row],[End Date]])</f>
        <v>2019</v>
      </c>
      <c r="L979" s="2" t="s">
        <v>1028</v>
      </c>
      <c r="M979" s="2">
        <v>142</v>
      </c>
      <c r="O979" s="2" t="s">
        <v>1122</v>
      </c>
      <c r="P979" s="2">
        <v>315</v>
      </c>
    </row>
    <row r="980" spans="1:16" x14ac:dyDescent="0.3">
      <c r="A980" s="27" t="s">
        <v>1123</v>
      </c>
      <c r="B980" s="27" t="s">
        <v>206</v>
      </c>
      <c r="C980" s="27" t="s">
        <v>1124</v>
      </c>
      <c r="D980" s="27" t="s">
        <v>28</v>
      </c>
      <c r="E980" s="31">
        <v>43562.5</v>
      </c>
      <c r="F980" s="31">
        <v>43564.541666666664</v>
      </c>
      <c r="G980" s="29">
        <f>VLOOKUP(Table3[[#This Row],[Job Category]],Table4[],2,0)</f>
        <v>49</v>
      </c>
      <c r="H980" s="29" t="e">
        <f>VLOOKUP(Table3[[#This Row],[Job Category]],Table5[],2,0)</f>
        <v>#N/A</v>
      </c>
      <c r="I980" s="29">
        <f>YEAR(Table3[[#This Row],[End Date]])</f>
        <v>2019</v>
      </c>
      <c r="J980" s="29">
        <v>5</v>
      </c>
      <c r="L980" s="2" t="s">
        <v>1122</v>
      </c>
      <c r="M980" s="2">
        <v>315</v>
      </c>
      <c r="O980" s="2" t="s">
        <v>1923</v>
      </c>
      <c r="P980" s="2">
        <v>300</v>
      </c>
    </row>
    <row r="981" spans="1:16" hidden="1" x14ac:dyDescent="0.3">
      <c r="A981" s="2" t="s">
        <v>1125</v>
      </c>
      <c r="B981" s="2" t="s">
        <v>45</v>
      </c>
      <c r="C981" s="2" t="s">
        <v>1126</v>
      </c>
      <c r="D981" s="2" t="s">
        <v>215</v>
      </c>
      <c r="E981" s="17">
        <v>43546.208333333336</v>
      </c>
      <c r="F981" s="17">
        <v>43564.854166666664</v>
      </c>
      <c r="G981" s="26">
        <f>VLOOKUP(Table3[[#This Row],[Job Category]],Table4[],2,0)</f>
        <v>288</v>
      </c>
      <c r="H981" s="26">
        <f>VLOOKUP(Table3[[#This Row],[Job Category]],Table5[],2,0)</f>
        <v>288</v>
      </c>
      <c r="I981" s="26">
        <f>YEAR(Table3[[#This Row],[End Date]])</f>
        <v>2019</v>
      </c>
      <c r="L981" s="2" t="s">
        <v>1923</v>
      </c>
      <c r="M981" s="2">
        <v>300</v>
      </c>
      <c r="O981" s="2" t="s">
        <v>1924</v>
      </c>
      <c r="P981" s="2">
        <v>190</v>
      </c>
    </row>
    <row r="982" spans="1:16" hidden="1" x14ac:dyDescent="0.3">
      <c r="A982" s="2" t="s">
        <v>2045</v>
      </c>
      <c r="B982" s="2" t="s">
        <v>45</v>
      </c>
      <c r="C982" s="2" t="s">
        <v>2046</v>
      </c>
      <c r="D982" s="2" t="s">
        <v>200</v>
      </c>
      <c r="E982" s="17">
        <v>43558.833333333336</v>
      </c>
      <c r="F982" s="17">
        <v>43565.354166666664</v>
      </c>
      <c r="G982" s="26">
        <f>VLOOKUP(Table3[[#This Row],[Job Category]],Table4[],2,0)</f>
        <v>156.5</v>
      </c>
      <c r="H982" s="26">
        <f>VLOOKUP(Table3[[#This Row],[Job Category]],Table5[],2,0)</f>
        <v>156.5</v>
      </c>
      <c r="I982" s="26">
        <f>YEAR(Table3[[#This Row],[End Date]])</f>
        <v>2019</v>
      </c>
      <c r="L982" s="2" t="s">
        <v>1924</v>
      </c>
      <c r="M982" s="2">
        <v>190</v>
      </c>
      <c r="O982" s="2" t="s">
        <v>1925</v>
      </c>
      <c r="P982" s="2">
        <v>109.5</v>
      </c>
    </row>
    <row r="983" spans="1:16" hidden="1" x14ac:dyDescent="0.3">
      <c r="A983" s="2" t="s">
        <v>1496</v>
      </c>
      <c r="B983" s="2" t="s">
        <v>45</v>
      </c>
      <c r="C983" s="2" t="s">
        <v>2047</v>
      </c>
      <c r="D983" s="2" t="s">
        <v>200</v>
      </c>
      <c r="E983" s="17">
        <v>43563.25</v>
      </c>
      <c r="F983" s="17">
        <v>43567.583333333336</v>
      </c>
      <c r="G983" s="26">
        <f>VLOOKUP(Table3[[#This Row],[Job Category]],Table4[],2,0)</f>
        <v>90</v>
      </c>
      <c r="H983" s="26">
        <f>VLOOKUP(Table3[[#This Row],[Job Category]],Table5[],2,0)</f>
        <v>90</v>
      </c>
      <c r="I983" s="26">
        <f>YEAR(Table3[[#This Row],[End Date]])</f>
        <v>2019</v>
      </c>
      <c r="L983" s="2" t="s">
        <v>1925</v>
      </c>
      <c r="M983" s="2">
        <v>109.5</v>
      </c>
      <c r="O983" s="2" t="s">
        <v>2478</v>
      </c>
      <c r="P983" s="2">
        <v>510</v>
      </c>
    </row>
    <row r="984" spans="1:16" hidden="1" x14ac:dyDescent="0.3">
      <c r="A984" s="2" t="s">
        <v>342</v>
      </c>
      <c r="B984" s="2" t="s">
        <v>45</v>
      </c>
      <c r="C984" s="2" t="s">
        <v>343</v>
      </c>
      <c r="D984" s="2" t="s">
        <v>220</v>
      </c>
      <c r="E984" s="17">
        <v>42839.541666666664</v>
      </c>
      <c r="F984" s="17">
        <v>43569.25</v>
      </c>
      <c r="G984" s="26">
        <f>VLOOKUP(Table3[[#This Row],[Job Category]],Table4[],2,0)</f>
        <v>3193.5</v>
      </c>
      <c r="H984" s="26">
        <f>VLOOKUP(Table3[[#This Row],[Job Category]],Table5[],2,0)</f>
        <v>3135.5</v>
      </c>
      <c r="I984" s="26">
        <f>YEAR(Table3[[#This Row],[End Date]])</f>
        <v>2019</v>
      </c>
      <c r="L984" s="2" t="s">
        <v>2478</v>
      </c>
      <c r="M984" s="2">
        <v>510</v>
      </c>
      <c r="O984" s="2" t="s">
        <v>1029</v>
      </c>
      <c r="P984" s="2">
        <v>297</v>
      </c>
    </row>
    <row r="985" spans="1:16" hidden="1" x14ac:dyDescent="0.3">
      <c r="A985" s="2" t="s">
        <v>524</v>
      </c>
      <c r="B985" s="2" t="s">
        <v>45</v>
      </c>
      <c r="C985" s="2" t="s">
        <v>525</v>
      </c>
      <c r="D985" s="2" t="s">
        <v>200</v>
      </c>
      <c r="E985" s="17">
        <v>43564.5</v>
      </c>
      <c r="F985" s="17">
        <v>43569.375</v>
      </c>
      <c r="G985" s="26">
        <f>VLOOKUP(Table3[[#This Row],[Job Category]],Table4[],2,0)</f>
        <v>96.5</v>
      </c>
      <c r="H985" s="26">
        <f>VLOOKUP(Table3[[#This Row],[Job Category]],Table5[],2,0)</f>
        <v>78.5</v>
      </c>
      <c r="I985" s="26">
        <f>YEAR(Table3[[#This Row],[End Date]])</f>
        <v>2019</v>
      </c>
      <c r="L985" s="2" t="s">
        <v>1029</v>
      </c>
      <c r="M985" s="2">
        <v>297</v>
      </c>
      <c r="O985" s="2" t="s">
        <v>1927</v>
      </c>
      <c r="P985" s="2">
        <v>106</v>
      </c>
    </row>
    <row r="986" spans="1:16" hidden="1" x14ac:dyDescent="0.3">
      <c r="A986" s="2" t="s">
        <v>2548</v>
      </c>
      <c r="B986" s="2" t="s">
        <v>45</v>
      </c>
      <c r="C986" s="2" t="s">
        <v>2549</v>
      </c>
      <c r="D986" s="2" t="s">
        <v>202</v>
      </c>
      <c r="E986" s="17">
        <v>43546.916666666664</v>
      </c>
      <c r="F986" s="17">
        <v>43570.083333333336</v>
      </c>
      <c r="G986" s="26">
        <f>VLOOKUP(Table3[[#This Row],[Job Category]],Table4[],2,0)</f>
        <v>422</v>
      </c>
      <c r="H986" s="26">
        <f>VLOOKUP(Table3[[#This Row],[Job Category]],Table5[],2,0)</f>
        <v>422</v>
      </c>
      <c r="I986" s="26">
        <f>YEAR(Table3[[#This Row],[End Date]])</f>
        <v>2019</v>
      </c>
      <c r="L986" s="2" t="s">
        <v>1927</v>
      </c>
      <c r="M986" s="2">
        <v>106</v>
      </c>
      <c r="O986" s="2" t="s">
        <v>1929</v>
      </c>
      <c r="P986" s="2">
        <v>236</v>
      </c>
    </row>
    <row r="987" spans="1:16" hidden="1" x14ac:dyDescent="0.3">
      <c r="A987" s="2" t="s">
        <v>1684</v>
      </c>
      <c r="B987" s="2" t="s">
        <v>45</v>
      </c>
      <c r="C987" s="2" t="s">
        <v>2048</v>
      </c>
      <c r="D987" s="2" t="s">
        <v>200</v>
      </c>
      <c r="E987" s="17">
        <v>43565.5</v>
      </c>
      <c r="F987" s="17">
        <v>43571.270833333336</v>
      </c>
      <c r="G987" s="26">
        <f>VLOOKUP(Table3[[#This Row],[Job Category]],Table4[],2,0)</f>
        <v>117</v>
      </c>
      <c r="H987" s="26">
        <f>VLOOKUP(Table3[[#This Row],[Job Category]],Table5[],2,0)</f>
        <v>117</v>
      </c>
      <c r="I987" s="26">
        <f>YEAR(Table3[[#This Row],[End Date]])</f>
        <v>2019</v>
      </c>
      <c r="L987" s="2" t="s">
        <v>1929</v>
      </c>
      <c r="M987" s="2">
        <v>236</v>
      </c>
      <c r="O987" s="2" t="s">
        <v>1931</v>
      </c>
      <c r="P987" s="2">
        <v>196</v>
      </c>
    </row>
    <row r="988" spans="1:16" hidden="1" x14ac:dyDescent="0.3">
      <c r="A988" s="2" t="s">
        <v>1127</v>
      </c>
      <c r="B988" s="2" t="s">
        <v>45</v>
      </c>
      <c r="C988" s="2" t="s">
        <v>1128</v>
      </c>
      <c r="D988" s="2" t="s">
        <v>219</v>
      </c>
      <c r="E988" s="17">
        <v>43545.333333333336</v>
      </c>
      <c r="F988" s="17">
        <v>43571.291666666664</v>
      </c>
      <c r="G988" s="26">
        <f>VLOOKUP(Table3[[#This Row],[Job Category]],Table4[],2,0)</f>
        <v>410.5</v>
      </c>
      <c r="H988" s="26">
        <f>VLOOKUP(Table3[[#This Row],[Job Category]],Table5[],2,0)</f>
        <v>410.5</v>
      </c>
      <c r="I988" s="26">
        <f>YEAR(Table3[[#This Row],[End Date]])</f>
        <v>2019</v>
      </c>
      <c r="L988" s="2" t="s">
        <v>1931</v>
      </c>
      <c r="M988" s="2">
        <v>196</v>
      </c>
      <c r="O988" s="2" t="s">
        <v>2550</v>
      </c>
      <c r="P988" s="2">
        <v>248</v>
      </c>
    </row>
    <row r="989" spans="1:16" hidden="1" x14ac:dyDescent="0.3">
      <c r="A989" s="2" t="s">
        <v>2338</v>
      </c>
      <c r="B989" s="2" t="s">
        <v>45</v>
      </c>
      <c r="C989" s="2" t="s">
        <v>2551</v>
      </c>
      <c r="D989" s="2" t="s">
        <v>200</v>
      </c>
      <c r="E989" s="17">
        <v>43566.604166666664</v>
      </c>
      <c r="F989" s="17">
        <v>43571.791666666664</v>
      </c>
      <c r="G989" s="26">
        <f>VLOOKUP(Table3[[#This Row],[Job Category]],Table4[],2,0)</f>
        <v>113</v>
      </c>
      <c r="H989" s="26">
        <f>VLOOKUP(Table3[[#This Row],[Job Category]],Table5[],2,0)</f>
        <v>113</v>
      </c>
      <c r="I989" s="26">
        <f>YEAR(Table3[[#This Row],[End Date]])</f>
        <v>2019</v>
      </c>
      <c r="L989" s="2" t="s">
        <v>2550</v>
      </c>
      <c r="M989" s="2">
        <v>248</v>
      </c>
      <c r="O989" s="2" t="s">
        <v>1933</v>
      </c>
      <c r="P989" s="2">
        <v>124</v>
      </c>
    </row>
    <row r="990" spans="1:16" hidden="1" x14ac:dyDescent="0.3">
      <c r="A990" s="2" t="s">
        <v>1129</v>
      </c>
      <c r="B990" s="2" t="s">
        <v>45</v>
      </c>
      <c r="C990" s="2" t="s">
        <v>1130</v>
      </c>
      <c r="D990" s="2" t="s">
        <v>205</v>
      </c>
      <c r="E990" s="17">
        <v>43556.833333333336</v>
      </c>
      <c r="F990" s="17">
        <v>43574.166666666664</v>
      </c>
      <c r="G990" s="26">
        <f>VLOOKUP(Table3[[#This Row],[Job Category]],Table4[],2,0)</f>
        <v>416</v>
      </c>
      <c r="H990" s="26">
        <f>VLOOKUP(Table3[[#This Row],[Job Category]],Table5[],2,0)</f>
        <v>416</v>
      </c>
      <c r="I990" s="26">
        <f>YEAR(Table3[[#This Row],[End Date]])</f>
        <v>2019</v>
      </c>
      <c r="L990" s="2" t="s">
        <v>1933</v>
      </c>
      <c r="M990" s="2">
        <v>124</v>
      </c>
      <c r="O990" s="2" t="s">
        <v>1032</v>
      </c>
      <c r="P990" s="2">
        <v>337</v>
      </c>
    </row>
    <row r="991" spans="1:16" hidden="1" x14ac:dyDescent="0.3">
      <c r="A991" s="2" t="s">
        <v>2049</v>
      </c>
      <c r="B991" s="2" t="s">
        <v>45</v>
      </c>
      <c r="C991" s="2" t="s">
        <v>2050</v>
      </c>
      <c r="D991" s="2" t="s">
        <v>200</v>
      </c>
      <c r="E991" s="17">
        <v>43567.583333333336</v>
      </c>
      <c r="F991" s="17">
        <v>43575.291666666664</v>
      </c>
      <c r="G991" s="26">
        <f>VLOOKUP(Table3[[#This Row],[Job Category]],Table4[],2,0)</f>
        <v>185</v>
      </c>
      <c r="H991" s="26">
        <f>VLOOKUP(Table3[[#This Row],[Job Category]],Table5[],2,0)</f>
        <v>185</v>
      </c>
      <c r="I991" s="26">
        <f>YEAR(Table3[[#This Row],[End Date]])</f>
        <v>2019</v>
      </c>
      <c r="L991" s="2" t="s">
        <v>1032</v>
      </c>
      <c r="M991" s="2">
        <v>337</v>
      </c>
      <c r="O991" s="2" t="s">
        <v>1131</v>
      </c>
      <c r="P991" s="2">
        <v>162.5</v>
      </c>
    </row>
    <row r="992" spans="1:16" hidden="1" x14ac:dyDescent="0.3">
      <c r="A992" s="2" t="s">
        <v>2394</v>
      </c>
      <c r="B992" s="2" t="s">
        <v>45</v>
      </c>
      <c r="C992" s="2" t="s">
        <v>2552</v>
      </c>
      <c r="D992" s="2" t="s">
        <v>205</v>
      </c>
      <c r="E992" s="17">
        <v>43495.75</v>
      </c>
      <c r="F992" s="17">
        <v>43577.333333333336</v>
      </c>
      <c r="G992" s="26">
        <f>VLOOKUP(Table3[[#This Row],[Job Category]],Table4[],2,0)</f>
        <v>485</v>
      </c>
      <c r="H992" s="26">
        <f>VLOOKUP(Table3[[#This Row],[Job Category]],Table5[],2,0)</f>
        <v>485</v>
      </c>
      <c r="I992" s="26">
        <f>YEAR(Table3[[#This Row],[End Date]])</f>
        <v>2019</v>
      </c>
      <c r="L992" s="2" t="s">
        <v>1131</v>
      </c>
      <c r="M992" s="2">
        <v>162.5</v>
      </c>
      <c r="O992" s="2" t="s">
        <v>1034</v>
      </c>
      <c r="P992" s="2">
        <v>10.5</v>
      </c>
    </row>
    <row r="993" spans="1:16" hidden="1" x14ac:dyDescent="0.3">
      <c r="A993" s="2" t="s">
        <v>787</v>
      </c>
      <c r="B993" s="2" t="s">
        <v>45</v>
      </c>
      <c r="C993" s="2" t="s">
        <v>1132</v>
      </c>
      <c r="D993" s="2" t="s">
        <v>200</v>
      </c>
      <c r="E993" s="17">
        <v>43569.916666666664</v>
      </c>
      <c r="F993" s="17">
        <v>43577.416666666664</v>
      </c>
      <c r="G993" s="26">
        <f>VLOOKUP(Table3[[#This Row],[Job Category]],Table4[],2,0)</f>
        <v>180</v>
      </c>
      <c r="H993" s="26">
        <f>VLOOKUP(Table3[[#This Row],[Job Category]],Table5[],2,0)</f>
        <v>180</v>
      </c>
      <c r="I993" s="26">
        <f>YEAR(Table3[[#This Row],[End Date]])</f>
        <v>2019</v>
      </c>
      <c r="L993" s="2" t="s">
        <v>1034</v>
      </c>
      <c r="M993" s="2">
        <v>10.5</v>
      </c>
      <c r="O993" s="2" t="s">
        <v>2479</v>
      </c>
      <c r="P993" s="2">
        <v>313</v>
      </c>
    </row>
    <row r="994" spans="1:16" hidden="1" x14ac:dyDescent="0.3">
      <c r="A994" s="2" t="s">
        <v>2051</v>
      </c>
      <c r="B994" s="2" t="s">
        <v>45</v>
      </c>
      <c r="C994" s="2" t="s">
        <v>2052</v>
      </c>
      <c r="D994" s="2" t="s">
        <v>200</v>
      </c>
      <c r="E994" s="17">
        <v>43574.375</v>
      </c>
      <c r="F994" s="17">
        <v>43579.125</v>
      </c>
      <c r="G994" s="26">
        <f>VLOOKUP(Table3[[#This Row],[Job Category]],Table4[],2,0)</f>
        <v>111</v>
      </c>
      <c r="H994" s="26">
        <f>VLOOKUP(Table3[[#This Row],[Job Category]],Table5[],2,0)</f>
        <v>111</v>
      </c>
      <c r="I994" s="26">
        <f>YEAR(Table3[[#This Row],[End Date]])</f>
        <v>2019</v>
      </c>
      <c r="L994" s="2" t="s">
        <v>2479</v>
      </c>
      <c r="M994" s="2">
        <v>313</v>
      </c>
      <c r="O994" s="2" t="s">
        <v>1036</v>
      </c>
      <c r="P994" s="2">
        <v>248.5</v>
      </c>
    </row>
    <row r="995" spans="1:16" hidden="1" x14ac:dyDescent="0.3">
      <c r="A995" s="2" t="s">
        <v>2053</v>
      </c>
      <c r="B995" s="2" t="s">
        <v>45</v>
      </c>
      <c r="C995" s="2" t="s">
        <v>2054</v>
      </c>
      <c r="D995" s="2" t="s">
        <v>200</v>
      </c>
      <c r="E995" s="17">
        <v>43573.541666666664</v>
      </c>
      <c r="F995" s="17">
        <v>43580.333333333336</v>
      </c>
      <c r="G995" s="26">
        <f>VLOOKUP(Table3[[#This Row],[Job Category]],Table4[],2,0)</f>
        <v>148</v>
      </c>
      <c r="H995" s="26">
        <f>VLOOKUP(Table3[[#This Row],[Job Category]],Table5[],2,0)</f>
        <v>148</v>
      </c>
      <c r="I995" s="26">
        <f>YEAR(Table3[[#This Row],[End Date]])</f>
        <v>2019</v>
      </c>
      <c r="L995" s="2" t="s">
        <v>1036</v>
      </c>
      <c r="M995" s="2">
        <v>248.5</v>
      </c>
      <c r="O995" s="2" t="s">
        <v>2481</v>
      </c>
      <c r="P995" s="2">
        <v>138</v>
      </c>
    </row>
    <row r="996" spans="1:16" hidden="1" x14ac:dyDescent="0.3">
      <c r="A996" s="2" t="s">
        <v>1133</v>
      </c>
      <c r="B996" s="2" t="s">
        <v>45</v>
      </c>
      <c r="C996" s="2" t="s">
        <v>1134</v>
      </c>
      <c r="D996" s="2" t="s">
        <v>200</v>
      </c>
      <c r="E996" s="17">
        <v>43576.833333333336</v>
      </c>
      <c r="F996" s="17">
        <v>43580.541666666664</v>
      </c>
      <c r="G996" s="26">
        <f>VLOOKUP(Table3[[#This Row],[Job Category]],Table4[],2,0)</f>
        <v>89</v>
      </c>
      <c r="H996" s="26">
        <f>VLOOKUP(Table3[[#This Row],[Job Category]],Table5[],2,0)</f>
        <v>89</v>
      </c>
      <c r="I996" s="26">
        <f>YEAR(Table3[[#This Row],[End Date]])</f>
        <v>2019</v>
      </c>
      <c r="L996" s="2" t="s">
        <v>2481</v>
      </c>
      <c r="M996" s="2">
        <v>138</v>
      </c>
      <c r="O996" s="2" t="s">
        <v>1934</v>
      </c>
      <c r="P996" s="2">
        <v>146</v>
      </c>
    </row>
    <row r="997" spans="1:16" hidden="1" x14ac:dyDescent="0.3">
      <c r="A997" s="2" t="s">
        <v>2055</v>
      </c>
      <c r="B997" s="2" t="s">
        <v>45</v>
      </c>
      <c r="C997" s="2" t="s">
        <v>2056</v>
      </c>
      <c r="D997" s="2" t="s">
        <v>204</v>
      </c>
      <c r="E997" s="17">
        <v>43477.958333333336</v>
      </c>
      <c r="F997" s="17">
        <v>43581.333333333336</v>
      </c>
      <c r="G997" s="26">
        <f>VLOOKUP(Table3[[#This Row],[Job Category]],Table4[],2,0)</f>
        <v>665</v>
      </c>
      <c r="H997" s="26">
        <f>VLOOKUP(Table3[[#This Row],[Job Category]],Table5[],2,0)</f>
        <v>662.5</v>
      </c>
      <c r="I997" s="26">
        <f>YEAR(Table3[[#This Row],[End Date]])</f>
        <v>2019</v>
      </c>
      <c r="L997" s="2" t="s">
        <v>1934</v>
      </c>
      <c r="M997" s="2">
        <v>146</v>
      </c>
      <c r="O997" s="2" t="s">
        <v>1936</v>
      </c>
      <c r="P997" s="2">
        <v>38.5</v>
      </c>
    </row>
    <row r="998" spans="1:16" hidden="1" x14ac:dyDescent="0.3">
      <c r="A998" s="2" t="s">
        <v>1436</v>
      </c>
      <c r="B998" s="2" t="s">
        <v>45</v>
      </c>
      <c r="C998" s="2" t="s">
        <v>2057</v>
      </c>
      <c r="D998" s="2" t="s">
        <v>215</v>
      </c>
      <c r="E998" s="22">
        <v>43559</v>
      </c>
      <c r="F998" s="17">
        <v>43581.375</v>
      </c>
      <c r="G998" s="26">
        <f>VLOOKUP(Table3[[#This Row],[Job Category]],Table4[],2,0)</f>
        <v>261</v>
      </c>
      <c r="H998" s="26">
        <f>VLOOKUP(Table3[[#This Row],[Job Category]],Table5[],2,0)</f>
        <v>261</v>
      </c>
      <c r="I998" s="26">
        <f>YEAR(Table3[[#This Row],[End Date]])</f>
        <v>2019</v>
      </c>
      <c r="L998" s="2" t="s">
        <v>1936</v>
      </c>
      <c r="M998" s="2">
        <v>38.5</v>
      </c>
      <c r="O998" s="2" t="s">
        <v>2553</v>
      </c>
      <c r="P998" s="2">
        <v>196</v>
      </c>
    </row>
    <row r="999" spans="1:16" hidden="1" x14ac:dyDescent="0.3">
      <c r="A999" s="2" t="s">
        <v>2480</v>
      </c>
      <c r="B999" s="2" t="s">
        <v>45</v>
      </c>
      <c r="C999" s="2" t="s">
        <v>2554</v>
      </c>
      <c r="D999" s="2" t="s">
        <v>200</v>
      </c>
      <c r="E999" s="17">
        <v>43565.833333333336</v>
      </c>
      <c r="F999" s="17">
        <v>43583.291666666664</v>
      </c>
      <c r="G999" s="26">
        <f>VLOOKUP(Table3[[#This Row],[Job Category]],Table4[],2,0)</f>
        <v>304.5</v>
      </c>
      <c r="H999" s="26">
        <f>VLOOKUP(Table3[[#This Row],[Job Category]],Table5[],2,0)</f>
        <v>304.5</v>
      </c>
      <c r="I999" s="26">
        <f>YEAR(Table3[[#This Row],[End Date]])</f>
        <v>2019</v>
      </c>
      <c r="L999" s="2" t="s">
        <v>2553</v>
      </c>
      <c r="M999" s="2">
        <v>196</v>
      </c>
      <c r="O999" s="2" t="s">
        <v>1937</v>
      </c>
      <c r="P999" s="2">
        <v>90</v>
      </c>
    </row>
    <row r="1000" spans="1:16" hidden="1" x14ac:dyDescent="0.3">
      <c r="A1000" s="2" t="s">
        <v>1757</v>
      </c>
      <c r="B1000" s="2" t="s">
        <v>45</v>
      </c>
      <c r="C1000" s="2" t="s">
        <v>2058</v>
      </c>
      <c r="D1000" s="2" t="s">
        <v>200</v>
      </c>
      <c r="E1000" s="17">
        <v>43578.541666666664</v>
      </c>
      <c r="F1000" s="17">
        <v>43583.291666666664</v>
      </c>
      <c r="G1000" s="26">
        <f>VLOOKUP(Table3[[#This Row],[Job Category]],Table4[],2,0)</f>
        <v>100</v>
      </c>
      <c r="H1000" s="26">
        <f>VLOOKUP(Table3[[#This Row],[Job Category]],Table5[],2,0)</f>
        <v>100</v>
      </c>
      <c r="I1000" s="26">
        <f>YEAR(Table3[[#This Row],[End Date]])</f>
        <v>2019</v>
      </c>
      <c r="L1000" s="2" t="s">
        <v>1937</v>
      </c>
      <c r="M1000" s="2">
        <v>90</v>
      </c>
      <c r="O1000" s="2" t="s">
        <v>1938</v>
      </c>
      <c r="P1000" s="2">
        <v>107</v>
      </c>
    </row>
    <row r="1001" spans="1:16" hidden="1" x14ac:dyDescent="0.3">
      <c r="A1001" s="2" t="s">
        <v>2059</v>
      </c>
      <c r="B1001" s="2" t="s">
        <v>45</v>
      </c>
      <c r="C1001" s="2" t="s">
        <v>2060</v>
      </c>
      <c r="D1001" s="2" t="s">
        <v>200</v>
      </c>
      <c r="E1001" s="17">
        <v>43576.645833333336</v>
      </c>
      <c r="F1001" s="17">
        <v>43584.166666666664</v>
      </c>
      <c r="G1001" s="26">
        <f>VLOOKUP(Table3[[#This Row],[Job Category]],Table4[],2,0)</f>
        <v>162</v>
      </c>
      <c r="H1001" s="26">
        <f>VLOOKUP(Table3[[#This Row],[Job Category]],Table5[],2,0)</f>
        <v>162</v>
      </c>
      <c r="I1001" s="26">
        <f>YEAR(Table3[[#This Row],[End Date]])</f>
        <v>2019</v>
      </c>
      <c r="L1001" s="2" t="s">
        <v>1938</v>
      </c>
      <c r="M1001" s="2">
        <v>107</v>
      </c>
      <c r="O1001" s="2" t="s">
        <v>1939</v>
      </c>
      <c r="P1001" s="2">
        <v>127</v>
      </c>
    </row>
    <row r="1002" spans="1:16" hidden="1" x14ac:dyDescent="0.3">
      <c r="A1002" s="2" t="s">
        <v>2439</v>
      </c>
      <c r="B1002" s="2" t="s">
        <v>45</v>
      </c>
      <c r="C1002" s="2" t="s">
        <v>2555</v>
      </c>
      <c r="D1002" s="2" t="s">
        <v>200</v>
      </c>
      <c r="E1002" s="17">
        <v>43580.375</v>
      </c>
      <c r="F1002" s="17">
        <v>43584.25</v>
      </c>
      <c r="G1002" s="26">
        <f>VLOOKUP(Table3[[#This Row],[Job Category]],Table4[],2,0)</f>
        <v>89</v>
      </c>
      <c r="H1002" s="26">
        <f>VLOOKUP(Table3[[#This Row],[Job Category]],Table5[],2,0)</f>
        <v>89</v>
      </c>
      <c r="I1002" s="26">
        <f>YEAR(Table3[[#This Row],[End Date]])</f>
        <v>2019</v>
      </c>
      <c r="L1002" s="2" t="s">
        <v>1939</v>
      </c>
      <c r="M1002" s="2">
        <v>127</v>
      </c>
      <c r="O1002" s="2" t="s">
        <v>1135</v>
      </c>
      <c r="P1002" s="2">
        <v>343</v>
      </c>
    </row>
    <row r="1003" spans="1:16" hidden="1" x14ac:dyDescent="0.3">
      <c r="A1003" s="2" t="s">
        <v>2061</v>
      </c>
      <c r="B1003" s="2" t="s">
        <v>45</v>
      </c>
      <c r="C1003" s="2" t="s">
        <v>2062</v>
      </c>
      <c r="D1003" s="2" t="s">
        <v>205</v>
      </c>
      <c r="E1003" s="17">
        <v>43571.270833333336</v>
      </c>
      <c r="F1003" s="17">
        <v>43584.333333333336</v>
      </c>
      <c r="G1003" s="26">
        <f>VLOOKUP(Table3[[#This Row],[Job Category]],Table4[],2,0)</f>
        <v>313.5</v>
      </c>
      <c r="H1003" s="26">
        <f>VLOOKUP(Table3[[#This Row],[Job Category]],Table5[],2,0)</f>
        <v>313.5</v>
      </c>
      <c r="I1003" s="26">
        <f>YEAR(Table3[[#This Row],[End Date]])</f>
        <v>2019</v>
      </c>
      <c r="L1003" s="2" t="s">
        <v>1135</v>
      </c>
      <c r="M1003" s="2">
        <v>343</v>
      </c>
      <c r="O1003" s="2" t="s">
        <v>1941</v>
      </c>
      <c r="P1003" s="2">
        <v>213</v>
      </c>
    </row>
    <row r="1004" spans="1:16" hidden="1" x14ac:dyDescent="0.3">
      <c r="A1004" s="2" t="s">
        <v>2556</v>
      </c>
      <c r="B1004" s="2" t="s">
        <v>45</v>
      </c>
      <c r="C1004" s="2" t="s">
        <v>2557</v>
      </c>
      <c r="D1004" s="2" t="s">
        <v>205</v>
      </c>
      <c r="E1004" s="17">
        <v>43572.895833333336</v>
      </c>
      <c r="F1004" s="17">
        <v>43584.458333333336</v>
      </c>
      <c r="G1004" s="26">
        <f>VLOOKUP(Table3[[#This Row],[Job Category]],Table4[],2,0)</f>
        <v>277.5</v>
      </c>
      <c r="H1004" s="26">
        <f>VLOOKUP(Table3[[#This Row],[Job Category]],Table5[],2,0)</f>
        <v>274.5</v>
      </c>
      <c r="I1004" s="26">
        <f>YEAR(Table3[[#This Row],[End Date]])</f>
        <v>2019</v>
      </c>
      <c r="L1004" s="2" t="s">
        <v>1941</v>
      </c>
      <c r="M1004" s="2">
        <v>213</v>
      </c>
      <c r="O1004" s="2" t="s">
        <v>1943</v>
      </c>
      <c r="P1004" s="2">
        <v>129</v>
      </c>
    </row>
    <row r="1005" spans="1:16" hidden="1" x14ac:dyDescent="0.3">
      <c r="A1005" s="2" t="s">
        <v>2029</v>
      </c>
      <c r="B1005" s="2" t="s">
        <v>45</v>
      </c>
      <c r="C1005" s="2" t="s">
        <v>2063</v>
      </c>
      <c r="D1005" s="2" t="s">
        <v>220</v>
      </c>
      <c r="E1005" s="17">
        <v>43579.5</v>
      </c>
      <c r="F1005" s="17">
        <v>43585.541666666664</v>
      </c>
      <c r="G1005" s="26">
        <f>VLOOKUP(Table3[[#This Row],[Job Category]],Table4[],2,0)</f>
        <v>125</v>
      </c>
      <c r="H1005" s="26">
        <f>VLOOKUP(Table3[[#This Row],[Job Category]],Table5[],2,0)</f>
        <v>125</v>
      </c>
      <c r="I1005" s="26">
        <f>YEAR(Table3[[#This Row],[End Date]])</f>
        <v>2019</v>
      </c>
      <c r="L1005" s="2" t="s">
        <v>1943</v>
      </c>
      <c r="M1005" s="2">
        <v>129</v>
      </c>
      <c r="O1005" s="2" t="s">
        <v>1136</v>
      </c>
      <c r="P1005" s="2">
        <v>274</v>
      </c>
    </row>
    <row r="1006" spans="1:16" hidden="1" x14ac:dyDescent="0.3">
      <c r="A1006" s="2" t="s">
        <v>1137</v>
      </c>
      <c r="B1006" s="2" t="s">
        <v>45</v>
      </c>
      <c r="C1006" s="2" t="s">
        <v>1138</v>
      </c>
      <c r="D1006" s="2" t="s">
        <v>200</v>
      </c>
      <c r="E1006" s="17">
        <v>43581.375</v>
      </c>
      <c r="F1006" s="17">
        <v>43585.541666666664</v>
      </c>
      <c r="G1006" s="26">
        <f>VLOOKUP(Table3[[#This Row],[Job Category]],Table4[],2,0)</f>
        <v>100</v>
      </c>
      <c r="H1006" s="26">
        <f>VLOOKUP(Table3[[#This Row],[Job Category]],Table5[],2,0)</f>
        <v>100</v>
      </c>
      <c r="I1006" s="26">
        <f>YEAR(Table3[[#This Row],[End Date]])</f>
        <v>2019</v>
      </c>
      <c r="L1006" s="2" t="s">
        <v>1136</v>
      </c>
      <c r="M1006" s="2">
        <v>274</v>
      </c>
      <c r="O1006" s="2" t="s">
        <v>2558</v>
      </c>
      <c r="P1006" s="2">
        <v>216</v>
      </c>
    </row>
    <row r="1007" spans="1:16" hidden="1" x14ac:dyDescent="0.3">
      <c r="A1007" s="2" t="s">
        <v>1420</v>
      </c>
      <c r="B1007" s="2" t="s">
        <v>45</v>
      </c>
      <c r="C1007" s="2" t="s">
        <v>2064</v>
      </c>
      <c r="D1007" s="2" t="s">
        <v>200</v>
      </c>
      <c r="E1007" s="17">
        <v>43581.333333333336</v>
      </c>
      <c r="F1007" s="17">
        <v>43585.833333333336</v>
      </c>
      <c r="G1007" s="26">
        <f>VLOOKUP(Table3[[#This Row],[Job Category]],Table4[],2,0)</f>
        <v>108</v>
      </c>
      <c r="H1007" s="26">
        <f>VLOOKUP(Table3[[#This Row],[Job Category]],Table5[],2,0)</f>
        <v>108</v>
      </c>
      <c r="I1007" s="26">
        <f>YEAR(Table3[[#This Row],[End Date]])</f>
        <v>2019</v>
      </c>
      <c r="L1007" s="2" t="s">
        <v>2558</v>
      </c>
      <c r="M1007" s="2">
        <v>216</v>
      </c>
      <c r="O1007" s="2" t="s">
        <v>2482</v>
      </c>
      <c r="P1007" s="2">
        <v>179.5</v>
      </c>
    </row>
    <row r="1008" spans="1:16" hidden="1" x14ac:dyDescent="0.3">
      <c r="A1008" s="2" t="s">
        <v>1651</v>
      </c>
      <c r="B1008" s="2" t="s">
        <v>45</v>
      </c>
      <c r="C1008" s="2" t="s">
        <v>2065</v>
      </c>
      <c r="D1008" s="2" t="s">
        <v>200</v>
      </c>
      <c r="E1008" s="17">
        <v>43584.020833333336</v>
      </c>
      <c r="F1008" s="17">
        <v>43589.333333333336</v>
      </c>
      <c r="G1008" s="26">
        <f>VLOOKUP(Table3[[#This Row],[Job Category]],Table4[],2,0)</f>
        <v>122</v>
      </c>
      <c r="H1008" s="26">
        <f>VLOOKUP(Table3[[#This Row],[Job Category]],Table5[],2,0)</f>
        <v>122</v>
      </c>
      <c r="I1008" s="26">
        <f>YEAR(Table3[[#This Row],[End Date]])</f>
        <v>2019</v>
      </c>
      <c r="L1008" s="2" t="s">
        <v>2482</v>
      </c>
      <c r="M1008" s="2">
        <v>179.5</v>
      </c>
      <c r="O1008" s="2" t="s">
        <v>2559</v>
      </c>
      <c r="P1008" s="2">
        <v>200</v>
      </c>
    </row>
    <row r="1009" spans="1:16" hidden="1" x14ac:dyDescent="0.3">
      <c r="A1009" s="2" t="s">
        <v>695</v>
      </c>
      <c r="B1009" s="2" t="s">
        <v>45</v>
      </c>
      <c r="C1009" s="2" t="s">
        <v>1139</v>
      </c>
      <c r="D1009" s="2" t="s">
        <v>219</v>
      </c>
      <c r="E1009" s="17">
        <v>43561.833333333336</v>
      </c>
      <c r="F1009" s="17">
        <v>43589.5</v>
      </c>
      <c r="G1009" s="26">
        <f>VLOOKUP(Table3[[#This Row],[Job Category]],Table4[],2,0)</f>
        <v>310.5</v>
      </c>
      <c r="H1009" s="26">
        <f>VLOOKUP(Table3[[#This Row],[Job Category]],Table5[],2,0)</f>
        <v>310.5</v>
      </c>
      <c r="I1009" s="26">
        <f>YEAR(Table3[[#This Row],[End Date]])</f>
        <v>2019</v>
      </c>
      <c r="L1009" s="2" t="s">
        <v>2559</v>
      </c>
      <c r="M1009" s="2">
        <v>200</v>
      </c>
      <c r="O1009" s="2" t="s">
        <v>1945</v>
      </c>
      <c r="P1009" s="2">
        <v>167</v>
      </c>
    </row>
    <row r="1010" spans="1:16" hidden="1" x14ac:dyDescent="0.3">
      <c r="A1010" s="2" t="s">
        <v>2338</v>
      </c>
      <c r="B1010" s="2" t="s">
        <v>45</v>
      </c>
      <c r="C1010" s="2" t="s">
        <v>2560</v>
      </c>
      <c r="D1010" s="2" t="s">
        <v>200</v>
      </c>
      <c r="E1010" s="17">
        <v>43585.270833333336</v>
      </c>
      <c r="F1010" s="17">
        <v>43590.375</v>
      </c>
      <c r="G1010" s="26">
        <f>VLOOKUP(Table3[[#This Row],[Job Category]],Table4[],2,0)</f>
        <v>116</v>
      </c>
      <c r="H1010" s="26">
        <f>VLOOKUP(Table3[[#This Row],[Job Category]],Table5[],2,0)</f>
        <v>114</v>
      </c>
      <c r="I1010" s="26">
        <f>YEAR(Table3[[#This Row],[End Date]])</f>
        <v>2019</v>
      </c>
      <c r="L1010" s="2" t="s">
        <v>1945</v>
      </c>
      <c r="M1010" s="2">
        <v>167</v>
      </c>
      <c r="O1010" s="2" t="s">
        <v>1947</v>
      </c>
      <c r="P1010" s="2">
        <v>161</v>
      </c>
    </row>
    <row r="1011" spans="1:16" hidden="1" x14ac:dyDescent="0.3">
      <c r="A1011" s="2" t="s">
        <v>933</v>
      </c>
      <c r="B1011" s="2" t="s">
        <v>45</v>
      </c>
      <c r="C1011" s="2" t="s">
        <v>1140</v>
      </c>
      <c r="D1011" s="2" t="s">
        <v>219</v>
      </c>
      <c r="E1011" s="17">
        <v>43570.833333333336</v>
      </c>
      <c r="F1011" s="17">
        <v>43590.458333333336</v>
      </c>
      <c r="G1011" s="26">
        <f>VLOOKUP(Table3[[#This Row],[Job Category]],Table4[],2,0)</f>
        <v>288</v>
      </c>
      <c r="H1011" s="26">
        <f>VLOOKUP(Table3[[#This Row],[Job Category]],Table5[],2,0)</f>
        <v>288</v>
      </c>
      <c r="I1011" s="26">
        <f>YEAR(Table3[[#This Row],[End Date]])</f>
        <v>2019</v>
      </c>
      <c r="L1011" s="2" t="s">
        <v>1947</v>
      </c>
      <c r="M1011" s="2">
        <v>161</v>
      </c>
      <c r="O1011" s="2" t="s">
        <v>1948</v>
      </c>
      <c r="P1011" s="2">
        <v>278</v>
      </c>
    </row>
    <row r="1012" spans="1:16" hidden="1" x14ac:dyDescent="0.3">
      <c r="A1012" s="2" t="s">
        <v>906</v>
      </c>
      <c r="B1012" s="2" t="s">
        <v>45</v>
      </c>
      <c r="C1012" s="2" t="s">
        <v>1141</v>
      </c>
      <c r="D1012" s="2" t="s">
        <v>200</v>
      </c>
      <c r="E1012" s="17">
        <v>43567.375</v>
      </c>
      <c r="F1012" s="17">
        <v>43590.854166666664</v>
      </c>
      <c r="G1012" s="26">
        <f>VLOOKUP(Table3[[#This Row],[Job Category]],Table4[],2,0)</f>
        <v>311.5</v>
      </c>
      <c r="H1012" s="26">
        <f>VLOOKUP(Table3[[#This Row],[Job Category]],Table5[],2,0)</f>
        <v>311.5</v>
      </c>
      <c r="I1012" s="26">
        <f>YEAR(Table3[[#This Row],[End Date]])</f>
        <v>2019</v>
      </c>
      <c r="L1012" s="2" t="s">
        <v>1948</v>
      </c>
      <c r="M1012" s="2">
        <v>278</v>
      </c>
      <c r="O1012" s="2" t="s">
        <v>2483</v>
      </c>
      <c r="P1012" s="2">
        <v>140</v>
      </c>
    </row>
    <row r="1013" spans="1:16" hidden="1" x14ac:dyDescent="0.3">
      <c r="A1013" s="2" t="s">
        <v>340</v>
      </c>
      <c r="B1013" s="2" t="s">
        <v>45</v>
      </c>
      <c r="C1013" s="2" t="s">
        <v>2561</v>
      </c>
      <c r="D1013" s="2" t="s">
        <v>200</v>
      </c>
      <c r="E1013" s="17">
        <v>43585.541666666664</v>
      </c>
      <c r="F1013" s="17">
        <v>43591.25</v>
      </c>
      <c r="G1013" s="26">
        <f>VLOOKUP(Table3[[#This Row],[Job Category]],Table4[],2,0)</f>
        <v>137</v>
      </c>
      <c r="H1013" s="26">
        <f>VLOOKUP(Table3[[#This Row],[Job Category]],Table5[],2,0)</f>
        <v>137</v>
      </c>
      <c r="I1013" s="26">
        <f>YEAR(Table3[[#This Row],[End Date]])</f>
        <v>2019</v>
      </c>
      <c r="L1013" s="2" t="s">
        <v>2483</v>
      </c>
      <c r="M1013" s="2">
        <v>140</v>
      </c>
      <c r="O1013" s="2" t="s">
        <v>2484</v>
      </c>
      <c r="P1013" s="2">
        <v>67</v>
      </c>
    </row>
    <row r="1014" spans="1:16" hidden="1" x14ac:dyDescent="0.3">
      <c r="A1014" s="2" t="s">
        <v>317</v>
      </c>
      <c r="B1014" s="2" t="s">
        <v>45</v>
      </c>
      <c r="C1014" s="2" t="s">
        <v>2562</v>
      </c>
      <c r="D1014" s="2" t="s">
        <v>200</v>
      </c>
      <c r="E1014" s="17">
        <v>43585.833333333336</v>
      </c>
      <c r="F1014" s="17">
        <v>43591.25</v>
      </c>
      <c r="G1014" s="26">
        <f>VLOOKUP(Table3[[#This Row],[Job Category]],Table4[],2,0)</f>
        <v>130</v>
      </c>
      <c r="H1014" s="26">
        <f>VLOOKUP(Table3[[#This Row],[Job Category]],Table5[],2,0)</f>
        <v>130</v>
      </c>
      <c r="I1014" s="26">
        <f>YEAR(Table3[[#This Row],[End Date]])</f>
        <v>2019</v>
      </c>
      <c r="L1014" s="2" t="s">
        <v>2484</v>
      </c>
      <c r="M1014" s="2">
        <v>67</v>
      </c>
      <c r="O1014" s="2" t="s">
        <v>512</v>
      </c>
      <c r="P1014" s="2">
        <v>113.5</v>
      </c>
    </row>
    <row r="1015" spans="1:16" hidden="1" x14ac:dyDescent="0.3">
      <c r="A1015" s="2" t="s">
        <v>1142</v>
      </c>
      <c r="B1015" s="2" t="s">
        <v>45</v>
      </c>
      <c r="C1015" s="2" t="s">
        <v>1143</v>
      </c>
      <c r="D1015" s="2" t="s">
        <v>205</v>
      </c>
      <c r="E1015" s="17">
        <v>43577.541666666664</v>
      </c>
      <c r="F1015" s="17">
        <v>43591.333333333336</v>
      </c>
      <c r="G1015" s="26">
        <f>VLOOKUP(Table3[[#This Row],[Job Category]],Table4[],2,0)</f>
        <v>324</v>
      </c>
      <c r="H1015" s="26">
        <f>VLOOKUP(Table3[[#This Row],[Job Category]],Table5[],2,0)</f>
        <v>324</v>
      </c>
      <c r="I1015" s="26">
        <f>YEAR(Table3[[#This Row],[End Date]])</f>
        <v>2019</v>
      </c>
      <c r="L1015" s="2" t="s">
        <v>512</v>
      </c>
      <c r="M1015" s="2">
        <v>115</v>
      </c>
      <c r="O1015" s="2" t="s">
        <v>510</v>
      </c>
      <c r="P1015" s="2">
        <v>115</v>
      </c>
    </row>
    <row r="1016" spans="1:16" hidden="1" x14ac:dyDescent="0.3">
      <c r="A1016" s="2" t="s">
        <v>1851</v>
      </c>
      <c r="B1016" s="2" t="s">
        <v>45</v>
      </c>
      <c r="C1016" s="2" t="s">
        <v>2066</v>
      </c>
      <c r="D1016" s="2" t="s">
        <v>200</v>
      </c>
      <c r="E1016" s="17">
        <v>43586.541666666664</v>
      </c>
      <c r="F1016" s="17">
        <v>43592.5</v>
      </c>
      <c r="G1016" s="26">
        <f>VLOOKUP(Table3[[#This Row],[Job Category]],Table4[],2,0)</f>
        <v>143</v>
      </c>
      <c r="H1016" s="26">
        <f>VLOOKUP(Table3[[#This Row],[Job Category]],Table5[],2,0)</f>
        <v>143</v>
      </c>
      <c r="I1016" s="26">
        <f>YEAR(Table3[[#This Row],[End Date]])</f>
        <v>2019</v>
      </c>
      <c r="L1016" s="2" t="s">
        <v>510</v>
      </c>
      <c r="M1016" s="2">
        <v>116</v>
      </c>
      <c r="O1016" s="2" t="s">
        <v>1950</v>
      </c>
      <c r="P1016" s="2">
        <v>45</v>
      </c>
    </row>
    <row r="1017" spans="1:16" hidden="1" x14ac:dyDescent="0.3">
      <c r="A1017" s="2" t="s">
        <v>644</v>
      </c>
      <c r="B1017" s="2" t="s">
        <v>45</v>
      </c>
      <c r="C1017" s="2" t="s">
        <v>645</v>
      </c>
      <c r="D1017" s="2" t="s">
        <v>200</v>
      </c>
      <c r="E1017" s="17">
        <v>43590.458333333336</v>
      </c>
      <c r="F1017" s="17">
        <v>43594.875</v>
      </c>
      <c r="G1017" s="26">
        <f>VLOOKUP(Table3[[#This Row],[Job Category]],Table4[],2,0)</f>
        <v>106</v>
      </c>
      <c r="H1017" s="26">
        <f>VLOOKUP(Table3[[#This Row],[Job Category]],Table5[],2,0)</f>
        <v>102.5</v>
      </c>
      <c r="I1017" s="26">
        <f>YEAR(Table3[[#This Row],[End Date]])</f>
        <v>2019</v>
      </c>
      <c r="L1017" s="2" t="s">
        <v>1950</v>
      </c>
      <c r="M1017" s="2">
        <v>45</v>
      </c>
      <c r="O1017" s="2" t="s">
        <v>1952</v>
      </c>
      <c r="P1017" s="2">
        <v>44</v>
      </c>
    </row>
    <row r="1018" spans="1:16" hidden="1" x14ac:dyDescent="0.3">
      <c r="A1018" s="2" t="s">
        <v>1405</v>
      </c>
      <c r="B1018" s="2" t="s">
        <v>45</v>
      </c>
      <c r="C1018" s="2" t="s">
        <v>2067</v>
      </c>
      <c r="D1018" s="2" t="s">
        <v>200</v>
      </c>
      <c r="E1018" s="17">
        <v>43589.833333333336</v>
      </c>
      <c r="F1018" s="17">
        <v>43595.083333333336</v>
      </c>
      <c r="G1018" s="26">
        <f>VLOOKUP(Table3[[#This Row],[Job Category]],Table4[],2,0)</f>
        <v>78</v>
      </c>
      <c r="H1018" s="26">
        <f>VLOOKUP(Table3[[#This Row],[Job Category]],Table5[],2,0)</f>
        <v>78</v>
      </c>
      <c r="I1018" s="26">
        <f>YEAR(Table3[[#This Row],[End Date]])</f>
        <v>2019</v>
      </c>
      <c r="L1018" s="2" t="s">
        <v>1952</v>
      </c>
      <c r="M1018" s="2">
        <v>47</v>
      </c>
      <c r="O1018" s="2" t="s">
        <v>2485</v>
      </c>
      <c r="P1018" s="2">
        <v>32</v>
      </c>
    </row>
    <row r="1019" spans="1:16" x14ac:dyDescent="0.3">
      <c r="A1019" s="27" t="s">
        <v>695</v>
      </c>
      <c r="B1019" s="27" t="s">
        <v>206</v>
      </c>
      <c r="C1019" s="27" t="s">
        <v>1144</v>
      </c>
      <c r="D1019" s="27" t="s">
        <v>26</v>
      </c>
      <c r="E1019" s="31">
        <v>43594.875</v>
      </c>
      <c r="F1019" s="31">
        <v>43596.375</v>
      </c>
      <c r="G1019" s="29">
        <f>VLOOKUP(Table3[[#This Row],[Job Category]],Table4[],2,0)</f>
        <v>36</v>
      </c>
      <c r="H1019" s="29" t="e">
        <f>VLOOKUP(Table3[[#This Row],[Job Category]],Table5[],2,0)</f>
        <v>#N/A</v>
      </c>
      <c r="I1019" s="29">
        <f>YEAR(Table3[[#This Row],[End Date]])</f>
        <v>2019</v>
      </c>
      <c r="J1019" s="29">
        <v>10</v>
      </c>
      <c r="L1019" s="2" t="s">
        <v>2485</v>
      </c>
      <c r="M1019" s="2">
        <v>32</v>
      </c>
      <c r="O1019" s="2" t="s">
        <v>1953</v>
      </c>
      <c r="P1019" s="2">
        <v>133</v>
      </c>
    </row>
    <row r="1020" spans="1:16" hidden="1" x14ac:dyDescent="0.3">
      <c r="A1020" s="2" t="s">
        <v>1343</v>
      </c>
      <c r="B1020" s="2" t="s">
        <v>45</v>
      </c>
      <c r="C1020" s="2" t="s">
        <v>2068</v>
      </c>
      <c r="D1020" s="2" t="s">
        <v>201</v>
      </c>
      <c r="E1020" s="17">
        <v>43591.25</v>
      </c>
      <c r="F1020" s="17">
        <v>43597.333333333336</v>
      </c>
      <c r="G1020" s="26">
        <f>VLOOKUP(Table3[[#This Row],[Job Category]],Table4[],2,0)</f>
        <v>146</v>
      </c>
      <c r="H1020" s="26">
        <f>VLOOKUP(Table3[[#This Row],[Job Category]],Table5[],2,0)</f>
        <v>146</v>
      </c>
      <c r="I1020" s="26">
        <f>YEAR(Table3[[#This Row],[End Date]])</f>
        <v>2019</v>
      </c>
      <c r="L1020" s="2" t="s">
        <v>1953</v>
      </c>
      <c r="M1020" s="2">
        <v>133</v>
      </c>
      <c r="O1020" s="2" t="s">
        <v>1954</v>
      </c>
      <c r="P1020" s="2">
        <v>162</v>
      </c>
    </row>
    <row r="1021" spans="1:16" hidden="1" x14ac:dyDescent="0.3">
      <c r="A1021" s="2" t="s">
        <v>1994</v>
      </c>
      <c r="B1021" s="2" t="s">
        <v>45</v>
      </c>
      <c r="C1021" s="2" t="s">
        <v>2069</v>
      </c>
      <c r="D1021" s="2" t="s">
        <v>200</v>
      </c>
      <c r="E1021" s="17">
        <v>43592.333333333336</v>
      </c>
      <c r="F1021" s="17">
        <v>43597.5</v>
      </c>
      <c r="G1021" s="26">
        <f>VLOOKUP(Table3[[#This Row],[Job Category]],Table4[],2,0)</f>
        <v>120</v>
      </c>
      <c r="H1021" s="26">
        <f>VLOOKUP(Table3[[#This Row],[Job Category]],Table5[],2,0)</f>
        <v>120</v>
      </c>
      <c r="I1021" s="26">
        <f>YEAR(Table3[[#This Row],[End Date]])</f>
        <v>2019</v>
      </c>
      <c r="L1021" s="2" t="s">
        <v>1954</v>
      </c>
      <c r="M1021" s="2">
        <v>162</v>
      </c>
      <c r="O1021" s="2" t="s">
        <v>1040</v>
      </c>
      <c r="P1021" s="2">
        <v>153.5</v>
      </c>
    </row>
    <row r="1022" spans="1:16" hidden="1" x14ac:dyDescent="0.3">
      <c r="A1022" s="2" t="s">
        <v>2563</v>
      </c>
      <c r="B1022" s="2" t="s">
        <v>45</v>
      </c>
      <c r="C1022" s="2" t="s">
        <v>2564</v>
      </c>
      <c r="D1022" s="2" t="s">
        <v>200</v>
      </c>
      <c r="E1022" s="17">
        <v>43591.25</v>
      </c>
      <c r="F1022" s="17">
        <v>43598.833333333336</v>
      </c>
      <c r="G1022" s="26">
        <f>VLOOKUP(Table3[[#This Row],[Job Category]],Table4[],2,0)</f>
        <v>182</v>
      </c>
      <c r="H1022" s="26">
        <f>VLOOKUP(Table3[[#This Row],[Job Category]],Table5[],2,0)</f>
        <v>182</v>
      </c>
      <c r="I1022" s="26">
        <f>YEAR(Table3[[#This Row],[End Date]])</f>
        <v>2019</v>
      </c>
      <c r="L1022" s="2" t="s">
        <v>1040</v>
      </c>
      <c r="M1022" s="2">
        <v>153.5</v>
      </c>
      <c r="O1022" s="2" t="s">
        <v>1955</v>
      </c>
      <c r="P1022" s="2">
        <v>467</v>
      </c>
    </row>
    <row r="1023" spans="1:16" hidden="1" x14ac:dyDescent="0.3">
      <c r="A1023" s="2" t="s">
        <v>2014</v>
      </c>
      <c r="B1023" s="2" t="s">
        <v>45</v>
      </c>
      <c r="C1023" s="2" t="s">
        <v>2070</v>
      </c>
      <c r="D1023" s="2" t="s">
        <v>200</v>
      </c>
      <c r="E1023" s="17">
        <v>43588.041666666664</v>
      </c>
      <c r="F1023" s="22">
        <v>43599</v>
      </c>
      <c r="G1023" s="26">
        <f>VLOOKUP(Table3[[#This Row],[Job Category]],Table4[],2,0)</f>
        <v>232</v>
      </c>
      <c r="H1023" s="26">
        <f>VLOOKUP(Table3[[#This Row],[Job Category]],Table5[],2,0)</f>
        <v>232</v>
      </c>
      <c r="I1023" s="26">
        <f>YEAR(Table3[[#This Row],[End Date]])</f>
        <v>2019</v>
      </c>
      <c r="L1023" s="2" t="s">
        <v>1955</v>
      </c>
      <c r="M1023" s="2">
        <v>467</v>
      </c>
      <c r="O1023" s="2" t="s">
        <v>1956</v>
      </c>
      <c r="P1023" s="2">
        <v>418</v>
      </c>
    </row>
    <row r="1024" spans="1:16" hidden="1" x14ac:dyDescent="0.3">
      <c r="A1024" s="2" t="s">
        <v>2071</v>
      </c>
      <c r="B1024" s="2" t="s">
        <v>45</v>
      </c>
      <c r="C1024" s="2" t="s">
        <v>2072</v>
      </c>
      <c r="D1024" s="2" t="s">
        <v>200</v>
      </c>
      <c r="E1024" s="17">
        <v>43596.375</v>
      </c>
      <c r="F1024" s="17">
        <v>43600.208333333336</v>
      </c>
      <c r="G1024" s="26">
        <f>VLOOKUP(Table3[[#This Row],[Job Category]],Table4[],2,0)</f>
        <v>92</v>
      </c>
      <c r="H1024" s="26">
        <f>VLOOKUP(Table3[[#This Row],[Job Category]],Table5[],2,0)</f>
        <v>92</v>
      </c>
      <c r="I1024" s="26">
        <f>YEAR(Table3[[#This Row],[End Date]])</f>
        <v>2019</v>
      </c>
      <c r="L1024" s="2" t="s">
        <v>1956</v>
      </c>
      <c r="M1024" s="2">
        <v>418</v>
      </c>
      <c r="O1024" s="2" t="s">
        <v>1957</v>
      </c>
      <c r="P1024" s="2">
        <v>129.5</v>
      </c>
    </row>
    <row r="1025" spans="1:16" hidden="1" x14ac:dyDescent="0.3">
      <c r="A1025" s="2" t="s">
        <v>488</v>
      </c>
      <c r="B1025" s="2" t="s">
        <v>45</v>
      </c>
      <c r="C1025" s="2" t="s">
        <v>2073</v>
      </c>
      <c r="D1025" s="2" t="s">
        <v>200</v>
      </c>
      <c r="E1025" s="17">
        <v>43588.833333333336</v>
      </c>
      <c r="F1025" s="17">
        <v>43601.125</v>
      </c>
      <c r="G1025" s="26">
        <f>VLOOKUP(Table3[[#This Row],[Job Category]],Table4[],2,0)</f>
        <v>279</v>
      </c>
      <c r="H1025" s="26">
        <f>VLOOKUP(Table3[[#This Row],[Job Category]],Table5[],2,0)</f>
        <v>235.5</v>
      </c>
      <c r="I1025" s="26">
        <f>YEAR(Table3[[#This Row],[End Date]])</f>
        <v>2019</v>
      </c>
      <c r="L1025" s="2" t="s">
        <v>1957</v>
      </c>
      <c r="M1025" s="2">
        <v>130</v>
      </c>
      <c r="O1025" s="2" t="s">
        <v>1959</v>
      </c>
      <c r="P1025" s="2">
        <v>241</v>
      </c>
    </row>
    <row r="1026" spans="1:16" hidden="1" x14ac:dyDescent="0.3">
      <c r="A1026" s="2" t="s">
        <v>435</v>
      </c>
      <c r="B1026" s="2" t="s">
        <v>45</v>
      </c>
      <c r="C1026" s="2" t="s">
        <v>2074</v>
      </c>
      <c r="D1026" s="2" t="s">
        <v>200</v>
      </c>
      <c r="E1026" s="17">
        <v>43594.4375</v>
      </c>
      <c r="F1026" s="17">
        <v>43601.625</v>
      </c>
      <c r="G1026" s="26">
        <f>VLOOKUP(Table3[[#This Row],[Job Category]],Table4[],2,0)</f>
        <v>103</v>
      </c>
      <c r="H1026" s="26">
        <f>VLOOKUP(Table3[[#This Row],[Job Category]],Table5[],2,0)</f>
        <v>103</v>
      </c>
      <c r="I1026" s="26">
        <f>YEAR(Table3[[#This Row],[End Date]])</f>
        <v>2019</v>
      </c>
      <c r="L1026" s="2" t="s">
        <v>1959</v>
      </c>
      <c r="M1026" s="2">
        <v>241</v>
      </c>
      <c r="O1026" s="2" t="s">
        <v>1043</v>
      </c>
      <c r="P1026" s="2">
        <v>822.5</v>
      </c>
    </row>
    <row r="1027" spans="1:16" hidden="1" x14ac:dyDescent="0.3">
      <c r="A1027" s="2" t="s">
        <v>843</v>
      </c>
      <c r="B1027" s="2" t="s">
        <v>45</v>
      </c>
      <c r="C1027" s="2" t="s">
        <v>1145</v>
      </c>
      <c r="D1027" s="2" t="s">
        <v>208</v>
      </c>
      <c r="E1027" s="17">
        <v>43593.125</v>
      </c>
      <c r="F1027" s="17">
        <v>43602.208333333336</v>
      </c>
      <c r="G1027" s="26">
        <f>VLOOKUP(Table3[[#This Row],[Job Category]],Table4[],2,0)</f>
        <v>218</v>
      </c>
      <c r="H1027" s="26">
        <f>VLOOKUP(Table3[[#This Row],[Job Category]],Table5[],2,0)</f>
        <v>218</v>
      </c>
      <c r="I1027" s="26">
        <f>YEAR(Table3[[#This Row],[End Date]])</f>
        <v>2019</v>
      </c>
      <c r="L1027" s="2" t="s">
        <v>1043</v>
      </c>
      <c r="M1027" s="2">
        <v>822.5</v>
      </c>
      <c r="O1027" s="2" t="s">
        <v>627</v>
      </c>
      <c r="P1027" s="2">
        <v>291</v>
      </c>
    </row>
    <row r="1028" spans="1:16" hidden="1" x14ac:dyDescent="0.3">
      <c r="A1028" s="2" t="s">
        <v>2075</v>
      </c>
      <c r="B1028" s="2" t="s">
        <v>45</v>
      </c>
      <c r="C1028" s="2" t="s">
        <v>2076</v>
      </c>
      <c r="D1028" s="2" t="s">
        <v>200</v>
      </c>
      <c r="E1028" s="17">
        <v>43597.583333333336</v>
      </c>
      <c r="F1028" s="17">
        <v>43603.729166666664</v>
      </c>
      <c r="G1028" s="26">
        <f>VLOOKUP(Table3[[#This Row],[Job Category]],Table4[],2,0)</f>
        <v>123.5</v>
      </c>
      <c r="H1028" s="26">
        <f>VLOOKUP(Table3[[#This Row],[Job Category]],Table5[],2,0)</f>
        <v>123.5</v>
      </c>
      <c r="I1028" s="26">
        <f>YEAR(Table3[[#This Row],[End Date]])</f>
        <v>2019</v>
      </c>
      <c r="L1028" s="2" t="s">
        <v>627</v>
      </c>
      <c r="M1028" s="2">
        <v>292</v>
      </c>
      <c r="O1028" s="2" t="s">
        <v>1961</v>
      </c>
      <c r="P1028" s="2">
        <v>165</v>
      </c>
    </row>
    <row r="1029" spans="1:16" hidden="1" x14ac:dyDescent="0.3">
      <c r="A1029" s="2" t="s">
        <v>2077</v>
      </c>
      <c r="B1029" s="2" t="s">
        <v>45</v>
      </c>
      <c r="C1029" s="2" t="s">
        <v>2078</v>
      </c>
      <c r="D1029" s="2" t="s">
        <v>200</v>
      </c>
      <c r="E1029" s="22">
        <v>43599</v>
      </c>
      <c r="F1029" s="17">
        <v>43603.958333333336</v>
      </c>
      <c r="G1029" s="26">
        <f>VLOOKUP(Table3[[#This Row],[Job Category]],Table4[],2,0)</f>
        <v>119</v>
      </c>
      <c r="H1029" s="26">
        <f>VLOOKUP(Table3[[#This Row],[Job Category]],Table5[],2,0)</f>
        <v>119</v>
      </c>
      <c r="I1029" s="26">
        <f>YEAR(Table3[[#This Row],[End Date]])</f>
        <v>2019</v>
      </c>
      <c r="L1029" s="2" t="s">
        <v>1961</v>
      </c>
      <c r="M1029" s="2">
        <v>165</v>
      </c>
      <c r="O1029" s="2" t="s">
        <v>513</v>
      </c>
      <c r="P1029" s="2">
        <v>146</v>
      </c>
    </row>
    <row r="1030" spans="1:16" hidden="1" x14ac:dyDescent="0.3">
      <c r="A1030" s="2" t="s">
        <v>2079</v>
      </c>
      <c r="B1030" s="2" t="s">
        <v>45</v>
      </c>
      <c r="C1030" s="2" t="s">
        <v>2080</v>
      </c>
      <c r="D1030" s="2" t="s">
        <v>200</v>
      </c>
      <c r="E1030" s="17">
        <v>43598.6875</v>
      </c>
      <c r="F1030" s="17">
        <v>43604.166666666664</v>
      </c>
      <c r="G1030" s="26">
        <f>VLOOKUP(Table3[[#This Row],[Job Category]],Table4[],2,0)</f>
        <v>95</v>
      </c>
      <c r="H1030" s="26">
        <f>VLOOKUP(Table3[[#This Row],[Job Category]],Table5[],2,0)</f>
        <v>95</v>
      </c>
      <c r="I1030" s="26">
        <f>YEAR(Table3[[#This Row],[End Date]])</f>
        <v>2019</v>
      </c>
      <c r="L1030" s="2" t="s">
        <v>513</v>
      </c>
      <c r="M1030" s="2">
        <v>147</v>
      </c>
      <c r="O1030" s="2" t="s">
        <v>2487</v>
      </c>
      <c r="P1030" s="2">
        <v>285.5</v>
      </c>
    </row>
    <row r="1031" spans="1:16" hidden="1" x14ac:dyDescent="0.3">
      <c r="A1031" s="2" t="s">
        <v>1015</v>
      </c>
      <c r="B1031" s="2" t="s">
        <v>45</v>
      </c>
      <c r="C1031" s="2" t="s">
        <v>1146</v>
      </c>
      <c r="D1031" s="2" t="s">
        <v>200</v>
      </c>
      <c r="E1031" s="17">
        <v>43582.333333333336</v>
      </c>
      <c r="F1031" s="17">
        <v>43605.041666666664</v>
      </c>
      <c r="G1031" s="26">
        <f>VLOOKUP(Table3[[#This Row],[Job Category]],Table4[],2,0)</f>
        <v>324.5</v>
      </c>
      <c r="H1031" s="26">
        <f>VLOOKUP(Table3[[#This Row],[Job Category]],Table5[],2,0)</f>
        <v>324.5</v>
      </c>
      <c r="I1031" s="26">
        <f>YEAR(Table3[[#This Row],[End Date]])</f>
        <v>2019</v>
      </c>
      <c r="L1031" s="2" t="s">
        <v>2487</v>
      </c>
      <c r="M1031" s="2">
        <v>305.5</v>
      </c>
      <c r="O1031" s="2" t="s">
        <v>376</v>
      </c>
      <c r="P1031" s="2">
        <v>229</v>
      </c>
    </row>
    <row r="1032" spans="1:16" hidden="1" x14ac:dyDescent="0.3">
      <c r="A1032" s="2" t="s">
        <v>657</v>
      </c>
      <c r="B1032" s="2" t="s">
        <v>45</v>
      </c>
      <c r="C1032" s="2" t="s">
        <v>1147</v>
      </c>
      <c r="D1032" s="2" t="s">
        <v>200</v>
      </c>
      <c r="E1032" s="17">
        <v>43600.583333333336</v>
      </c>
      <c r="F1032" s="17">
        <v>43605.4375</v>
      </c>
      <c r="G1032" s="26">
        <f>VLOOKUP(Table3[[#This Row],[Job Category]],Table4[],2,0)</f>
        <v>116.5</v>
      </c>
      <c r="H1032" s="26">
        <f>VLOOKUP(Table3[[#This Row],[Job Category]],Table5[],2,0)</f>
        <v>116.5</v>
      </c>
      <c r="I1032" s="26">
        <f>YEAR(Table3[[#This Row],[End Date]])</f>
        <v>2019</v>
      </c>
      <c r="L1032" s="2" t="s">
        <v>376</v>
      </c>
      <c r="M1032" s="2">
        <v>232.5</v>
      </c>
      <c r="O1032" s="2" t="s">
        <v>1148</v>
      </c>
      <c r="P1032" s="2">
        <v>325</v>
      </c>
    </row>
    <row r="1033" spans="1:16" hidden="1" x14ac:dyDescent="0.3">
      <c r="A1033" s="2" t="s">
        <v>1452</v>
      </c>
      <c r="B1033" s="2" t="s">
        <v>45</v>
      </c>
      <c r="C1033" s="2" t="s">
        <v>2081</v>
      </c>
      <c r="D1033" s="2" t="s">
        <v>200</v>
      </c>
      <c r="E1033" s="17">
        <v>43600.916666666664</v>
      </c>
      <c r="F1033" s="17">
        <v>43605.833333333336</v>
      </c>
      <c r="G1033" s="26">
        <f>VLOOKUP(Table3[[#This Row],[Job Category]],Table4[],2,0)</f>
        <v>109</v>
      </c>
      <c r="H1033" s="26">
        <f>VLOOKUP(Table3[[#This Row],[Job Category]],Table5[],2,0)</f>
        <v>109</v>
      </c>
      <c r="I1033" s="26">
        <f>YEAR(Table3[[#This Row],[End Date]])</f>
        <v>2019</v>
      </c>
      <c r="L1033" s="2" t="s">
        <v>1148</v>
      </c>
      <c r="M1033" s="2">
        <v>325</v>
      </c>
      <c r="O1033" s="2" t="s">
        <v>2489</v>
      </c>
      <c r="P1033" s="2">
        <v>440</v>
      </c>
    </row>
    <row r="1034" spans="1:16" hidden="1" x14ac:dyDescent="0.3">
      <c r="A1034" s="2" t="s">
        <v>2565</v>
      </c>
      <c r="B1034" s="2" t="s">
        <v>45</v>
      </c>
      <c r="C1034" s="2" t="s">
        <v>2566</v>
      </c>
      <c r="D1034" s="2" t="s">
        <v>201</v>
      </c>
      <c r="E1034" s="17">
        <v>43601.583333333336</v>
      </c>
      <c r="F1034" s="17">
        <v>43606.125</v>
      </c>
      <c r="G1034" s="26">
        <f>VLOOKUP(Table3[[#This Row],[Job Category]],Table4[],2,0)</f>
        <v>109</v>
      </c>
      <c r="H1034" s="26">
        <f>VLOOKUP(Table3[[#This Row],[Job Category]],Table5[],2,0)</f>
        <v>109</v>
      </c>
      <c r="I1034" s="26">
        <f>YEAR(Table3[[#This Row],[End Date]])</f>
        <v>2019</v>
      </c>
      <c r="L1034" s="2" t="s">
        <v>2489</v>
      </c>
      <c r="M1034" s="2">
        <v>440</v>
      </c>
      <c r="O1034" s="2" t="s">
        <v>1046</v>
      </c>
      <c r="P1034" s="2">
        <v>158.5</v>
      </c>
    </row>
    <row r="1035" spans="1:16" hidden="1" x14ac:dyDescent="0.3">
      <c r="A1035" s="2" t="s">
        <v>2567</v>
      </c>
      <c r="B1035" s="2" t="s">
        <v>45</v>
      </c>
      <c r="C1035" s="2" t="s">
        <v>2568</v>
      </c>
      <c r="D1035" s="2" t="s">
        <v>204</v>
      </c>
      <c r="E1035" s="17">
        <v>43591.833333333336</v>
      </c>
      <c r="F1035" s="17">
        <v>43606.458333333336</v>
      </c>
      <c r="G1035" s="26">
        <f>VLOOKUP(Table3[[#This Row],[Job Category]],Table4[],2,0)</f>
        <v>246</v>
      </c>
      <c r="H1035" s="26">
        <f>VLOOKUP(Table3[[#This Row],[Job Category]],Table5[],2,0)</f>
        <v>244</v>
      </c>
      <c r="I1035" s="26">
        <f>YEAR(Table3[[#This Row],[End Date]])</f>
        <v>2019</v>
      </c>
      <c r="L1035" s="2" t="s">
        <v>1046</v>
      </c>
      <c r="M1035" s="2">
        <v>161</v>
      </c>
      <c r="O1035" s="2" t="s">
        <v>378</v>
      </c>
      <c r="P1035" s="2">
        <v>424</v>
      </c>
    </row>
    <row r="1036" spans="1:16" hidden="1" x14ac:dyDescent="0.3">
      <c r="A1036" s="2" t="s">
        <v>583</v>
      </c>
      <c r="B1036" s="2" t="s">
        <v>45</v>
      </c>
      <c r="C1036" s="2" t="s">
        <v>1149</v>
      </c>
      <c r="D1036" s="2" t="s">
        <v>200</v>
      </c>
      <c r="E1036" s="17">
        <v>43603.666666666664</v>
      </c>
      <c r="F1036" s="17">
        <v>43608.708333333336</v>
      </c>
      <c r="G1036" s="26">
        <f>VLOOKUP(Table3[[#This Row],[Job Category]],Table4[],2,0)</f>
        <v>109</v>
      </c>
      <c r="H1036" s="26">
        <f>VLOOKUP(Table3[[#This Row],[Job Category]],Table5[],2,0)</f>
        <v>109</v>
      </c>
      <c r="I1036" s="26">
        <f>YEAR(Table3[[#This Row],[End Date]])</f>
        <v>2019</v>
      </c>
      <c r="L1036" s="2" t="s">
        <v>378</v>
      </c>
      <c r="M1036" s="2">
        <v>554</v>
      </c>
      <c r="O1036" s="2" t="s">
        <v>1962</v>
      </c>
      <c r="P1036" s="2">
        <v>348</v>
      </c>
    </row>
    <row r="1037" spans="1:16" hidden="1" x14ac:dyDescent="0.3">
      <c r="A1037" s="2" t="s">
        <v>1150</v>
      </c>
      <c r="B1037" s="2" t="s">
        <v>45</v>
      </c>
      <c r="C1037" s="2" t="s">
        <v>1151</v>
      </c>
      <c r="D1037" s="2" t="s">
        <v>200</v>
      </c>
      <c r="E1037" s="17">
        <v>43603.958333333336</v>
      </c>
      <c r="F1037" s="17">
        <v>43608.875</v>
      </c>
      <c r="G1037" s="26">
        <f>VLOOKUP(Table3[[#This Row],[Job Category]],Table4[],2,0)</f>
        <v>118</v>
      </c>
      <c r="H1037" s="26">
        <f>VLOOKUP(Table3[[#This Row],[Job Category]],Table5[],2,0)</f>
        <v>118</v>
      </c>
      <c r="I1037" s="26">
        <f>YEAR(Table3[[#This Row],[End Date]])</f>
        <v>2019</v>
      </c>
      <c r="L1037" s="2" t="s">
        <v>1962</v>
      </c>
      <c r="M1037" s="2">
        <v>348</v>
      </c>
      <c r="O1037" s="2" t="s">
        <v>508</v>
      </c>
      <c r="P1037" s="2">
        <v>428.5</v>
      </c>
    </row>
    <row r="1038" spans="1:16" hidden="1" x14ac:dyDescent="0.3">
      <c r="A1038" s="2" t="s">
        <v>586</v>
      </c>
      <c r="B1038" s="2" t="s">
        <v>45</v>
      </c>
      <c r="C1038" s="2" t="s">
        <v>1152</v>
      </c>
      <c r="D1038" s="2" t="s">
        <v>201</v>
      </c>
      <c r="E1038" s="17">
        <v>43604.708333333336</v>
      </c>
      <c r="F1038" s="17">
        <v>43609.333333333336</v>
      </c>
      <c r="G1038" s="26">
        <f>VLOOKUP(Table3[[#This Row],[Job Category]],Table4[],2,0)</f>
        <v>93.5</v>
      </c>
      <c r="H1038" s="26">
        <f>VLOOKUP(Table3[[#This Row],[Job Category]],Table5[],2,0)</f>
        <v>93.5</v>
      </c>
      <c r="I1038" s="26">
        <f>YEAR(Table3[[#This Row],[End Date]])</f>
        <v>2019</v>
      </c>
      <c r="L1038" s="2" t="s">
        <v>508</v>
      </c>
      <c r="M1038" s="2">
        <v>429</v>
      </c>
      <c r="O1038" s="2" t="s">
        <v>1963</v>
      </c>
      <c r="P1038" s="2">
        <v>220</v>
      </c>
    </row>
    <row r="1039" spans="1:16" hidden="1" x14ac:dyDescent="0.3">
      <c r="A1039" s="2" t="s">
        <v>2082</v>
      </c>
      <c r="B1039" s="2" t="s">
        <v>45</v>
      </c>
      <c r="C1039" s="2" t="s">
        <v>2083</v>
      </c>
      <c r="D1039" s="2" t="s">
        <v>200</v>
      </c>
      <c r="E1039" s="17">
        <v>43603.729166666664</v>
      </c>
      <c r="F1039" s="17">
        <v>43609.375</v>
      </c>
      <c r="G1039" s="26">
        <f>VLOOKUP(Table3[[#This Row],[Job Category]],Table4[],2,0)</f>
        <v>135.5</v>
      </c>
      <c r="H1039" s="26">
        <f>VLOOKUP(Table3[[#This Row],[Job Category]],Table5[],2,0)</f>
        <v>135.5</v>
      </c>
      <c r="I1039" s="26">
        <f>YEAR(Table3[[#This Row],[End Date]])</f>
        <v>2019</v>
      </c>
      <c r="L1039" s="2" t="s">
        <v>1963</v>
      </c>
      <c r="M1039" s="2">
        <v>220</v>
      </c>
      <c r="O1039" s="2" t="s">
        <v>2569</v>
      </c>
      <c r="P1039" s="2">
        <v>237.5</v>
      </c>
    </row>
    <row r="1040" spans="1:16" hidden="1" x14ac:dyDescent="0.3">
      <c r="A1040" s="2" t="s">
        <v>2570</v>
      </c>
      <c r="B1040" s="2" t="s">
        <v>45</v>
      </c>
      <c r="C1040" s="2" t="s">
        <v>2571</v>
      </c>
      <c r="D1040" s="2" t="s">
        <v>205</v>
      </c>
      <c r="E1040" s="17">
        <v>43598.833333333336</v>
      </c>
      <c r="F1040" s="17">
        <v>43609.625</v>
      </c>
      <c r="G1040" s="26">
        <f>VLOOKUP(Table3[[#This Row],[Job Category]],Table4[],2,0)</f>
        <v>259</v>
      </c>
      <c r="H1040" s="26">
        <f>VLOOKUP(Table3[[#This Row],[Job Category]],Table5[],2,0)</f>
        <v>259</v>
      </c>
      <c r="I1040" s="26">
        <f>YEAR(Table3[[#This Row],[End Date]])</f>
        <v>2019</v>
      </c>
      <c r="L1040" s="2" t="s">
        <v>2569</v>
      </c>
      <c r="M1040" s="2">
        <v>237.5</v>
      </c>
      <c r="O1040" s="2" t="s">
        <v>2572</v>
      </c>
      <c r="P1040" s="2">
        <v>200.5</v>
      </c>
    </row>
    <row r="1041" spans="1:16" hidden="1" x14ac:dyDescent="0.3">
      <c r="A1041" s="2" t="s">
        <v>2084</v>
      </c>
      <c r="B1041" s="2" t="s">
        <v>45</v>
      </c>
      <c r="C1041" s="2" t="s">
        <v>2085</v>
      </c>
      <c r="D1041" s="2" t="s">
        <v>200</v>
      </c>
      <c r="E1041" s="17">
        <v>43601.625</v>
      </c>
      <c r="F1041" s="17">
        <v>43609.75</v>
      </c>
      <c r="G1041" s="26">
        <f>VLOOKUP(Table3[[#This Row],[Job Category]],Table4[],2,0)</f>
        <v>195</v>
      </c>
      <c r="H1041" s="26">
        <f>VLOOKUP(Table3[[#This Row],[Job Category]],Table5[],2,0)</f>
        <v>195</v>
      </c>
      <c r="I1041" s="26">
        <f>YEAR(Table3[[#This Row],[End Date]])</f>
        <v>2019</v>
      </c>
      <c r="L1041" s="2" t="s">
        <v>2572</v>
      </c>
      <c r="M1041" s="2">
        <v>200.5</v>
      </c>
      <c r="O1041" s="2" t="s">
        <v>2491</v>
      </c>
      <c r="P1041" s="2">
        <v>123</v>
      </c>
    </row>
    <row r="1042" spans="1:16" hidden="1" x14ac:dyDescent="0.3">
      <c r="A1042" s="2" t="s">
        <v>1153</v>
      </c>
      <c r="B1042" s="2" t="s">
        <v>45</v>
      </c>
      <c r="C1042" s="2" t="s">
        <v>1154</v>
      </c>
      <c r="D1042" s="2" t="s">
        <v>200</v>
      </c>
      <c r="E1042" s="17">
        <v>43605.041666666664</v>
      </c>
      <c r="F1042" s="17">
        <v>43610.708333333336</v>
      </c>
      <c r="G1042" s="26">
        <f>VLOOKUP(Table3[[#This Row],[Job Category]],Table4[],2,0)</f>
        <v>136</v>
      </c>
      <c r="H1042" s="26">
        <f>VLOOKUP(Table3[[#This Row],[Job Category]],Table5[],2,0)</f>
        <v>136</v>
      </c>
      <c r="I1042" s="26">
        <f>YEAR(Table3[[#This Row],[End Date]])</f>
        <v>2019</v>
      </c>
      <c r="L1042" s="2" t="s">
        <v>2491</v>
      </c>
      <c r="M1042" s="2">
        <v>123</v>
      </c>
      <c r="O1042" s="2" t="s">
        <v>1155</v>
      </c>
      <c r="P1042" s="2">
        <v>173</v>
      </c>
    </row>
    <row r="1043" spans="1:16" hidden="1" x14ac:dyDescent="0.3">
      <c r="A1043" s="2" t="s">
        <v>1339</v>
      </c>
      <c r="B1043" s="2" t="s">
        <v>45</v>
      </c>
      <c r="C1043" s="2" t="s">
        <v>2086</v>
      </c>
      <c r="D1043" s="2" t="s">
        <v>201</v>
      </c>
      <c r="E1043" s="17">
        <v>43606.458333333336</v>
      </c>
      <c r="F1043" s="17">
        <v>43610.708333333336</v>
      </c>
      <c r="G1043" s="26">
        <f>VLOOKUP(Table3[[#This Row],[Job Category]],Table4[],2,0)</f>
        <v>102</v>
      </c>
      <c r="H1043" s="26">
        <f>VLOOKUP(Table3[[#This Row],[Job Category]],Table5[],2,0)</f>
        <v>102</v>
      </c>
      <c r="I1043" s="26">
        <f>YEAR(Table3[[#This Row],[End Date]])</f>
        <v>2019</v>
      </c>
      <c r="L1043" s="2" t="s">
        <v>1155</v>
      </c>
      <c r="M1043" s="2">
        <v>173</v>
      </c>
      <c r="O1043" s="2" t="s">
        <v>1049</v>
      </c>
      <c r="P1043" s="2">
        <v>89</v>
      </c>
    </row>
    <row r="1044" spans="1:16" hidden="1" x14ac:dyDescent="0.3">
      <c r="A1044" s="2" t="s">
        <v>2573</v>
      </c>
      <c r="B1044" s="2" t="s">
        <v>45</v>
      </c>
      <c r="C1044" s="2" t="s">
        <v>2574</v>
      </c>
      <c r="D1044" s="2" t="s">
        <v>200</v>
      </c>
      <c r="E1044" s="17">
        <v>43606.645833333336</v>
      </c>
      <c r="F1044" s="17">
        <v>43613.166666666664</v>
      </c>
      <c r="G1044" s="26">
        <f>VLOOKUP(Table3[[#This Row],[Job Category]],Table4[],2,0)</f>
        <v>128</v>
      </c>
      <c r="H1044" s="26">
        <f>VLOOKUP(Table3[[#This Row],[Job Category]],Table5[],2,0)</f>
        <v>128</v>
      </c>
      <c r="I1044" s="26">
        <f>YEAR(Table3[[#This Row],[End Date]])</f>
        <v>2019</v>
      </c>
      <c r="L1044" s="2" t="s">
        <v>1049</v>
      </c>
      <c r="M1044" s="2">
        <v>89</v>
      </c>
      <c r="O1044" s="2" t="s">
        <v>1156</v>
      </c>
      <c r="P1044" s="2">
        <v>347.5</v>
      </c>
    </row>
    <row r="1045" spans="1:16" hidden="1" x14ac:dyDescent="0.3">
      <c r="A1045" s="2" t="s">
        <v>754</v>
      </c>
      <c r="B1045" s="2" t="s">
        <v>45</v>
      </c>
      <c r="C1045" s="2" t="s">
        <v>1157</v>
      </c>
      <c r="D1045" s="2" t="s">
        <v>200</v>
      </c>
      <c r="E1045" s="17">
        <v>43608.875</v>
      </c>
      <c r="F1045" s="17">
        <v>43613.375</v>
      </c>
      <c r="G1045" s="26">
        <f>VLOOKUP(Table3[[#This Row],[Job Category]],Table4[],2,0)</f>
        <v>108</v>
      </c>
      <c r="H1045" s="26">
        <f>VLOOKUP(Table3[[#This Row],[Job Category]],Table5[],2,0)</f>
        <v>108</v>
      </c>
      <c r="I1045" s="26">
        <f>YEAR(Table3[[#This Row],[End Date]])</f>
        <v>2019</v>
      </c>
      <c r="L1045" s="2" t="s">
        <v>1156</v>
      </c>
      <c r="M1045" s="2">
        <v>347.5</v>
      </c>
      <c r="O1045" s="2" t="s">
        <v>1052</v>
      </c>
      <c r="P1045" s="2">
        <v>428</v>
      </c>
    </row>
    <row r="1046" spans="1:16" hidden="1" x14ac:dyDescent="0.3">
      <c r="A1046" s="2" t="s">
        <v>2087</v>
      </c>
      <c r="B1046" s="2" t="s">
        <v>45</v>
      </c>
      <c r="C1046" s="2" t="s">
        <v>2088</v>
      </c>
      <c r="D1046" s="2" t="s">
        <v>200</v>
      </c>
      <c r="E1046" s="17">
        <v>43608.958333333336</v>
      </c>
      <c r="F1046" s="17">
        <v>43614.833333333336</v>
      </c>
      <c r="G1046" s="26">
        <f>VLOOKUP(Table3[[#This Row],[Job Category]],Table4[],2,0)</f>
        <v>131</v>
      </c>
      <c r="H1046" s="26">
        <f>VLOOKUP(Table3[[#This Row],[Job Category]],Table5[],2,0)</f>
        <v>131</v>
      </c>
      <c r="I1046" s="26">
        <f>YEAR(Table3[[#This Row],[End Date]])</f>
        <v>2019</v>
      </c>
      <c r="L1046" s="2" t="s">
        <v>1052</v>
      </c>
      <c r="M1046" s="2">
        <v>428</v>
      </c>
      <c r="O1046" s="2" t="s">
        <v>1965</v>
      </c>
      <c r="P1046" s="2">
        <v>130</v>
      </c>
    </row>
    <row r="1047" spans="1:16" hidden="1" x14ac:dyDescent="0.3">
      <c r="A1047" s="2" t="s">
        <v>611</v>
      </c>
      <c r="B1047" s="2" t="s">
        <v>45</v>
      </c>
      <c r="C1047" s="2" t="s">
        <v>1158</v>
      </c>
      <c r="D1047" s="2" t="s">
        <v>200</v>
      </c>
      <c r="E1047" s="17">
        <v>43610.333333333336</v>
      </c>
      <c r="F1047" s="17">
        <v>43615.333333333336</v>
      </c>
      <c r="G1047" s="26">
        <f>VLOOKUP(Table3[[#This Row],[Job Category]],Table4[],2,0)</f>
        <v>120</v>
      </c>
      <c r="H1047" s="26">
        <f>VLOOKUP(Table3[[#This Row],[Job Category]],Table5[],2,0)</f>
        <v>120</v>
      </c>
      <c r="I1047" s="26">
        <f>YEAR(Table3[[#This Row],[End Date]])</f>
        <v>2019</v>
      </c>
      <c r="L1047" s="2" t="s">
        <v>1965</v>
      </c>
      <c r="M1047" s="2">
        <v>130</v>
      </c>
      <c r="O1047" s="2" t="s">
        <v>1159</v>
      </c>
      <c r="P1047" s="2">
        <v>488.5</v>
      </c>
    </row>
    <row r="1048" spans="1:16" hidden="1" x14ac:dyDescent="0.3">
      <c r="A1048" s="2" t="s">
        <v>1494</v>
      </c>
      <c r="B1048" s="2" t="s">
        <v>45</v>
      </c>
      <c r="C1048" s="2" t="s">
        <v>2089</v>
      </c>
      <c r="D1048" s="2" t="s">
        <v>201</v>
      </c>
      <c r="E1048" s="17">
        <v>43607.9375</v>
      </c>
      <c r="F1048" s="17">
        <v>43615.645833333336</v>
      </c>
      <c r="G1048" s="26">
        <f>VLOOKUP(Table3[[#This Row],[Job Category]],Table4[],2,0)</f>
        <v>166.5</v>
      </c>
      <c r="H1048" s="26">
        <f>VLOOKUP(Table3[[#This Row],[Job Category]],Table5[],2,0)</f>
        <v>166.5</v>
      </c>
      <c r="I1048" s="26">
        <f>YEAR(Table3[[#This Row],[End Date]])</f>
        <v>2019</v>
      </c>
      <c r="L1048" s="2" t="s">
        <v>1159</v>
      </c>
      <c r="M1048" s="2">
        <v>488.5</v>
      </c>
      <c r="O1048" s="2" t="s">
        <v>1054</v>
      </c>
      <c r="P1048" s="2">
        <v>140</v>
      </c>
    </row>
    <row r="1049" spans="1:16" hidden="1" x14ac:dyDescent="0.3">
      <c r="A1049" s="2" t="s">
        <v>475</v>
      </c>
      <c r="B1049" s="2" t="s">
        <v>45</v>
      </c>
      <c r="C1049" s="2" t="s">
        <v>2090</v>
      </c>
      <c r="D1049" s="2" t="s">
        <v>221</v>
      </c>
      <c r="E1049" s="17">
        <v>43610.625</v>
      </c>
      <c r="F1049" s="17">
        <v>43615.833333333336</v>
      </c>
      <c r="G1049" s="26">
        <f>VLOOKUP(Table3[[#This Row],[Job Category]],Table4[],2,0)</f>
        <v>125</v>
      </c>
      <c r="H1049" s="26">
        <f>VLOOKUP(Table3[[#This Row],[Job Category]],Table5[],2,0)</f>
        <v>125</v>
      </c>
      <c r="I1049" s="26">
        <f>YEAR(Table3[[#This Row],[End Date]])</f>
        <v>2019</v>
      </c>
      <c r="L1049" s="2" t="s">
        <v>1054</v>
      </c>
      <c r="M1049" s="2">
        <v>140</v>
      </c>
      <c r="O1049" s="2" t="s">
        <v>2492</v>
      </c>
      <c r="P1049" s="2">
        <v>82</v>
      </c>
    </row>
    <row r="1050" spans="1:16" hidden="1" x14ac:dyDescent="0.3">
      <c r="A1050" s="2" t="s">
        <v>2091</v>
      </c>
      <c r="B1050" s="2" t="s">
        <v>45</v>
      </c>
      <c r="C1050" s="2" t="s">
        <v>2092</v>
      </c>
      <c r="D1050" s="2" t="s">
        <v>200</v>
      </c>
      <c r="E1050" s="17">
        <v>43605.833333333336</v>
      </c>
      <c r="F1050" s="17">
        <v>43617.541666666664</v>
      </c>
      <c r="G1050" s="26">
        <f>VLOOKUP(Table3[[#This Row],[Job Category]],Table4[],2,0)</f>
        <v>281</v>
      </c>
      <c r="H1050" s="26">
        <f>VLOOKUP(Table3[[#This Row],[Job Category]],Table5[],2,0)</f>
        <v>281</v>
      </c>
      <c r="I1050" s="26">
        <f>YEAR(Table3[[#This Row],[End Date]])</f>
        <v>2019</v>
      </c>
      <c r="L1050" s="2" t="s">
        <v>2492</v>
      </c>
      <c r="M1050" s="2">
        <v>82</v>
      </c>
      <c r="O1050" s="2" t="s">
        <v>1967</v>
      </c>
      <c r="P1050" s="2">
        <v>314</v>
      </c>
    </row>
    <row r="1051" spans="1:16" hidden="1" x14ac:dyDescent="0.3">
      <c r="A1051" s="2" t="s">
        <v>465</v>
      </c>
      <c r="B1051" s="2" t="s">
        <v>45</v>
      </c>
      <c r="C1051" s="2" t="s">
        <v>2093</v>
      </c>
      <c r="D1051" s="2" t="s">
        <v>200</v>
      </c>
      <c r="E1051" s="17">
        <v>43610.708333333336</v>
      </c>
      <c r="F1051" s="17">
        <v>43618.5</v>
      </c>
      <c r="G1051" s="26">
        <f>VLOOKUP(Table3[[#This Row],[Job Category]],Table4[],2,0)</f>
        <v>187</v>
      </c>
      <c r="H1051" s="26">
        <f>VLOOKUP(Table3[[#This Row],[Job Category]],Table5[],2,0)</f>
        <v>187</v>
      </c>
      <c r="I1051" s="26">
        <f>YEAR(Table3[[#This Row],[End Date]])</f>
        <v>2019</v>
      </c>
      <c r="L1051" s="2" t="s">
        <v>1967</v>
      </c>
      <c r="M1051" s="2">
        <v>314</v>
      </c>
      <c r="O1051" s="2" t="s">
        <v>1055</v>
      </c>
      <c r="P1051" s="2">
        <v>134.5</v>
      </c>
    </row>
    <row r="1052" spans="1:16" hidden="1" x14ac:dyDescent="0.3">
      <c r="A1052" s="2" t="s">
        <v>1778</v>
      </c>
      <c r="B1052" s="2" t="s">
        <v>45</v>
      </c>
      <c r="C1052" s="2" t="s">
        <v>2094</v>
      </c>
      <c r="D1052" s="2" t="s">
        <v>221</v>
      </c>
      <c r="E1052" s="17">
        <v>43614.520833333336</v>
      </c>
      <c r="F1052" s="17">
        <v>43620.770833333336</v>
      </c>
      <c r="G1052" s="26">
        <f>VLOOKUP(Table3[[#This Row],[Job Category]],Table4[],2,0)</f>
        <v>118.5</v>
      </c>
      <c r="H1052" s="26">
        <f>VLOOKUP(Table3[[#This Row],[Job Category]],Table5[],2,0)</f>
        <v>118.5</v>
      </c>
      <c r="I1052" s="26">
        <f>YEAR(Table3[[#This Row],[End Date]])</f>
        <v>2019</v>
      </c>
      <c r="L1052" s="2" t="s">
        <v>1055</v>
      </c>
      <c r="M1052" s="2">
        <v>134.5</v>
      </c>
      <c r="O1052" s="2" t="s">
        <v>2575</v>
      </c>
      <c r="P1052" s="2">
        <v>596</v>
      </c>
    </row>
    <row r="1053" spans="1:16" hidden="1" x14ac:dyDescent="0.3">
      <c r="A1053" s="2" t="s">
        <v>841</v>
      </c>
      <c r="B1053" s="2" t="s">
        <v>45</v>
      </c>
      <c r="C1053" s="2" t="s">
        <v>1160</v>
      </c>
      <c r="D1053" s="2" t="s">
        <v>202</v>
      </c>
      <c r="E1053" s="17">
        <v>43606.333333333336</v>
      </c>
      <c r="F1053" s="17">
        <v>43621.833333333336</v>
      </c>
      <c r="G1053" s="26">
        <f>VLOOKUP(Table3[[#This Row],[Job Category]],Table4[],2,0)</f>
        <v>251</v>
      </c>
      <c r="H1053" s="26">
        <f>VLOOKUP(Table3[[#This Row],[Job Category]],Table5[],2,0)</f>
        <v>251</v>
      </c>
      <c r="I1053" s="26">
        <f>YEAR(Table3[[#This Row],[End Date]])</f>
        <v>2019</v>
      </c>
      <c r="L1053" s="2" t="s">
        <v>2575</v>
      </c>
      <c r="M1053" s="2">
        <v>596</v>
      </c>
      <c r="O1053" s="2" t="s">
        <v>2576</v>
      </c>
      <c r="P1053" s="2">
        <v>197.5</v>
      </c>
    </row>
    <row r="1054" spans="1:16" hidden="1" x14ac:dyDescent="0.3">
      <c r="A1054" s="2" t="s">
        <v>363</v>
      </c>
      <c r="B1054" s="2" t="s">
        <v>45</v>
      </c>
      <c r="C1054" s="2" t="s">
        <v>2577</v>
      </c>
      <c r="D1054" s="2" t="s">
        <v>218</v>
      </c>
      <c r="E1054" s="17">
        <v>43570.083333333336</v>
      </c>
      <c r="F1054" s="17">
        <v>43622.208333333336</v>
      </c>
      <c r="G1054" s="26">
        <f>VLOOKUP(Table3[[#This Row],[Job Category]],Table4[],2,0)</f>
        <v>560</v>
      </c>
      <c r="H1054" s="26">
        <f>VLOOKUP(Table3[[#This Row],[Job Category]],Table5[],2,0)</f>
        <v>560</v>
      </c>
      <c r="I1054" s="26">
        <f>YEAR(Table3[[#This Row],[End Date]])</f>
        <v>2019</v>
      </c>
      <c r="L1054" s="2" t="s">
        <v>2576</v>
      </c>
      <c r="M1054" s="2">
        <v>197.5</v>
      </c>
      <c r="O1054" s="2" t="s">
        <v>1969</v>
      </c>
      <c r="P1054" s="2">
        <v>106</v>
      </c>
    </row>
    <row r="1055" spans="1:16" hidden="1" x14ac:dyDescent="0.3">
      <c r="A1055" s="2" t="s">
        <v>2538</v>
      </c>
      <c r="B1055" s="2" t="s">
        <v>45</v>
      </c>
      <c r="C1055" s="2" t="s">
        <v>2578</v>
      </c>
      <c r="D1055" s="2" t="s">
        <v>200</v>
      </c>
      <c r="E1055" s="17">
        <v>43617.541666666664</v>
      </c>
      <c r="F1055" s="17">
        <v>43622.229166666664</v>
      </c>
      <c r="G1055" s="26">
        <f>VLOOKUP(Table3[[#This Row],[Job Category]],Table4[],2,0)</f>
        <v>112.5</v>
      </c>
      <c r="H1055" s="26">
        <f>VLOOKUP(Table3[[#This Row],[Job Category]],Table5[],2,0)</f>
        <v>111</v>
      </c>
      <c r="I1055" s="26">
        <f>YEAR(Table3[[#This Row],[End Date]])</f>
        <v>2019</v>
      </c>
      <c r="L1055" s="2" t="s">
        <v>1969</v>
      </c>
      <c r="M1055" s="2">
        <v>106</v>
      </c>
      <c r="O1055" s="2" t="s">
        <v>1057</v>
      </c>
      <c r="P1055" s="2">
        <v>767</v>
      </c>
    </row>
    <row r="1056" spans="1:16" hidden="1" x14ac:dyDescent="0.3">
      <c r="A1056" s="2" t="s">
        <v>2095</v>
      </c>
      <c r="B1056" s="2" t="s">
        <v>45</v>
      </c>
      <c r="C1056" s="2" t="s">
        <v>2096</v>
      </c>
      <c r="D1056" s="2" t="s">
        <v>211</v>
      </c>
      <c r="E1056" s="17">
        <v>43613.375</v>
      </c>
      <c r="F1056" s="17">
        <v>43622.25</v>
      </c>
      <c r="G1056" s="26">
        <f>VLOOKUP(Table3[[#This Row],[Job Category]],Table4[],2,0)</f>
        <v>213</v>
      </c>
      <c r="H1056" s="26">
        <f>VLOOKUP(Table3[[#This Row],[Job Category]],Table5[],2,0)</f>
        <v>213</v>
      </c>
      <c r="I1056" s="26">
        <f>YEAR(Table3[[#This Row],[End Date]])</f>
        <v>2019</v>
      </c>
      <c r="L1056" s="2" t="s">
        <v>1057</v>
      </c>
      <c r="M1056" s="2">
        <v>767</v>
      </c>
      <c r="O1056" s="2" t="s">
        <v>2579</v>
      </c>
      <c r="P1056" s="2">
        <v>223</v>
      </c>
    </row>
    <row r="1057" spans="1:16" hidden="1" x14ac:dyDescent="0.3">
      <c r="A1057" s="2" t="s">
        <v>1322</v>
      </c>
      <c r="B1057" s="2" t="s">
        <v>45</v>
      </c>
      <c r="C1057" s="2" t="s">
        <v>2097</v>
      </c>
      <c r="D1057" s="2" t="s">
        <v>200</v>
      </c>
      <c r="E1057" s="17">
        <v>43610.833333333336</v>
      </c>
      <c r="F1057" s="17">
        <v>43622.75</v>
      </c>
      <c r="G1057" s="26">
        <f>VLOOKUP(Table3[[#This Row],[Job Category]],Table4[],2,0)</f>
        <v>286</v>
      </c>
      <c r="H1057" s="26">
        <f>VLOOKUP(Table3[[#This Row],[Job Category]],Table5[],2,0)</f>
        <v>286</v>
      </c>
      <c r="I1057" s="26">
        <f>YEAR(Table3[[#This Row],[End Date]])</f>
        <v>2019</v>
      </c>
      <c r="L1057" s="2" t="s">
        <v>2579</v>
      </c>
      <c r="M1057" s="2">
        <v>223</v>
      </c>
      <c r="O1057" s="2" t="s">
        <v>2494</v>
      </c>
      <c r="P1057" s="2">
        <v>316</v>
      </c>
    </row>
    <row r="1058" spans="1:16" hidden="1" x14ac:dyDescent="0.3">
      <c r="A1058" s="2" t="s">
        <v>2580</v>
      </c>
      <c r="B1058" s="2" t="s">
        <v>45</v>
      </c>
      <c r="C1058" s="2" t="s">
        <v>2581</v>
      </c>
      <c r="D1058" s="2" t="s">
        <v>204</v>
      </c>
      <c r="E1058" s="17">
        <v>43613.166666666664</v>
      </c>
      <c r="F1058" s="17">
        <v>43623.625</v>
      </c>
      <c r="G1058" s="26">
        <f>VLOOKUP(Table3[[#This Row],[Job Category]],Table4[],2,0)</f>
        <v>251</v>
      </c>
      <c r="H1058" s="26">
        <f>VLOOKUP(Table3[[#This Row],[Job Category]],Table5[],2,0)</f>
        <v>251</v>
      </c>
      <c r="I1058" s="26">
        <f>YEAR(Table3[[#This Row],[End Date]])</f>
        <v>2019</v>
      </c>
      <c r="L1058" s="2" t="s">
        <v>2494</v>
      </c>
      <c r="M1058" s="2">
        <v>316</v>
      </c>
      <c r="O1058" s="2" t="s">
        <v>1971</v>
      </c>
      <c r="P1058" s="2">
        <v>153.5</v>
      </c>
    </row>
    <row r="1059" spans="1:16" hidden="1" x14ac:dyDescent="0.3">
      <c r="A1059" s="2" t="s">
        <v>2315</v>
      </c>
      <c r="B1059" s="2" t="s">
        <v>45</v>
      </c>
      <c r="C1059" s="2" t="s">
        <v>2582</v>
      </c>
      <c r="D1059" s="2" t="s">
        <v>200</v>
      </c>
      <c r="E1059" s="17">
        <v>43615.645833333336</v>
      </c>
      <c r="F1059" s="17">
        <v>43624.291666666664</v>
      </c>
      <c r="G1059" s="26">
        <f>VLOOKUP(Table3[[#This Row],[Job Category]],Table4[],2,0)</f>
        <v>207.5</v>
      </c>
      <c r="H1059" s="26">
        <f>VLOOKUP(Table3[[#This Row],[Job Category]],Table5[],2,0)</f>
        <v>207.5</v>
      </c>
      <c r="I1059" s="26">
        <f>YEAR(Table3[[#This Row],[End Date]])</f>
        <v>2019</v>
      </c>
      <c r="L1059" s="2" t="s">
        <v>1971</v>
      </c>
      <c r="M1059" s="2">
        <v>153.5</v>
      </c>
      <c r="O1059" s="2" t="s">
        <v>1972</v>
      </c>
      <c r="P1059" s="2">
        <v>95</v>
      </c>
    </row>
    <row r="1060" spans="1:16" hidden="1" x14ac:dyDescent="0.3">
      <c r="A1060" s="2" t="s">
        <v>845</v>
      </c>
      <c r="B1060" s="2" t="s">
        <v>45</v>
      </c>
      <c r="C1060" s="2" t="s">
        <v>1161</v>
      </c>
      <c r="D1060" s="2" t="s">
        <v>200</v>
      </c>
      <c r="E1060" s="17">
        <v>43615.583333333336</v>
      </c>
      <c r="F1060" s="17">
        <v>43624.333333333336</v>
      </c>
      <c r="G1060" s="26">
        <f>VLOOKUP(Table3[[#This Row],[Job Category]],Table4[],2,0)</f>
        <v>210</v>
      </c>
      <c r="H1060" s="26">
        <f>VLOOKUP(Table3[[#This Row],[Job Category]],Table5[],2,0)</f>
        <v>210</v>
      </c>
      <c r="I1060" s="26">
        <f>YEAR(Table3[[#This Row],[End Date]])</f>
        <v>2019</v>
      </c>
      <c r="L1060" s="2" t="s">
        <v>1972</v>
      </c>
      <c r="M1060" s="2">
        <v>95</v>
      </c>
      <c r="O1060" s="2" t="s">
        <v>2583</v>
      </c>
      <c r="P1060" s="2">
        <v>336</v>
      </c>
    </row>
    <row r="1061" spans="1:16" hidden="1" x14ac:dyDescent="0.3">
      <c r="A1061" s="2" t="s">
        <v>810</v>
      </c>
      <c r="B1061" s="2" t="s">
        <v>45</v>
      </c>
      <c r="C1061" s="2" t="s">
        <v>1162</v>
      </c>
      <c r="D1061" s="2" t="s">
        <v>200</v>
      </c>
      <c r="E1061" s="17">
        <v>43589.208333333336</v>
      </c>
      <c r="F1061" s="17">
        <v>43625.875</v>
      </c>
      <c r="G1061" s="26">
        <f>VLOOKUP(Table3[[#This Row],[Job Category]],Table4[],2,0)</f>
        <v>508</v>
      </c>
      <c r="H1061" s="26">
        <f>VLOOKUP(Table3[[#This Row],[Job Category]],Table5[],2,0)</f>
        <v>508</v>
      </c>
      <c r="I1061" s="26">
        <f>YEAR(Table3[[#This Row],[End Date]])</f>
        <v>2019</v>
      </c>
      <c r="L1061" s="2" t="s">
        <v>2583</v>
      </c>
      <c r="M1061" s="2">
        <v>336</v>
      </c>
      <c r="O1061" s="2" t="s">
        <v>1059</v>
      </c>
      <c r="P1061" s="2">
        <v>388.5</v>
      </c>
    </row>
    <row r="1062" spans="1:16" hidden="1" x14ac:dyDescent="0.3">
      <c r="A1062" s="2" t="s">
        <v>2098</v>
      </c>
      <c r="B1062" s="2" t="s">
        <v>45</v>
      </c>
      <c r="C1062" s="2" t="s">
        <v>2099</v>
      </c>
      <c r="D1062" s="2" t="s">
        <v>200</v>
      </c>
      <c r="E1062" s="17">
        <v>43614.833333333336</v>
      </c>
      <c r="F1062" s="17">
        <v>43626.333333333336</v>
      </c>
      <c r="G1062" s="26">
        <f>VLOOKUP(Table3[[#This Row],[Job Category]],Table4[],2,0)</f>
        <v>276</v>
      </c>
      <c r="H1062" s="26">
        <f>VLOOKUP(Table3[[#This Row],[Job Category]],Table5[],2,0)</f>
        <v>276</v>
      </c>
      <c r="I1062" s="26">
        <f>YEAR(Table3[[#This Row],[End Date]])</f>
        <v>2019</v>
      </c>
      <c r="L1062" s="2" t="s">
        <v>1059</v>
      </c>
      <c r="M1062" s="2">
        <v>388.5</v>
      </c>
      <c r="O1062" s="2" t="s">
        <v>1163</v>
      </c>
      <c r="P1062" s="2">
        <v>231</v>
      </c>
    </row>
    <row r="1063" spans="1:16" hidden="1" x14ac:dyDescent="0.3">
      <c r="A1063" s="2" t="s">
        <v>2441</v>
      </c>
      <c r="B1063" s="2" t="s">
        <v>45</v>
      </c>
      <c r="C1063" s="2" t="s">
        <v>2584</v>
      </c>
      <c r="D1063" s="2" t="s">
        <v>200</v>
      </c>
      <c r="E1063" s="17">
        <v>43622.833333333336</v>
      </c>
      <c r="F1063" s="17">
        <v>43626.833333333336</v>
      </c>
      <c r="G1063" s="26">
        <f>VLOOKUP(Table3[[#This Row],[Job Category]],Table4[],2,0)</f>
        <v>96</v>
      </c>
      <c r="H1063" s="26">
        <f>VLOOKUP(Table3[[#This Row],[Job Category]],Table5[],2,0)</f>
        <v>96</v>
      </c>
      <c r="I1063" s="26">
        <f>YEAR(Table3[[#This Row],[End Date]])</f>
        <v>2019</v>
      </c>
      <c r="L1063" s="2" t="s">
        <v>1163</v>
      </c>
      <c r="M1063" s="2">
        <v>231</v>
      </c>
      <c r="O1063" s="2" t="s">
        <v>1974</v>
      </c>
      <c r="P1063" s="2">
        <v>168</v>
      </c>
    </row>
    <row r="1064" spans="1:16" hidden="1" x14ac:dyDescent="0.3">
      <c r="A1064" s="2" t="s">
        <v>2585</v>
      </c>
      <c r="B1064" s="2" t="s">
        <v>45</v>
      </c>
      <c r="C1064" s="2" t="s">
        <v>2586</v>
      </c>
      <c r="D1064" s="2" t="s">
        <v>200</v>
      </c>
      <c r="E1064" s="17">
        <v>43622.6875</v>
      </c>
      <c r="F1064" s="17">
        <v>43629.166666666664</v>
      </c>
      <c r="G1064" s="26">
        <f>VLOOKUP(Table3[[#This Row],[Job Category]],Table4[],2,0)</f>
        <v>116</v>
      </c>
      <c r="H1064" s="26">
        <f>VLOOKUP(Table3[[#This Row],[Job Category]],Table5[],2,0)</f>
        <v>116</v>
      </c>
      <c r="I1064" s="26">
        <f>YEAR(Table3[[#This Row],[End Date]])</f>
        <v>2019</v>
      </c>
      <c r="L1064" s="2" t="s">
        <v>1974</v>
      </c>
      <c r="M1064" s="2">
        <v>168</v>
      </c>
      <c r="O1064" s="2" t="s">
        <v>1975</v>
      </c>
      <c r="P1064" s="2">
        <v>119</v>
      </c>
    </row>
    <row r="1065" spans="1:16" hidden="1" x14ac:dyDescent="0.3">
      <c r="A1065" s="2" t="s">
        <v>2100</v>
      </c>
      <c r="B1065" s="2" t="s">
        <v>45</v>
      </c>
      <c r="C1065" s="2" t="s">
        <v>2101</v>
      </c>
      <c r="D1065" s="2" t="s">
        <v>200</v>
      </c>
      <c r="E1065" s="17">
        <v>43620.9375</v>
      </c>
      <c r="F1065" s="17">
        <v>43630.291666666664</v>
      </c>
      <c r="G1065" s="26">
        <f>VLOOKUP(Table3[[#This Row],[Job Category]],Table4[],2,0)</f>
        <v>194</v>
      </c>
      <c r="H1065" s="26">
        <f>VLOOKUP(Table3[[#This Row],[Job Category]],Table5[],2,0)</f>
        <v>194</v>
      </c>
      <c r="I1065" s="26">
        <f>YEAR(Table3[[#This Row],[End Date]])</f>
        <v>2019</v>
      </c>
      <c r="L1065" s="2" t="s">
        <v>1975</v>
      </c>
      <c r="M1065" s="2">
        <v>119</v>
      </c>
      <c r="O1065" s="2" t="s">
        <v>2497</v>
      </c>
      <c r="P1065" s="2">
        <v>116</v>
      </c>
    </row>
    <row r="1066" spans="1:16" hidden="1" x14ac:dyDescent="0.3">
      <c r="A1066" s="2" t="s">
        <v>2102</v>
      </c>
      <c r="B1066" s="2" t="s">
        <v>45</v>
      </c>
      <c r="C1066" s="2" t="s">
        <v>2103</v>
      </c>
      <c r="D1066" s="2" t="s">
        <v>200</v>
      </c>
      <c r="E1066" s="17">
        <v>43625.583333333336</v>
      </c>
      <c r="F1066" s="17">
        <v>43632.375</v>
      </c>
      <c r="G1066" s="26">
        <f>VLOOKUP(Table3[[#This Row],[Job Category]],Table4[],2,0)</f>
        <v>156</v>
      </c>
      <c r="H1066" s="26">
        <f>VLOOKUP(Table3[[#This Row],[Job Category]],Table5[],2,0)</f>
        <v>156</v>
      </c>
      <c r="I1066" s="26">
        <f>YEAR(Table3[[#This Row],[End Date]])</f>
        <v>2019</v>
      </c>
      <c r="L1066" s="2" t="s">
        <v>2497</v>
      </c>
      <c r="M1066" s="2">
        <v>116</v>
      </c>
      <c r="O1066" s="2" t="s">
        <v>2587</v>
      </c>
      <c r="P1066" s="2">
        <v>248.5</v>
      </c>
    </row>
    <row r="1067" spans="1:16" hidden="1" x14ac:dyDescent="0.3">
      <c r="A1067" s="2" t="s">
        <v>640</v>
      </c>
      <c r="B1067" s="2" t="s">
        <v>45</v>
      </c>
      <c r="C1067" s="2" t="s">
        <v>1164</v>
      </c>
      <c r="D1067" s="2" t="s">
        <v>202</v>
      </c>
      <c r="E1067" s="17">
        <v>43619.833333333336</v>
      </c>
      <c r="F1067" s="17">
        <v>43632.666666666664</v>
      </c>
      <c r="G1067" s="26">
        <f>VLOOKUP(Table3[[#This Row],[Job Category]],Table4[],2,0)</f>
        <v>308</v>
      </c>
      <c r="H1067" s="26">
        <f>VLOOKUP(Table3[[#This Row],[Job Category]],Table5[],2,0)</f>
        <v>308</v>
      </c>
      <c r="I1067" s="26">
        <f>YEAR(Table3[[#This Row],[End Date]])</f>
        <v>2019</v>
      </c>
      <c r="L1067" s="2" t="s">
        <v>2587</v>
      </c>
      <c r="M1067" s="2">
        <v>250</v>
      </c>
      <c r="O1067" s="2" t="s">
        <v>380</v>
      </c>
      <c r="P1067" s="2">
        <v>503</v>
      </c>
    </row>
    <row r="1068" spans="1:16" hidden="1" x14ac:dyDescent="0.3">
      <c r="A1068" s="2" t="s">
        <v>1165</v>
      </c>
      <c r="B1068" s="2" t="s">
        <v>45</v>
      </c>
      <c r="C1068" s="2" t="s">
        <v>1166</v>
      </c>
      <c r="D1068" s="2" t="s">
        <v>200</v>
      </c>
      <c r="E1068" s="17">
        <v>43628.625</v>
      </c>
      <c r="F1068" s="17">
        <v>43632.958333333336</v>
      </c>
      <c r="G1068" s="26">
        <f>VLOOKUP(Table3[[#This Row],[Job Category]],Table4[],2,0)</f>
        <v>91</v>
      </c>
      <c r="H1068" s="26">
        <f>VLOOKUP(Table3[[#This Row],[Job Category]],Table5[],2,0)</f>
        <v>91</v>
      </c>
      <c r="I1068" s="26">
        <f>YEAR(Table3[[#This Row],[End Date]])</f>
        <v>2019</v>
      </c>
      <c r="L1068" s="2" t="s">
        <v>380</v>
      </c>
      <c r="M1068" s="2">
        <v>504</v>
      </c>
      <c r="O1068" s="2" t="s">
        <v>2498</v>
      </c>
      <c r="P1068" s="2">
        <v>88</v>
      </c>
    </row>
    <row r="1069" spans="1:16" hidden="1" x14ac:dyDescent="0.3">
      <c r="A1069" s="2" t="s">
        <v>1018</v>
      </c>
      <c r="B1069" s="2" t="s">
        <v>45</v>
      </c>
      <c r="C1069" s="2" t="s">
        <v>1167</v>
      </c>
      <c r="D1069" s="2" t="s">
        <v>200</v>
      </c>
      <c r="E1069" s="17">
        <v>43624.583333333336</v>
      </c>
      <c r="F1069" s="17">
        <v>43633.979166666664</v>
      </c>
      <c r="G1069" s="26">
        <f>VLOOKUP(Table3[[#This Row],[Job Category]],Table4[],2,0)</f>
        <v>213</v>
      </c>
      <c r="H1069" s="26">
        <f>VLOOKUP(Table3[[#This Row],[Job Category]],Table5[],2,0)</f>
        <v>213</v>
      </c>
      <c r="I1069" s="26">
        <f>YEAR(Table3[[#This Row],[End Date]])</f>
        <v>2019</v>
      </c>
      <c r="L1069" s="2" t="s">
        <v>2498</v>
      </c>
      <c r="M1069" s="2">
        <v>88</v>
      </c>
      <c r="O1069" s="2" t="s">
        <v>1061</v>
      </c>
      <c r="P1069" s="2">
        <v>360</v>
      </c>
    </row>
    <row r="1070" spans="1:16" hidden="1" x14ac:dyDescent="0.3">
      <c r="A1070" s="2" t="s">
        <v>2104</v>
      </c>
      <c r="B1070" s="2" t="s">
        <v>45</v>
      </c>
      <c r="C1070" s="2" t="s">
        <v>2105</v>
      </c>
      <c r="D1070" s="2" t="s">
        <v>200</v>
      </c>
      <c r="E1070" s="17">
        <v>43629.625</v>
      </c>
      <c r="F1070" s="17">
        <v>43634.125</v>
      </c>
      <c r="G1070" s="26">
        <f>VLOOKUP(Table3[[#This Row],[Job Category]],Table4[],2,0)</f>
        <v>92</v>
      </c>
      <c r="H1070" s="26">
        <f>VLOOKUP(Table3[[#This Row],[Job Category]],Table5[],2,0)</f>
        <v>92</v>
      </c>
      <c r="I1070" s="26">
        <f>YEAR(Table3[[#This Row],[End Date]])</f>
        <v>2019</v>
      </c>
      <c r="L1070" s="2" t="s">
        <v>1061</v>
      </c>
      <c r="M1070" s="2">
        <v>360</v>
      </c>
      <c r="O1070" s="2" t="s">
        <v>2588</v>
      </c>
      <c r="P1070" s="2">
        <v>258</v>
      </c>
    </row>
    <row r="1071" spans="1:16" hidden="1" x14ac:dyDescent="0.3">
      <c r="A1071" s="2" t="s">
        <v>2589</v>
      </c>
      <c r="B1071" s="2" t="s">
        <v>45</v>
      </c>
      <c r="C1071" s="2" t="s">
        <v>2590</v>
      </c>
      <c r="D1071" s="2" t="s">
        <v>205</v>
      </c>
      <c r="E1071" s="17">
        <v>43622.229166666664</v>
      </c>
      <c r="F1071" s="17">
        <v>43634.25</v>
      </c>
      <c r="G1071" s="26">
        <f>VLOOKUP(Table3[[#This Row],[Job Category]],Table4[],2,0)</f>
        <v>288.5</v>
      </c>
      <c r="H1071" s="26">
        <f>VLOOKUP(Table3[[#This Row],[Job Category]],Table5[],2,0)</f>
        <v>288.5</v>
      </c>
      <c r="I1071" s="26">
        <f>YEAR(Table3[[#This Row],[End Date]])</f>
        <v>2019</v>
      </c>
      <c r="L1071" s="2" t="s">
        <v>2588</v>
      </c>
      <c r="M1071" s="2">
        <v>268</v>
      </c>
      <c r="O1071" s="2" t="s">
        <v>1977</v>
      </c>
      <c r="P1071" s="2">
        <v>156</v>
      </c>
    </row>
    <row r="1072" spans="1:16" hidden="1" x14ac:dyDescent="0.3">
      <c r="A1072" s="2" t="s">
        <v>2591</v>
      </c>
      <c r="B1072" s="2" t="s">
        <v>45</v>
      </c>
      <c r="C1072" s="2" t="s">
        <v>2592</v>
      </c>
      <c r="D1072" s="2" t="s">
        <v>211</v>
      </c>
      <c r="E1072" s="17">
        <v>43624.291666666664</v>
      </c>
      <c r="F1072" s="17">
        <v>43635.125</v>
      </c>
      <c r="G1072" s="26">
        <f>VLOOKUP(Table3[[#This Row],[Job Category]],Table4[],2,0)</f>
        <v>260</v>
      </c>
      <c r="H1072" s="26">
        <f>VLOOKUP(Table3[[#This Row],[Job Category]],Table5[],2,0)</f>
        <v>260</v>
      </c>
      <c r="I1072" s="26">
        <f>YEAR(Table3[[#This Row],[End Date]])</f>
        <v>2019</v>
      </c>
      <c r="L1072" s="2" t="s">
        <v>1977</v>
      </c>
      <c r="M1072" s="2">
        <v>156</v>
      </c>
      <c r="O1072" s="2" t="s">
        <v>2500</v>
      </c>
      <c r="P1072" s="2">
        <v>134.5</v>
      </c>
    </row>
    <row r="1073" spans="1:16" hidden="1" x14ac:dyDescent="0.3">
      <c r="A1073" s="2" t="s">
        <v>2106</v>
      </c>
      <c r="B1073" s="2" t="s">
        <v>45</v>
      </c>
      <c r="C1073" s="2" t="s">
        <v>2107</v>
      </c>
      <c r="D1073" s="2" t="s">
        <v>200</v>
      </c>
      <c r="E1073" s="17">
        <v>43631.25</v>
      </c>
      <c r="F1073" s="17">
        <v>43636.458333333336</v>
      </c>
      <c r="G1073" s="26">
        <f>VLOOKUP(Table3[[#This Row],[Job Category]],Table4[],2,0)</f>
        <v>125</v>
      </c>
      <c r="H1073" s="26">
        <f>VLOOKUP(Table3[[#This Row],[Job Category]],Table5[],2,0)</f>
        <v>125</v>
      </c>
      <c r="I1073" s="26">
        <f>YEAR(Table3[[#This Row],[End Date]])</f>
        <v>2019</v>
      </c>
      <c r="L1073" s="2" t="s">
        <v>2500</v>
      </c>
      <c r="M1073" s="2">
        <v>134.5</v>
      </c>
      <c r="O1073" s="2" t="s">
        <v>1978</v>
      </c>
      <c r="P1073" s="2">
        <v>117</v>
      </c>
    </row>
    <row r="1074" spans="1:16" hidden="1" x14ac:dyDescent="0.3">
      <c r="A1074" s="2" t="s">
        <v>2593</v>
      </c>
      <c r="B1074" s="2" t="s">
        <v>45</v>
      </c>
      <c r="C1074" s="2" t="s">
        <v>2594</v>
      </c>
      <c r="D1074" s="2" t="s">
        <v>200</v>
      </c>
      <c r="E1074" s="17">
        <v>43632.583333333336</v>
      </c>
      <c r="F1074" s="17">
        <v>43637.166666666664</v>
      </c>
      <c r="G1074" s="26">
        <f>VLOOKUP(Table3[[#This Row],[Job Category]],Table4[],2,0)</f>
        <v>101</v>
      </c>
      <c r="H1074" s="26">
        <f>VLOOKUP(Table3[[#This Row],[Job Category]],Table5[],2,0)</f>
        <v>101</v>
      </c>
      <c r="I1074" s="26">
        <f>YEAR(Table3[[#This Row],[End Date]])</f>
        <v>2019</v>
      </c>
      <c r="L1074" s="2" t="s">
        <v>1978</v>
      </c>
      <c r="M1074" s="2">
        <v>117</v>
      </c>
      <c r="O1074" s="2" t="s">
        <v>2501</v>
      </c>
      <c r="P1074" s="2">
        <v>142</v>
      </c>
    </row>
    <row r="1075" spans="1:16" hidden="1" x14ac:dyDescent="0.3">
      <c r="A1075" s="2" t="s">
        <v>646</v>
      </c>
      <c r="B1075" s="2" t="s">
        <v>45</v>
      </c>
      <c r="C1075" s="2" t="s">
        <v>647</v>
      </c>
      <c r="D1075" s="2" t="s">
        <v>202</v>
      </c>
      <c r="E1075" s="17">
        <v>43622.75</v>
      </c>
      <c r="F1075" s="17">
        <v>43639.833333333336</v>
      </c>
      <c r="G1075" s="26">
        <f>VLOOKUP(Table3[[#This Row],[Job Category]],Table4[],2,0)</f>
        <v>322</v>
      </c>
      <c r="H1075" s="26">
        <f>VLOOKUP(Table3[[#This Row],[Job Category]],Table5[],2,0)</f>
        <v>321</v>
      </c>
      <c r="I1075" s="26">
        <f>YEAR(Table3[[#This Row],[End Date]])</f>
        <v>2019</v>
      </c>
      <c r="L1075" s="2" t="s">
        <v>2501</v>
      </c>
      <c r="M1075" s="2">
        <v>142</v>
      </c>
      <c r="O1075" s="2" t="s">
        <v>1168</v>
      </c>
      <c r="P1075" s="2">
        <v>221</v>
      </c>
    </row>
    <row r="1076" spans="1:16" hidden="1" x14ac:dyDescent="0.3">
      <c r="A1076" s="2" t="s">
        <v>1648</v>
      </c>
      <c r="B1076" s="2" t="s">
        <v>45</v>
      </c>
      <c r="C1076" s="2" t="s">
        <v>2108</v>
      </c>
      <c r="D1076" s="2" t="s">
        <v>200</v>
      </c>
      <c r="E1076" s="17">
        <v>43619.479166666664</v>
      </c>
      <c r="F1076" s="17">
        <v>43639.9375</v>
      </c>
      <c r="G1076" s="26">
        <f>VLOOKUP(Table3[[#This Row],[Job Category]],Table4[],2,0)</f>
        <v>460</v>
      </c>
      <c r="H1076" s="26">
        <f>VLOOKUP(Table3[[#This Row],[Job Category]],Table5[],2,0)</f>
        <v>460</v>
      </c>
      <c r="I1076" s="26">
        <f>YEAR(Table3[[#This Row],[End Date]])</f>
        <v>2019</v>
      </c>
      <c r="L1076" s="2" t="s">
        <v>1168</v>
      </c>
      <c r="M1076" s="2">
        <v>221</v>
      </c>
      <c r="O1076" s="2" t="s">
        <v>1169</v>
      </c>
      <c r="P1076" s="2">
        <v>282</v>
      </c>
    </row>
    <row r="1077" spans="1:16" hidden="1" x14ac:dyDescent="0.3">
      <c r="A1077" s="2" t="s">
        <v>683</v>
      </c>
      <c r="B1077" s="2" t="s">
        <v>45</v>
      </c>
      <c r="C1077" s="2" t="s">
        <v>1170</v>
      </c>
      <c r="D1077" s="2" t="s">
        <v>200</v>
      </c>
      <c r="E1077" s="17">
        <v>43634.833333333336</v>
      </c>
      <c r="F1077" s="17">
        <v>43643.083333333336</v>
      </c>
      <c r="G1077" s="26">
        <f>VLOOKUP(Table3[[#This Row],[Job Category]],Table4[],2,0)</f>
        <v>179</v>
      </c>
      <c r="H1077" s="26">
        <f>VLOOKUP(Table3[[#This Row],[Job Category]],Table5[],2,0)</f>
        <v>179</v>
      </c>
      <c r="I1077" s="26">
        <f>YEAR(Table3[[#This Row],[End Date]])</f>
        <v>2019</v>
      </c>
      <c r="L1077" s="2" t="s">
        <v>1169</v>
      </c>
      <c r="M1077" s="2">
        <v>282</v>
      </c>
      <c r="O1077" s="2" t="s">
        <v>506</v>
      </c>
      <c r="P1077" s="30">
        <v>1941.25</v>
      </c>
    </row>
    <row r="1078" spans="1:16" hidden="1" x14ac:dyDescent="0.3">
      <c r="A1078" s="2" t="s">
        <v>1301</v>
      </c>
      <c r="B1078" s="2" t="s">
        <v>45</v>
      </c>
      <c r="C1078" s="2" t="s">
        <v>2109</v>
      </c>
      <c r="D1078" s="2" t="s">
        <v>200</v>
      </c>
      <c r="E1078" s="17">
        <v>43635.833333333336</v>
      </c>
      <c r="F1078" s="17">
        <v>43643.166666666664</v>
      </c>
      <c r="G1078" s="26">
        <f>VLOOKUP(Table3[[#This Row],[Job Category]],Table4[],2,0)</f>
        <v>161</v>
      </c>
      <c r="H1078" s="26">
        <f>VLOOKUP(Table3[[#This Row],[Job Category]],Table5[],2,0)</f>
        <v>161</v>
      </c>
      <c r="I1078" s="26">
        <f>YEAR(Table3[[#This Row],[End Date]])</f>
        <v>2019</v>
      </c>
      <c r="L1078" s="2" t="s">
        <v>506</v>
      </c>
      <c r="M1078" s="30">
        <v>2066</v>
      </c>
      <c r="O1078" s="2" t="s">
        <v>1980</v>
      </c>
      <c r="P1078" s="2">
        <v>29</v>
      </c>
    </row>
    <row r="1079" spans="1:16" hidden="1" x14ac:dyDescent="0.3">
      <c r="A1079" s="2" t="s">
        <v>2110</v>
      </c>
      <c r="B1079" s="2" t="s">
        <v>45</v>
      </c>
      <c r="C1079" s="2" t="s">
        <v>2111</v>
      </c>
      <c r="D1079" s="2" t="s">
        <v>200</v>
      </c>
      <c r="E1079" s="17">
        <v>43639.375</v>
      </c>
      <c r="F1079" s="22">
        <v>43644</v>
      </c>
      <c r="G1079" s="26">
        <f>VLOOKUP(Table3[[#This Row],[Job Category]],Table4[],2,0)</f>
        <v>97.5</v>
      </c>
      <c r="H1079" s="26">
        <f>VLOOKUP(Table3[[#This Row],[Job Category]],Table5[],2,0)</f>
        <v>97.5</v>
      </c>
      <c r="I1079" s="26">
        <f>YEAR(Table3[[#This Row],[End Date]])</f>
        <v>2019</v>
      </c>
      <c r="L1079" s="2" t="s">
        <v>1980</v>
      </c>
      <c r="M1079" s="2">
        <v>29</v>
      </c>
      <c r="O1079" s="2" t="s">
        <v>515</v>
      </c>
      <c r="P1079" s="2">
        <v>257.5</v>
      </c>
    </row>
    <row r="1080" spans="1:16" hidden="1" x14ac:dyDescent="0.3">
      <c r="A1080" s="2" t="s">
        <v>1361</v>
      </c>
      <c r="B1080" s="2" t="s">
        <v>45</v>
      </c>
      <c r="C1080" s="2" t="s">
        <v>2112</v>
      </c>
      <c r="D1080" s="2" t="s">
        <v>200</v>
      </c>
      <c r="E1080" s="17">
        <v>43638.541666666664</v>
      </c>
      <c r="F1080" s="17">
        <v>43644.625</v>
      </c>
      <c r="G1080" s="26">
        <f>VLOOKUP(Table3[[#This Row],[Job Category]],Table4[],2,0)</f>
        <v>135</v>
      </c>
      <c r="H1080" s="26">
        <f>VLOOKUP(Table3[[#This Row],[Job Category]],Table5[],2,0)</f>
        <v>135</v>
      </c>
      <c r="I1080" s="26">
        <f>YEAR(Table3[[#This Row],[End Date]])</f>
        <v>2019</v>
      </c>
      <c r="L1080" s="2" t="s">
        <v>515</v>
      </c>
      <c r="M1080" s="2">
        <v>294</v>
      </c>
      <c r="O1080" s="2" t="s">
        <v>1982</v>
      </c>
      <c r="P1080" s="2">
        <v>188</v>
      </c>
    </row>
    <row r="1081" spans="1:16" hidden="1" x14ac:dyDescent="0.3">
      <c r="A1081" s="2" t="s">
        <v>2595</v>
      </c>
      <c r="B1081" s="2" t="s">
        <v>45</v>
      </c>
      <c r="C1081" s="2" t="s">
        <v>2596</v>
      </c>
      <c r="D1081" s="2" t="s">
        <v>200</v>
      </c>
      <c r="E1081" s="17">
        <v>43623.625</v>
      </c>
      <c r="F1081" s="17">
        <v>43644.958333333336</v>
      </c>
      <c r="G1081" s="26">
        <f>VLOOKUP(Table3[[#This Row],[Job Category]],Table4[],2,0)</f>
        <v>303</v>
      </c>
      <c r="H1081" s="26">
        <f>VLOOKUP(Table3[[#This Row],[Job Category]],Table5[],2,0)</f>
        <v>303</v>
      </c>
      <c r="I1081" s="26">
        <f>YEAR(Table3[[#This Row],[End Date]])</f>
        <v>2019</v>
      </c>
      <c r="L1081" s="2" t="s">
        <v>1982</v>
      </c>
      <c r="M1081" s="2">
        <v>188</v>
      </c>
      <c r="O1081" s="2" t="s">
        <v>2502</v>
      </c>
      <c r="P1081" s="2">
        <v>267.5</v>
      </c>
    </row>
    <row r="1082" spans="1:16" hidden="1" x14ac:dyDescent="0.3">
      <c r="A1082" s="2" t="s">
        <v>2113</v>
      </c>
      <c r="B1082" s="2" t="s">
        <v>45</v>
      </c>
      <c r="C1082" s="2" t="s">
        <v>2114</v>
      </c>
      <c r="D1082" s="2" t="s">
        <v>200</v>
      </c>
      <c r="E1082" s="17">
        <v>43637.041666666664</v>
      </c>
      <c r="F1082" s="17">
        <v>43645.333333333336</v>
      </c>
      <c r="G1082" s="26">
        <f>VLOOKUP(Table3[[#This Row],[Job Category]],Table4[],2,0)</f>
        <v>199</v>
      </c>
      <c r="H1082" s="26">
        <f>VLOOKUP(Table3[[#This Row],[Job Category]],Table5[],2,0)</f>
        <v>199</v>
      </c>
      <c r="I1082" s="26">
        <f>YEAR(Table3[[#This Row],[End Date]])</f>
        <v>2019</v>
      </c>
      <c r="L1082" s="2" t="s">
        <v>2502</v>
      </c>
      <c r="M1082" s="2">
        <v>267.5</v>
      </c>
      <c r="O1082" s="2" t="s">
        <v>2597</v>
      </c>
      <c r="P1082" s="2">
        <v>308</v>
      </c>
    </row>
    <row r="1083" spans="1:16" hidden="1" x14ac:dyDescent="0.3">
      <c r="A1083" s="2" t="s">
        <v>2598</v>
      </c>
      <c r="B1083" s="2" t="s">
        <v>45</v>
      </c>
      <c r="C1083" s="2" t="s">
        <v>2599</v>
      </c>
      <c r="D1083" s="2" t="s">
        <v>204</v>
      </c>
      <c r="E1083" s="17">
        <v>43634.25</v>
      </c>
      <c r="F1083" s="17">
        <v>43645.708333333336</v>
      </c>
      <c r="G1083" s="26">
        <f>VLOOKUP(Table3[[#This Row],[Job Category]],Table4[],2,0)</f>
        <v>275</v>
      </c>
      <c r="H1083" s="26">
        <f>VLOOKUP(Table3[[#This Row],[Job Category]],Table5[],2,0)</f>
        <v>275</v>
      </c>
      <c r="I1083" s="26">
        <f>YEAR(Table3[[#This Row],[End Date]])</f>
        <v>2019</v>
      </c>
      <c r="L1083" s="2" t="s">
        <v>2597</v>
      </c>
      <c r="M1083" s="2">
        <v>308</v>
      </c>
      <c r="O1083" s="2" t="s">
        <v>1171</v>
      </c>
      <c r="P1083" s="2">
        <v>258</v>
      </c>
    </row>
    <row r="1084" spans="1:16" hidden="1" x14ac:dyDescent="0.3">
      <c r="A1084" s="2" t="s">
        <v>488</v>
      </c>
      <c r="B1084" s="2" t="s">
        <v>45</v>
      </c>
      <c r="C1084" s="2" t="s">
        <v>2115</v>
      </c>
      <c r="D1084" s="2" t="s">
        <v>200</v>
      </c>
      <c r="E1084" s="17">
        <v>43642.333333333336</v>
      </c>
      <c r="F1084" s="17">
        <v>43648.166666666664</v>
      </c>
      <c r="G1084" s="26">
        <f>VLOOKUP(Table3[[#This Row],[Job Category]],Table4[],2,0)</f>
        <v>120</v>
      </c>
      <c r="H1084" s="26">
        <f>VLOOKUP(Table3[[#This Row],[Job Category]],Table5[],2,0)</f>
        <v>120</v>
      </c>
      <c r="I1084" s="26">
        <f>YEAR(Table3[[#This Row],[End Date]])</f>
        <v>2019</v>
      </c>
      <c r="L1084" s="2" t="s">
        <v>1171</v>
      </c>
      <c r="M1084" s="2">
        <v>258</v>
      </c>
      <c r="O1084" s="2" t="s">
        <v>1064</v>
      </c>
      <c r="P1084" s="2">
        <v>287</v>
      </c>
    </row>
    <row r="1085" spans="1:16" hidden="1" x14ac:dyDescent="0.3">
      <c r="A1085" s="2" t="s">
        <v>2116</v>
      </c>
      <c r="B1085" s="2" t="s">
        <v>45</v>
      </c>
      <c r="C1085" s="2" t="s">
        <v>2117</v>
      </c>
      <c r="D1085" s="2" t="s">
        <v>200</v>
      </c>
      <c r="E1085" s="17">
        <v>43645.541666666664</v>
      </c>
      <c r="F1085" s="17">
        <v>43650.708333333336</v>
      </c>
      <c r="G1085" s="26">
        <f>VLOOKUP(Table3[[#This Row],[Job Category]],Table4[],2,0)</f>
        <v>93</v>
      </c>
      <c r="H1085" s="26">
        <f>VLOOKUP(Table3[[#This Row],[Job Category]],Table5[],2,0)</f>
        <v>93</v>
      </c>
      <c r="I1085" s="26">
        <f>YEAR(Table3[[#This Row],[End Date]])</f>
        <v>2019</v>
      </c>
      <c r="L1085" s="2" t="s">
        <v>1064</v>
      </c>
      <c r="M1085" s="2">
        <v>287</v>
      </c>
      <c r="O1085" s="2" t="s">
        <v>1066</v>
      </c>
      <c r="P1085" s="2">
        <v>361</v>
      </c>
    </row>
    <row r="1086" spans="1:16" hidden="1" x14ac:dyDescent="0.3">
      <c r="A1086" s="2" t="s">
        <v>642</v>
      </c>
      <c r="B1086" s="2" t="s">
        <v>45</v>
      </c>
      <c r="C1086" s="2" t="s">
        <v>1172</v>
      </c>
      <c r="D1086" s="2" t="s">
        <v>231</v>
      </c>
      <c r="E1086" s="17">
        <v>43632.666666666664</v>
      </c>
      <c r="F1086" s="22">
        <v>43651</v>
      </c>
      <c r="G1086" s="26">
        <f>VLOOKUP(Table3[[#This Row],[Job Category]],Table4[],2,0)</f>
        <v>440</v>
      </c>
      <c r="H1086" s="26">
        <f>VLOOKUP(Table3[[#This Row],[Job Category]],Table5[],2,0)</f>
        <v>440</v>
      </c>
      <c r="I1086" s="26">
        <f>YEAR(Table3[[#This Row],[End Date]])</f>
        <v>2019</v>
      </c>
      <c r="L1086" s="2" t="s">
        <v>1066</v>
      </c>
      <c r="M1086" s="2">
        <v>361</v>
      </c>
      <c r="O1086" s="2" t="s">
        <v>2504</v>
      </c>
      <c r="P1086" s="2">
        <v>682.5</v>
      </c>
    </row>
    <row r="1087" spans="1:16" hidden="1" x14ac:dyDescent="0.3">
      <c r="A1087" s="2" t="s">
        <v>2259</v>
      </c>
      <c r="B1087" s="2" t="s">
        <v>45</v>
      </c>
      <c r="C1087" s="2" t="s">
        <v>2600</v>
      </c>
      <c r="D1087" s="2" t="s">
        <v>200</v>
      </c>
      <c r="E1087" s="17">
        <v>43649.833333333336</v>
      </c>
      <c r="F1087" s="17">
        <v>43653.833333333336</v>
      </c>
      <c r="G1087" s="26">
        <f>VLOOKUP(Table3[[#This Row],[Job Category]],Table4[],2,0)</f>
        <v>96</v>
      </c>
      <c r="H1087" s="26">
        <f>VLOOKUP(Table3[[#This Row],[Job Category]],Table5[],2,0)</f>
        <v>96</v>
      </c>
      <c r="I1087" s="26">
        <f>YEAR(Table3[[#This Row],[End Date]])</f>
        <v>2019</v>
      </c>
      <c r="L1087" s="2" t="s">
        <v>2504</v>
      </c>
      <c r="M1087" s="2">
        <v>682.5</v>
      </c>
      <c r="O1087" s="2" t="s">
        <v>1983</v>
      </c>
      <c r="P1087" s="2">
        <v>210</v>
      </c>
    </row>
    <row r="1088" spans="1:16" hidden="1" x14ac:dyDescent="0.3">
      <c r="A1088" s="2" t="s">
        <v>1478</v>
      </c>
      <c r="B1088" s="2" t="s">
        <v>45</v>
      </c>
      <c r="C1088" s="2" t="s">
        <v>2118</v>
      </c>
      <c r="D1088" s="2" t="s">
        <v>201</v>
      </c>
      <c r="E1088" s="17">
        <v>43643.083333333336</v>
      </c>
      <c r="F1088" s="17">
        <v>43653.875</v>
      </c>
      <c r="G1088" s="26">
        <f>VLOOKUP(Table3[[#This Row],[Job Category]],Table4[],2,0)</f>
        <v>259</v>
      </c>
      <c r="H1088" s="26">
        <f>VLOOKUP(Table3[[#This Row],[Job Category]],Table5[],2,0)</f>
        <v>259</v>
      </c>
      <c r="I1088" s="26">
        <f>YEAR(Table3[[#This Row],[End Date]])</f>
        <v>2019</v>
      </c>
      <c r="L1088" s="2" t="s">
        <v>1983</v>
      </c>
      <c r="M1088" s="2">
        <v>210</v>
      </c>
      <c r="O1088" s="2" t="s">
        <v>1173</v>
      </c>
      <c r="P1088" s="2">
        <v>757</v>
      </c>
    </row>
    <row r="1089" spans="1:16" hidden="1" x14ac:dyDescent="0.3">
      <c r="A1089" s="2" t="s">
        <v>2119</v>
      </c>
      <c r="B1089" s="2" t="s">
        <v>45</v>
      </c>
      <c r="C1089" s="2" t="s">
        <v>2120</v>
      </c>
      <c r="D1089" s="2" t="s">
        <v>204</v>
      </c>
      <c r="E1089" s="17">
        <v>43645.708333333336</v>
      </c>
      <c r="F1089" s="17">
        <v>43655.208333333336</v>
      </c>
      <c r="G1089" s="26">
        <f>VLOOKUP(Table3[[#This Row],[Job Category]],Table4[],2,0)</f>
        <v>228</v>
      </c>
      <c r="H1089" s="26">
        <f>VLOOKUP(Table3[[#This Row],[Job Category]],Table5[],2,0)</f>
        <v>228</v>
      </c>
      <c r="I1089" s="26">
        <f>YEAR(Table3[[#This Row],[End Date]])</f>
        <v>2019</v>
      </c>
      <c r="L1089" s="2" t="s">
        <v>1173</v>
      </c>
      <c r="M1089" s="2">
        <v>758</v>
      </c>
      <c r="O1089" s="2" t="s">
        <v>1069</v>
      </c>
      <c r="P1089" s="2">
        <v>646.5</v>
      </c>
    </row>
    <row r="1090" spans="1:16" hidden="1" x14ac:dyDescent="0.3">
      <c r="A1090" s="2" t="s">
        <v>421</v>
      </c>
      <c r="B1090" s="2" t="s">
        <v>45</v>
      </c>
      <c r="C1090" s="2" t="s">
        <v>2121</v>
      </c>
      <c r="D1090" s="2" t="s">
        <v>200</v>
      </c>
      <c r="E1090" s="17">
        <v>43649.958333333336</v>
      </c>
      <c r="F1090" s="17">
        <v>43655.333333333336</v>
      </c>
      <c r="G1090" s="26">
        <f>VLOOKUP(Table3[[#This Row],[Job Category]],Table4[],2,0)</f>
        <v>129</v>
      </c>
      <c r="H1090" s="26">
        <f>VLOOKUP(Table3[[#This Row],[Job Category]],Table5[],2,0)</f>
        <v>129</v>
      </c>
      <c r="I1090" s="26">
        <f>YEAR(Table3[[#This Row],[End Date]])</f>
        <v>2019</v>
      </c>
      <c r="L1090" s="2" t="s">
        <v>1069</v>
      </c>
      <c r="M1090" s="2">
        <v>646.5</v>
      </c>
      <c r="O1090" s="2" t="s">
        <v>1070</v>
      </c>
      <c r="P1090" s="2">
        <v>226</v>
      </c>
    </row>
    <row r="1091" spans="1:16" hidden="1" x14ac:dyDescent="0.3">
      <c r="A1091" s="2" t="s">
        <v>1012</v>
      </c>
      <c r="B1091" s="2" t="s">
        <v>45</v>
      </c>
      <c r="C1091" s="2" t="s">
        <v>1174</v>
      </c>
      <c r="D1091" s="2" t="s">
        <v>200</v>
      </c>
      <c r="E1091" s="17">
        <v>43651.895833333336</v>
      </c>
      <c r="F1091" s="17">
        <v>43655.541666666664</v>
      </c>
      <c r="G1091" s="26">
        <f>VLOOKUP(Table3[[#This Row],[Job Category]],Table4[],2,0)</f>
        <v>77</v>
      </c>
      <c r="H1091" s="26">
        <f>VLOOKUP(Table3[[#This Row],[Job Category]],Table5[],2,0)</f>
        <v>77</v>
      </c>
      <c r="I1091" s="26">
        <f>YEAR(Table3[[#This Row],[End Date]])</f>
        <v>2019</v>
      </c>
      <c r="L1091" s="2" t="s">
        <v>1070</v>
      </c>
      <c r="M1091" s="2">
        <v>226</v>
      </c>
      <c r="O1091" s="2" t="s">
        <v>382</v>
      </c>
      <c r="P1091" s="2">
        <v>338.5</v>
      </c>
    </row>
    <row r="1092" spans="1:16" hidden="1" x14ac:dyDescent="0.3">
      <c r="A1092" s="2" t="s">
        <v>843</v>
      </c>
      <c r="B1092" s="2" t="s">
        <v>45</v>
      </c>
      <c r="C1092" s="2" t="s">
        <v>1175</v>
      </c>
      <c r="D1092" s="2" t="s">
        <v>220</v>
      </c>
      <c r="E1092" s="17">
        <v>43639.541666666664</v>
      </c>
      <c r="F1092" s="22">
        <v>43656</v>
      </c>
      <c r="G1092" s="26">
        <f>VLOOKUP(Table3[[#This Row],[Job Category]],Table4[],2,0)</f>
        <v>274</v>
      </c>
      <c r="H1092" s="26">
        <f>VLOOKUP(Table3[[#This Row],[Job Category]],Table5[],2,0)</f>
        <v>274</v>
      </c>
      <c r="I1092" s="26">
        <f>YEAR(Table3[[#This Row],[End Date]])</f>
        <v>2019</v>
      </c>
      <c r="L1092" s="2" t="s">
        <v>382</v>
      </c>
      <c r="M1092" s="2">
        <v>396</v>
      </c>
      <c r="O1092" s="2" t="s">
        <v>1072</v>
      </c>
      <c r="P1092" s="2">
        <v>476.5</v>
      </c>
    </row>
    <row r="1093" spans="1:16" hidden="1" x14ac:dyDescent="0.3">
      <c r="A1093" s="2" t="s">
        <v>2122</v>
      </c>
      <c r="B1093" s="2" t="s">
        <v>45</v>
      </c>
      <c r="C1093" s="2" t="s">
        <v>2123</v>
      </c>
      <c r="D1093" s="2" t="s">
        <v>200</v>
      </c>
      <c r="E1093" s="17">
        <v>43653.875</v>
      </c>
      <c r="F1093" s="17">
        <v>43659.583333333336</v>
      </c>
      <c r="G1093" s="26">
        <f>VLOOKUP(Table3[[#This Row],[Job Category]],Table4[],2,0)</f>
        <v>137</v>
      </c>
      <c r="H1093" s="26">
        <f>VLOOKUP(Table3[[#This Row],[Job Category]],Table5[],2,0)</f>
        <v>137</v>
      </c>
      <c r="I1093" s="26">
        <f>YEAR(Table3[[#This Row],[End Date]])</f>
        <v>2019</v>
      </c>
      <c r="L1093" s="2" t="s">
        <v>1072</v>
      </c>
      <c r="M1093" s="2">
        <v>521.5</v>
      </c>
      <c r="O1093" s="2" t="s">
        <v>2601</v>
      </c>
      <c r="P1093" s="2">
        <v>198</v>
      </c>
    </row>
    <row r="1094" spans="1:16" hidden="1" x14ac:dyDescent="0.3">
      <c r="A1094" s="2" t="s">
        <v>2077</v>
      </c>
      <c r="B1094" s="2" t="s">
        <v>45</v>
      </c>
      <c r="C1094" s="2" t="s">
        <v>2124</v>
      </c>
      <c r="D1094" s="2" t="s">
        <v>200</v>
      </c>
      <c r="E1094" s="17">
        <v>43652.833333333336</v>
      </c>
      <c r="F1094" s="22">
        <v>43660</v>
      </c>
      <c r="G1094" s="26">
        <f>VLOOKUP(Table3[[#This Row],[Job Category]],Table4[],2,0)</f>
        <v>157</v>
      </c>
      <c r="H1094" s="26">
        <f>VLOOKUP(Table3[[#This Row],[Job Category]],Table5[],2,0)</f>
        <v>157</v>
      </c>
      <c r="I1094" s="26">
        <f>YEAR(Table3[[#This Row],[End Date]])</f>
        <v>2019</v>
      </c>
      <c r="L1094" s="2" t="s">
        <v>2601</v>
      </c>
      <c r="M1094" s="2">
        <v>198</v>
      </c>
      <c r="O1094" s="2" t="s">
        <v>517</v>
      </c>
      <c r="P1094" s="2">
        <v>434</v>
      </c>
    </row>
    <row r="1095" spans="1:16" hidden="1" x14ac:dyDescent="0.3">
      <c r="A1095" s="2" t="s">
        <v>1478</v>
      </c>
      <c r="B1095" s="2" t="s">
        <v>45</v>
      </c>
      <c r="C1095" s="2" t="s">
        <v>2125</v>
      </c>
      <c r="D1095" s="2" t="s">
        <v>200</v>
      </c>
      <c r="E1095" s="17">
        <v>43657.333333333336</v>
      </c>
      <c r="F1095" s="17">
        <v>43661.833333333336</v>
      </c>
      <c r="G1095" s="26">
        <f>VLOOKUP(Table3[[#This Row],[Job Category]],Table4[],2,0)</f>
        <v>108</v>
      </c>
      <c r="H1095" s="26">
        <f>VLOOKUP(Table3[[#This Row],[Job Category]],Table5[],2,0)</f>
        <v>108</v>
      </c>
      <c r="I1095" s="26">
        <f>YEAR(Table3[[#This Row],[End Date]])</f>
        <v>2019</v>
      </c>
      <c r="L1095" s="2" t="s">
        <v>517</v>
      </c>
      <c r="M1095" s="2">
        <v>441</v>
      </c>
      <c r="O1095" s="2" t="s">
        <v>1074</v>
      </c>
      <c r="P1095" s="2">
        <v>314</v>
      </c>
    </row>
    <row r="1096" spans="1:16" hidden="1" x14ac:dyDescent="0.3">
      <c r="A1096" s="2" t="s">
        <v>311</v>
      </c>
      <c r="B1096" s="2" t="s">
        <v>45</v>
      </c>
      <c r="C1096" s="2" t="s">
        <v>2602</v>
      </c>
      <c r="D1096" s="2" t="s">
        <v>200</v>
      </c>
      <c r="E1096" s="17">
        <v>43662.666666666664</v>
      </c>
      <c r="F1096" s="17">
        <v>43666.1875</v>
      </c>
      <c r="G1096" s="26">
        <f>VLOOKUP(Table3[[#This Row],[Job Category]],Table4[],2,0)</f>
        <v>65.5</v>
      </c>
      <c r="H1096" s="26">
        <f>VLOOKUP(Table3[[#This Row],[Job Category]],Table5[],2,0)</f>
        <v>65.5</v>
      </c>
      <c r="I1096" s="26">
        <f>YEAR(Table3[[#This Row],[End Date]])</f>
        <v>2019</v>
      </c>
      <c r="L1096" s="2" t="s">
        <v>1074</v>
      </c>
      <c r="M1096" s="2">
        <v>314</v>
      </c>
      <c r="O1096" s="2" t="s">
        <v>2506</v>
      </c>
      <c r="P1096" s="2">
        <v>769</v>
      </c>
    </row>
    <row r="1097" spans="1:16" hidden="1" x14ac:dyDescent="0.3">
      <c r="A1097" s="2" t="s">
        <v>2126</v>
      </c>
      <c r="B1097" s="2" t="s">
        <v>45</v>
      </c>
      <c r="C1097" s="2" t="s">
        <v>2127</v>
      </c>
      <c r="D1097" s="2" t="s">
        <v>200</v>
      </c>
      <c r="E1097" s="22">
        <v>43660</v>
      </c>
      <c r="F1097" s="17">
        <v>43666.791666666664</v>
      </c>
      <c r="G1097" s="26">
        <f>VLOOKUP(Table3[[#This Row],[Job Category]],Table4[],2,0)</f>
        <v>107</v>
      </c>
      <c r="H1097" s="26">
        <f>VLOOKUP(Table3[[#This Row],[Job Category]],Table5[],2,0)</f>
        <v>107</v>
      </c>
      <c r="I1097" s="26">
        <f>YEAR(Table3[[#This Row],[End Date]])</f>
        <v>2019</v>
      </c>
      <c r="L1097" s="2" t="s">
        <v>2506</v>
      </c>
      <c r="M1097" s="2">
        <v>769</v>
      </c>
      <c r="O1097" s="2" t="s">
        <v>2603</v>
      </c>
      <c r="P1097" s="2">
        <v>179</v>
      </c>
    </row>
    <row r="1098" spans="1:16" hidden="1" x14ac:dyDescent="0.3">
      <c r="A1098" s="2" t="s">
        <v>1015</v>
      </c>
      <c r="B1098" s="2" t="s">
        <v>45</v>
      </c>
      <c r="C1098" s="2" t="s">
        <v>1176</v>
      </c>
      <c r="D1098" s="2" t="s">
        <v>200</v>
      </c>
      <c r="E1098" s="17">
        <v>43633.833333333336</v>
      </c>
      <c r="F1098" s="17">
        <v>43667.791666666664</v>
      </c>
      <c r="G1098" s="26">
        <f>VLOOKUP(Table3[[#This Row],[Job Category]],Table4[],2,0)</f>
        <v>654</v>
      </c>
      <c r="H1098" s="26">
        <f>VLOOKUP(Table3[[#This Row],[Job Category]],Table5[],2,0)</f>
        <v>654</v>
      </c>
      <c r="I1098" s="26">
        <f>YEAR(Table3[[#This Row],[End Date]])</f>
        <v>2019</v>
      </c>
      <c r="L1098" s="2" t="s">
        <v>2603</v>
      </c>
      <c r="M1098" s="2">
        <v>179</v>
      </c>
      <c r="O1098" s="2" t="s">
        <v>2604</v>
      </c>
      <c r="P1098" s="2">
        <v>240</v>
      </c>
    </row>
    <row r="1099" spans="1:16" hidden="1" x14ac:dyDescent="0.3">
      <c r="A1099" s="2" t="s">
        <v>2605</v>
      </c>
      <c r="B1099" s="2" t="s">
        <v>45</v>
      </c>
      <c r="C1099" s="2" t="s">
        <v>2606</v>
      </c>
      <c r="D1099" s="2" t="s">
        <v>200</v>
      </c>
      <c r="E1099" s="17">
        <v>43661.833333333336</v>
      </c>
      <c r="F1099" s="17">
        <v>43669.208333333336</v>
      </c>
      <c r="G1099" s="26">
        <f>VLOOKUP(Table3[[#This Row],[Job Category]],Table4[],2,0)</f>
        <v>177</v>
      </c>
      <c r="H1099" s="26">
        <f>VLOOKUP(Table3[[#This Row],[Job Category]],Table5[],2,0)</f>
        <v>177</v>
      </c>
      <c r="I1099" s="26">
        <f>YEAR(Table3[[#This Row],[End Date]])</f>
        <v>2019</v>
      </c>
      <c r="L1099" s="2" t="s">
        <v>2604</v>
      </c>
      <c r="M1099" s="2">
        <v>240</v>
      </c>
      <c r="O1099" s="2" t="s">
        <v>1985</v>
      </c>
      <c r="P1099" s="2">
        <v>135</v>
      </c>
    </row>
    <row r="1100" spans="1:16" hidden="1" x14ac:dyDescent="0.3">
      <c r="A1100" s="2" t="s">
        <v>2128</v>
      </c>
      <c r="B1100" s="2" t="s">
        <v>45</v>
      </c>
      <c r="C1100" s="2" t="s">
        <v>2129</v>
      </c>
      <c r="D1100" s="2" t="s">
        <v>201</v>
      </c>
      <c r="E1100" s="17">
        <v>43660.375</v>
      </c>
      <c r="F1100" s="22">
        <v>43670</v>
      </c>
      <c r="G1100" s="26">
        <f>VLOOKUP(Table3[[#This Row],[Job Category]],Table4[],2,0)</f>
        <v>231</v>
      </c>
      <c r="H1100" s="26">
        <f>VLOOKUP(Table3[[#This Row],[Job Category]],Table5[],2,0)</f>
        <v>231</v>
      </c>
      <c r="I1100" s="26">
        <f>YEAR(Table3[[#This Row],[End Date]])</f>
        <v>2019</v>
      </c>
      <c r="L1100" s="2" t="s">
        <v>1985</v>
      </c>
      <c r="M1100" s="2">
        <v>135</v>
      </c>
      <c r="O1100" s="2" t="s">
        <v>1987</v>
      </c>
      <c r="P1100" s="2">
        <v>218</v>
      </c>
    </row>
    <row r="1101" spans="1:16" hidden="1" x14ac:dyDescent="0.3">
      <c r="A1101" s="2" t="s">
        <v>2130</v>
      </c>
      <c r="B1101" s="2" t="s">
        <v>45</v>
      </c>
      <c r="C1101" s="2" t="s">
        <v>2131</v>
      </c>
      <c r="D1101" s="2" t="s">
        <v>200</v>
      </c>
      <c r="E1101" s="17">
        <v>43658.854166666664</v>
      </c>
      <c r="F1101" s="17">
        <v>43670.333333333336</v>
      </c>
      <c r="G1101" s="26">
        <f>VLOOKUP(Table3[[#This Row],[Job Category]],Table4[],2,0)</f>
        <v>258</v>
      </c>
      <c r="H1101" s="26">
        <f>VLOOKUP(Table3[[#This Row],[Job Category]],Table5[],2,0)</f>
        <v>258</v>
      </c>
      <c r="I1101" s="26">
        <f>YEAR(Table3[[#This Row],[End Date]])</f>
        <v>2019</v>
      </c>
      <c r="L1101" s="2" t="s">
        <v>1987</v>
      </c>
      <c r="M1101" s="2">
        <v>218</v>
      </c>
      <c r="O1101" s="2" t="s">
        <v>1076</v>
      </c>
      <c r="P1101" s="2">
        <v>175</v>
      </c>
    </row>
    <row r="1102" spans="1:16" hidden="1" x14ac:dyDescent="0.3">
      <c r="A1102" s="2" t="s">
        <v>2132</v>
      </c>
      <c r="B1102" s="2" t="s">
        <v>45</v>
      </c>
      <c r="C1102" s="2" t="s">
        <v>2133</v>
      </c>
      <c r="D1102" s="2" t="s">
        <v>201</v>
      </c>
      <c r="E1102" s="17">
        <v>43624.416666666664</v>
      </c>
      <c r="F1102" s="17">
        <v>43670.541666666664</v>
      </c>
      <c r="G1102" s="26">
        <f>VLOOKUP(Table3[[#This Row],[Job Category]],Table4[],2,0)</f>
        <v>1107</v>
      </c>
      <c r="H1102" s="26">
        <f>VLOOKUP(Table3[[#This Row],[Job Category]],Table5[],2,0)</f>
        <v>1011</v>
      </c>
      <c r="I1102" s="26">
        <f>YEAR(Table3[[#This Row],[End Date]])</f>
        <v>2019</v>
      </c>
      <c r="L1102" s="2" t="s">
        <v>1076</v>
      </c>
      <c r="M1102" s="2">
        <v>175</v>
      </c>
      <c r="O1102" s="2" t="s">
        <v>1077</v>
      </c>
      <c r="P1102" s="2">
        <v>145.5</v>
      </c>
    </row>
    <row r="1103" spans="1:16" hidden="1" x14ac:dyDescent="0.3">
      <c r="A1103" s="2" t="s">
        <v>825</v>
      </c>
      <c r="B1103" s="2" t="s">
        <v>45</v>
      </c>
      <c r="C1103" s="2" t="s">
        <v>1177</v>
      </c>
      <c r="D1103" s="2" t="s">
        <v>200</v>
      </c>
      <c r="E1103" s="17">
        <v>43656.583333333336</v>
      </c>
      <c r="F1103" s="17">
        <v>43672.354166666664</v>
      </c>
      <c r="G1103" s="26">
        <f>VLOOKUP(Table3[[#This Row],[Job Category]],Table4[],2,0)</f>
        <v>253</v>
      </c>
      <c r="H1103" s="26">
        <f>VLOOKUP(Table3[[#This Row],[Job Category]],Table5[],2,0)</f>
        <v>250</v>
      </c>
      <c r="I1103" s="26">
        <f>YEAR(Table3[[#This Row],[End Date]])</f>
        <v>2019</v>
      </c>
      <c r="L1103" s="2" t="s">
        <v>1077</v>
      </c>
      <c r="M1103" s="2">
        <v>148</v>
      </c>
      <c r="O1103" s="2" t="s">
        <v>1079</v>
      </c>
      <c r="P1103" s="2">
        <v>129</v>
      </c>
    </row>
    <row r="1104" spans="1:16" hidden="1" x14ac:dyDescent="0.3">
      <c r="A1104" s="2" t="s">
        <v>1178</v>
      </c>
      <c r="B1104" s="2" t="s">
        <v>45</v>
      </c>
      <c r="C1104" s="2" t="s">
        <v>1179</v>
      </c>
      <c r="D1104" s="2" t="s">
        <v>201</v>
      </c>
      <c r="E1104" s="17">
        <v>43669.833333333336</v>
      </c>
      <c r="F1104" s="17">
        <v>43674.625</v>
      </c>
      <c r="G1104" s="26">
        <f>VLOOKUP(Table3[[#This Row],[Job Category]],Table4[],2,0)</f>
        <v>115</v>
      </c>
      <c r="H1104" s="26">
        <f>VLOOKUP(Table3[[#This Row],[Job Category]],Table5[],2,0)</f>
        <v>115</v>
      </c>
      <c r="I1104" s="26">
        <f>YEAR(Table3[[#This Row],[End Date]])</f>
        <v>2019</v>
      </c>
      <c r="L1104" s="2" t="s">
        <v>1079</v>
      </c>
      <c r="M1104" s="2">
        <v>129</v>
      </c>
      <c r="O1104" s="2" t="s">
        <v>1080</v>
      </c>
      <c r="P1104" s="2">
        <v>166.5</v>
      </c>
    </row>
    <row r="1105" spans="1:16" hidden="1" x14ac:dyDescent="0.3">
      <c r="A1105" s="2" t="s">
        <v>1361</v>
      </c>
      <c r="B1105" s="2" t="s">
        <v>45</v>
      </c>
      <c r="C1105" s="2" t="s">
        <v>2134</v>
      </c>
      <c r="D1105" s="2" t="s">
        <v>202</v>
      </c>
      <c r="E1105" s="17">
        <v>43653.6875</v>
      </c>
      <c r="F1105" s="17">
        <v>43674.875</v>
      </c>
      <c r="G1105" s="26">
        <f>VLOOKUP(Table3[[#This Row],[Job Category]],Table4[],2,0)</f>
        <v>293</v>
      </c>
      <c r="H1105" s="26">
        <f>VLOOKUP(Table3[[#This Row],[Job Category]],Table5[],2,0)</f>
        <v>293</v>
      </c>
      <c r="I1105" s="26">
        <f>YEAR(Table3[[#This Row],[End Date]])</f>
        <v>2019</v>
      </c>
      <c r="L1105" s="2" t="s">
        <v>1080</v>
      </c>
      <c r="M1105" s="2">
        <v>197</v>
      </c>
      <c r="O1105" s="2" t="s">
        <v>631</v>
      </c>
      <c r="P1105" s="2">
        <v>199</v>
      </c>
    </row>
    <row r="1106" spans="1:16" hidden="1" x14ac:dyDescent="0.3">
      <c r="A1106" s="2" t="s">
        <v>2135</v>
      </c>
      <c r="B1106" s="2" t="s">
        <v>45</v>
      </c>
      <c r="C1106" s="2" t="s">
        <v>2136</v>
      </c>
      <c r="D1106" s="2" t="s">
        <v>200</v>
      </c>
      <c r="E1106" s="17">
        <v>43667.395833333336</v>
      </c>
      <c r="F1106" s="17">
        <v>43675.208333333336</v>
      </c>
      <c r="G1106" s="26">
        <f>VLOOKUP(Table3[[#This Row],[Job Category]],Table4[],2,0)</f>
        <v>178</v>
      </c>
      <c r="H1106" s="26">
        <f>VLOOKUP(Table3[[#This Row],[Job Category]],Table5[],2,0)</f>
        <v>178</v>
      </c>
      <c r="I1106" s="26">
        <f>YEAR(Table3[[#This Row],[End Date]])</f>
        <v>2019</v>
      </c>
      <c r="L1106" s="2" t="s">
        <v>631</v>
      </c>
      <c r="M1106" s="2">
        <v>199</v>
      </c>
      <c r="O1106" s="2" t="s">
        <v>1082</v>
      </c>
      <c r="P1106" s="2">
        <v>350</v>
      </c>
    </row>
    <row r="1107" spans="1:16" hidden="1" x14ac:dyDescent="0.3">
      <c r="A1107" s="2" t="s">
        <v>2137</v>
      </c>
      <c r="B1107" s="2" t="s">
        <v>45</v>
      </c>
      <c r="C1107" s="2" t="s">
        <v>2138</v>
      </c>
      <c r="D1107" s="2" t="s">
        <v>242</v>
      </c>
      <c r="E1107" s="17">
        <v>43601.125</v>
      </c>
      <c r="F1107" s="17">
        <v>43675.229166666664</v>
      </c>
      <c r="G1107" s="26">
        <f>VLOOKUP(Table3[[#This Row],[Job Category]],Table4[],2,0)</f>
        <v>900.5</v>
      </c>
      <c r="H1107" s="26">
        <f>VLOOKUP(Table3[[#This Row],[Job Category]],Table5[],2,0)</f>
        <v>900.5</v>
      </c>
      <c r="I1107" s="26">
        <f>YEAR(Table3[[#This Row],[End Date]])</f>
        <v>2019</v>
      </c>
      <c r="L1107" s="2" t="s">
        <v>1082</v>
      </c>
      <c r="M1107" s="2">
        <v>350</v>
      </c>
      <c r="O1107" s="2" t="s">
        <v>384</v>
      </c>
      <c r="P1107" s="2">
        <v>273.5</v>
      </c>
    </row>
    <row r="1108" spans="1:16" hidden="1" x14ac:dyDescent="0.3">
      <c r="A1108" s="2" t="s">
        <v>391</v>
      </c>
      <c r="B1108" s="2" t="s">
        <v>45</v>
      </c>
      <c r="C1108" s="2" t="s">
        <v>392</v>
      </c>
      <c r="D1108" s="2" t="s">
        <v>200</v>
      </c>
      <c r="E1108" s="17">
        <v>43666.1875</v>
      </c>
      <c r="F1108" s="17">
        <v>43678.666666666664</v>
      </c>
      <c r="G1108" s="26">
        <f>VLOOKUP(Table3[[#This Row],[Job Category]],Table4[],2,0)</f>
        <v>299.5</v>
      </c>
      <c r="H1108" s="26">
        <f>VLOOKUP(Table3[[#This Row],[Job Category]],Table5[],2,0)</f>
        <v>297</v>
      </c>
      <c r="I1108" s="26">
        <f>YEAR(Table3[[#This Row],[End Date]])</f>
        <v>2019</v>
      </c>
      <c r="L1108" s="2" t="s">
        <v>384</v>
      </c>
      <c r="M1108" s="2">
        <v>289</v>
      </c>
      <c r="O1108" s="2" t="s">
        <v>2507</v>
      </c>
      <c r="P1108" s="2">
        <v>81</v>
      </c>
    </row>
    <row r="1109" spans="1:16" hidden="1" x14ac:dyDescent="0.3">
      <c r="A1109" s="2" t="s">
        <v>875</v>
      </c>
      <c r="B1109" s="2" t="s">
        <v>45</v>
      </c>
      <c r="C1109" s="2" t="s">
        <v>1180</v>
      </c>
      <c r="D1109" s="2" t="s">
        <v>201</v>
      </c>
      <c r="E1109" s="17">
        <v>43674.916666666664</v>
      </c>
      <c r="F1109" s="17">
        <v>43678.958333333336</v>
      </c>
      <c r="G1109" s="26">
        <f>VLOOKUP(Table3[[#This Row],[Job Category]],Table4[],2,0)</f>
        <v>75</v>
      </c>
      <c r="H1109" s="26">
        <f>VLOOKUP(Table3[[#This Row],[Job Category]],Table5[],2,0)</f>
        <v>75</v>
      </c>
      <c r="I1109" s="26">
        <f>YEAR(Table3[[#This Row],[End Date]])</f>
        <v>2019</v>
      </c>
      <c r="L1109" s="2" t="s">
        <v>2507</v>
      </c>
      <c r="M1109" s="2">
        <v>81</v>
      </c>
      <c r="O1109" s="2" t="s">
        <v>1989</v>
      </c>
      <c r="P1109" s="2">
        <v>377</v>
      </c>
    </row>
    <row r="1110" spans="1:16" hidden="1" x14ac:dyDescent="0.3">
      <c r="A1110" s="2" t="s">
        <v>2139</v>
      </c>
      <c r="B1110" s="2" t="s">
        <v>45</v>
      </c>
      <c r="C1110" s="2" t="s">
        <v>2140</v>
      </c>
      <c r="D1110" s="2" t="s">
        <v>243</v>
      </c>
      <c r="E1110" s="17">
        <v>43602.583333333336</v>
      </c>
      <c r="F1110" s="22">
        <v>43679</v>
      </c>
      <c r="G1110" s="26">
        <f>VLOOKUP(Table3[[#This Row],[Job Category]],Table4[],2,0)</f>
        <v>668</v>
      </c>
      <c r="H1110" s="26">
        <f>VLOOKUP(Table3[[#This Row],[Job Category]],Table5[],2,0)</f>
        <v>667</v>
      </c>
      <c r="I1110" s="26">
        <f>YEAR(Table3[[#This Row],[End Date]])</f>
        <v>2019</v>
      </c>
      <c r="L1110" s="2" t="s">
        <v>1989</v>
      </c>
      <c r="M1110" s="2">
        <v>377</v>
      </c>
      <c r="O1110" s="2" t="s">
        <v>2607</v>
      </c>
      <c r="P1110" s="2">
        <v>271</v>
      </c>
    </row>
    <row r="1111" spans="1:16" hidden="1" x14ac:dyDescent="0.3">
      <c r="A1111" s="2" t="s">
        <v>611</v>
      </c>
      <c r="B1111" s="2" t="s">
        <v>45</v>
      </c>
      <c r="C1111" s="2" t="s">
        <v>1181</v>
      </c>
      <c r="D1111" s="2" t="s">
        <v>221</v>
      </c>
      <c r="E1111" s="17">
        <v>43674.625</v>
      </c>
      <c r="F1111" s="17">
        <v>43679.1875</v>
      </c>
      <c r="G1111" s="26">
        <f>VLOOKUP(Table3[[#This Row],[Job Category]],Table4[],2,0)</f>
        <v>109.5</v>
      </c>
      <c r="H1111" s="26">
        <f>VLOOKUP(Table3[[#This Row],[Job Category]],Table5[],2,0)</f>
        <v>109.5</v>
      </c>
      <c r="I1111" s="26">
        <f>YEAR(Table3[[#This Row],[End Date]])</f>
        <v>2019</v>
      </c>
      <c r="L1111" s="2" t="s">
        <v>2607</v>
      </c>
      <c r="M1111" s="2">
        <v>271</v>
      </c>
      <c r="O1111" s="2" t="s">
        <v>1991</v>
      </c>
      <c r="P1111" s="2">
        <v>352</v>
      </c>
    </row>
    <row r="1112" spans="1:16" hidden="1" x14ac:dyDescent="0.3">
      <c r="A1112" s="2" t="s">
        <v>2130</v>
      </c>
      <c r="B1112" s="2" t="s">
        <v>45</v>
      </c>
      <c r="C1112" s="2" t="s">
        <v>2141</v>
      </c>
      <c r="D1112" s="2" t="s">
        <v>200</v>
      </c>
      <c r="E1112" s="17">
        <v>43673.958333333336</v>
      </c>
      <c r="F1112" s="17">
        <v>43682.208333333336</v>
      </c>
      <c r="G1112" s="26">
        <f>VLOOKUP(Table3[[#This Row],[Job Category]],Table4[],2,0)</f>
        <v>176</v>
      </c>
      <c r="H1112" s="26">
        <f>VLOOKUP(Table3[[#This Row],[Job Category]],Table5[],2,0)</f>
        <v>176</v>
      </c>
      <c r="I1112" s="26">
        <f>YEAR(Table3[[#This Row],[End Date]])</f>
        <v>2019</v>
      </c>
      <c r="L1112" s="2" t="s">
        <v>1991</v>
      </c>
      <c r="M1112" s="2">
        <v>355.5</v>
      </c>
      <c r="O1112" s="2" t="s">
        <v>1993</v>
      </c>
      <c r="P1112" s="2">
        <v>260</v>
      </c>
    </row>
    <row r="1113" spans="1:16" hidden="1" x14ac:dyDescent="0.3">
      <c r="A1113" s="2" t="s">
        <v>1182</v>
      </c>
      <c r="B1113" s="2" t="s">
        <v>45</v>
      </c>
      <c r="C1113" s="2" t="s">
        <v>1183</v>
      </c>
      <c r="D1113" s="2" t="s">
        <v>211</v>
      </c>
      <c r="E1113" s="17">
        <v>43670.333333333336</v>
      </c>
      <c r="F1113" s="17">
        <v>43683.333333333336</v>
      </c>
      <c r="G1113" s="26">
        <f>VLOOKUP(Table3[[#This Row],[Job Category]],Table4[],2,0)</f>
        <v>312</v>
      </c>
      <c r="H1113" s="26">
        <f>VLOOKUP(Table3[[#This Row],[Job Category]],Table5[],2,0)</f>
        <v>312</v>
      </c>
      <c r="I1113" s="26">
        <f>YEAR(Table3[[#This Row],[End Date]])</f>
        <v>2019</v>
      </c>
      <c r="L1113" s="2" t="s">
        <v>1993</v>
      </c>
      <c r="M1113" s="2">
        <v>260</v>
      </c>
      <c r="O1113" s="2" t="s">
        <v>1995</v>
      </c>
      <c r="P1113" s="2">
        <v>323</v>
      </c>
    </row>
    <row r="1114" spans="1:16" hidden="1" x14ac:dyDescent="0.3">
      <c r="A1114" s="2" t="s">
        <v>655</v>
      </c>
      <c r="B1114" s="2" t="s">
        <v>45</v>
      </c>
      <c r="C1114" s="2" t="s">
        <v>1184</v>
      </c>
      <c r="D1114" s="2" t="s">
        <v>200</v>
      </c>
      <c r="E1114" s="17">
        <v>43679.1875</v>
      </c>
      <c r="F1114" s="17">
        <v>43683.833333333336</v>
      </c>
      <c r="G1114" s="26">
        <f>VLOOKUP(Table3[[#This Row],[Job Category]],Table4[],2,0)</f>
        <v>111.5</v>
      </c>
      <c r="H1114" s="26">
        <f>VLOOKUP(Table3[[#This Row],[Job Category]],Table5[],2,0)</f>
        <v>111.5</v>
      </c>
      <c r="I1114" s="26">
        <f>YEAR(Table3[[#This Row],[End Date]])</f>
        <v>2019</v>
      </c>
      <c r="L1114" s="2" t="s">
        <v>1995</v>
      </c>
      <c r="M1114" s="2">
        <v>323</v>
      </c>
      <c r="O1114" s="2" t="s">
        <v>1996</v>
      </c>
      <c r="P1114" s="2">
        <v>192</v>
      </c>
    </row>
    <row r="1115" spans="1:16" hidden="1" x14ac:dyDescent="0.3">
      <c r="A1115" s="2" t="s">
        <v>2142</v>
      </c>
      <c r="B1115" s="2" t="s">
        <v>45</v>
      </c>
      <c r="C1115" s="2" t="s">
        <v>2143</v>
      </c>
      <c r="D1115" s="2" t="s">
        <v>200</v>
      </c>
      <c r="E1115" s="22">
        <v>43680</v>
      </c>
      <c r="F1115" s="22">
        <v>43684</v>
      </c>
      <c r="G1115" s="26">
        <f>VLOOKUP(Table3[[#This Row],[Job Category]],Table4[],2,0)</f>
        <v>96</v>
      </c>
      <c r="H1115" s="26">
        <f>VLOOKUP(Table3[[#This Row],[Job Category]],Table5[],2,0)</f>
        <v>96</v>
      </c>
      <c r="I1115" s="26">
        <f>YEAR(Table3[[#This Row],[End Date]])</f>
        <v>2019</v>
      </c>
      <c r="L1115" s="2" t="s">
        <v>1996</v>
      </c>
      <c r="M1115" s="2">
        <v>192</v>
      </c>
      <c r="O1115" s="2" t="s">
        <v>1085</v>
      </c>
      <c r="P1115" s="2">
        <v>368</v>
      </c>
    </row>
    <row r="1116" spans="1:16" hidden="1" x14ac:dyDescent="0.3">
      <c r="A1116" s="2" t="s">
        <v>2144</v>
      </c>
      <c r="B1116" s="2" t="s">
        <v>45</v>
      </c>
      <c r="C1116" s="2" t="s">
        <v>2145</v>
      </c>
      <c r="D1116" s="2" t="s">
        <v>231</v>
      </c>
      <c r="E1116" s="17">
        <v>43655.541666666664</v>
      </c>
      <c r="F1116" s="17">
        <v>43684.25</v>
      </c>
      <c r="G1116" s="26">
        <f>VLOOKUP(Table3[[#This Row],[Job Category]],Table4[],2,0)</f>
        <v>689</v>
      </c>
      <c r="H1116" s="26">
        <f>VLOOKUP(Table3[[#This Row],[Job Category]],Table5[],2,0)</f>
        <v>689</v>
      </c>
      <c r="I1116" s="26">
        <f>YEAR(Table3[[#This Row],[End Date]])</f>
        <v>2019</v>
      </c>
      <c r="L1116" s="2" t="s">
        <v>1085</v>
      </c>
      <c r="M1116" s="2">
        <v>368</v>
      </c>
      <c r="O1116" s="2" t="s">
        <v>2511</v>
      </c>
      <c r="P1116" s="2">
        <v>172</v>
      </c>
    </row>
    <row r="1117" spans="1:16" hidden="1" x14ac:dyDescent="0.3">
      <c r="A1117" s="2" t="s">
        <v>1015</v>
      </c>
      <c r="B1117" s="2" t="s">
        <v>45</v>
      </c>
      <c r="C1117" s="2" t="s">
        <v>1185</v>
      </c>
      <c r="D1117" s="2" t="s">
        <v>201</v>
      </c>
      <c r="E1117" s="17">
        <v>43680.916666666664</v>
      </c>
      <c r="F1117" s="17">
        <v>43685.208333333336</v>
      </c>
      <c r="G1117" s="26">
        <f>VLOOKUP(Table3[[#This Row],[Job Category]],Table4[],2,0)</f>
        <v>93</v>
      </c>
      <c r="H1117" s="26">
        <f>VLOOKUP(Table3[[#This Row],[Job Category]],Table5[],2,0)</f>
        <v>93</v>
      </c>
      <c r="I1117" s="26">
        <f>YEAR(Table3[[#This Row],[End Date]])</f>
        <v>2019</v>
      </c>
      <c r="L1117" s="2" t="s">
        <v>2511</v>
      </c>
      <c r="M1117" s="2">
        <v>172</v>
      </c>
      <c r="O1117" s="2" t="s">
        <v>1997</v>
      </c>
      <c r="P1117" s="2">
        <v>143</v>
      </c>
    </row>
    <row r="1118" spans="1:16" hidden="1" x14ac:dyDescent="0.3">
      <c r="A1118" s="2" t="s">
        <v>2128</v>
      </c>
      <c r="B1118" s="2" t="s">
        <v>45</v>
      </c>
      <c r="C1118" s="2" t="s">
        <v>2146</v>
      </c>
      <c r="D1118" s="2" t="s">
        <v>200</v>
      </c>
      <c r="E1118" s="17">
        <v>43673.125</v>
      </c>
      <c r="F1118" s="17">
        <v>43685.916666666664</v>
      </c>
      <c r="G1118" s="26">
        <f>VLOOKUP(Table3[[#This Row],[Job Category]],Table4[],2,0)</f>
        <v>307</v>
      </c>
      <c r="H1118" s="26">
        <f>VLOOKUP(Table3[[#This Row],[Job Category]],Table5[],2,0)</f>
        <v>307</v>
      </c>
      <c r="I1118" s="26">
        <f>YEAR(Table3[[#This Row],[End Date]])</f>
        <v>2019</v>
      </c>
      <c r="L1118" s="2" t="s">
        <v>1997</v>
      </c>
      <c r="M1118" s="2">
        <v>143</v>
      </c>
      <c r="O1118" s="2" t="s">
        <v>2512</v>
      </c>
      <c r="P1118" s="2">
        <v>119</v>
      </c>
    </row>
    <row r="1119" spans="1:16" hidden="1" x14ac:dyDescent="0.3">
      <c r="A1119" s="2" t="s">
        <v>708</v>
      </c>
      <c r="B1119" s="2" t="s">
        <v>45</v>
      </c>
      <c r="C1119" s="2" t="s">
        <v>1186</v>
      </c>
      <c r="D1119" s="2" t="s">
        <v>215</v>
      </c>
      <c r="E1119" s="17">
        <v>43666.833333333336</v>
      </c>
      <c r="F1119" s="17">
        <v>43686.666666666664</v>
      </c>
      <c r="G1119" s="26">
        <f>VLOOKUP(Table3[[#This Row],[Job Category]],Table4[],2,0)</f>
        <v>420</v>
      </c>
      <c r="H1119" s="26">
        <f>VLOOKUP(Table3[[#This Row],[Job Category]],Table5[],2,0)</f>
        <v>420</v>
      </c>
      <c r="I1119" s="26">
        <f>YEAR(Table3[[#This Row],[End Date]])</f>
        <v>2019</v>
      </c>
      <c r="L1119" s="2" t="s">
        <v>2512</v>
      </c>
      <c r="M1119" s="2">
        <v>119</v>
      </c>
      <c r="O1119" s="2" t="s">
        <v>1998</v>
      </c>
      <c r="P1119" s="2">
        <v>231</v>
      </c>
    </row>
    <row r="1120" spans="1:16" hidden="1" x14ac:dyDescent="0.3">
      <c r="A1120" s="2" t="s">
        <v>2359</v>
      </c>
      <c r="B1120" s="2" t="s">
        <v>45</v>
      </c>
      <c r="C1120" s="2" t="s">
        <v>2608</v>
      </c>
      <c r="D1120" s="2" t="s">
        <v>215</v>
      </c>
      <c r="E1120" s="17">
        <v>43650.333333333336</v>
      </c>
      <c r="F1120" s="17">
        <v>43687.125</v>
      </c>
      <c r="G1120" s="26">
        <f>VLOOKUP(Table3[[#This Row],[Job Category]],Table4[],2,0)</f>
        <v>501</v>
      </c>
      <c r="H1120" s="26">
        <f>VLOOKUP(Table3[[#This Row],[Job Category]],Table5[],2,0)</f>
        <v>501</v>
      </c>
      <c r="I1120" s="26">
        <f>YEAR(Table3[[#This Row],[End Date]])</f>
        <v>2019</v>
      </c>
      <c r="L1120" s="2" t="s">
        <v>1998</v>
      </c>
      <c r="M1120" s="2">
        <v>231</v>
      </c>
      <c r="O1120" s="2" t="s">
        <v>1086</v>
      </c>
      <c r="P1120" s="2">
        <v>113</v>
      </c>
    </row>
    <row r="1121" spans="1:16" hidden="1" x14ac:dyDescent="0.3">
      <c r="A1121" s="2" t="s">
        <v>2609</v>
      </c>
      <c r="B1121" s="2" t="s">
        <v>45</v>
      </c>
      <c r="C1121" s="2" t="s">
        <v>2610</v>
      </c>
      <c r="D1121" s="2" t="s">
        <v>200</v>
      </c>
      <c r="E1121" s="17">
        <v>43683.604166666664</v>
      </c>
      <c r="F1121" s="17">
        <v>43687.958333333336</v>
      </c>
      <c r="G1121" s="26">
        <f>VLOOKUP(Table3[[#This Row],[Job Category]],Table4[],2,0)</f>
        <v>99</v>
      </c>
      <c r="H1121" s="26">
        <f>VLOOKUP(Table3[[#This Row],[Job Category]],Table5[],2,0)</f>
        <v>99</v>
      </c>
      <c r="I1121" s="26">
        <f>YEAR(Table3[[#This Row],[End Date]])</f>
        <v>2019</v>
      </c>
      <c r="L1121" s="2" t="s">
        <v>1086</v>
      </c>
      <c r="M1121" s="2">
        <v>113</v>
      </c>
      <c r="O1121" s="2" t="s">
        <v>1999</v>
      </c>
      <c r="P1121" s="2">
        <v>250.5</v>
      </c>
    </row>
    <row r="1122" spans="1:16" hidden="1" x14ac:dyDescent="0.3">
      <c r="A1122" s="2" t="s">
        <v>2147</v>
      </c>
      <c r="B1122" s="2" t="s">
        <v>45</v>
      </c>
      <c r="C1122" s="2" t="s">
        <v>2148</v>
      </c>
      <c r="D1122" s="2" t="s">
        <v>202</v>
      </c>
      <c r="E1122" s="17">
        <v>43682.208333333336</v>
      </c>
      <c r="F1122" s="17">
        <v>43688.666666666664</v>
      </c>
      <c r="G1122" s="26">
        <f>VLOOKUP(Table3[[#This Row],[Job Category]],Table4[],2,0)</f>
        <v>155</v>
      </c>
      <c r="H1122" s="26">
        <f>VLOOKUP(Table3[[#This Row],[Job Category]],Table5[],2,0)</f>
        <v>155</v>
      </c>
      <c r="I1122" s="26">
        <f>YEAR(Table3[[#This Row],[End Date]])</f>
        <v>2019</v>
      </c>
      <c r="L1122" s="2" t="s">
        <v>1999</v>
      </c>
      <c r="M1122" s="2">
        <v>250.5</v>
      </c>
      <c r="O1122" s="2" t="s">
        <v>633</v>
      </c>
      <c r="P1122" s="2">
        <v>268</v>
      </c>
    </row>
    <row r="1123" spans="1:16" hidden="1" x14ac:dyDescent="0.3">
      <c r="A1123" s="2" t="s">
        <v>338</v>
      </c>
      <c r="B1123" s="2" t="s">
        <v>45</v>
      </c>
      <c r="C1123" s="2" t="s">
        <v>2611</v>
      </c>
      <c r="D1123" s="2" t="s">
        <v>208</v>
      </c>
      <c r="E1123" s="17">
        <v>43682.416666666664</v>
      </c>
      <c r="F1123" s="17">
        <v>43691.166666666664</v>
      </c>
      <c r="G1123" s="26">
        <f>VLOOKUP(Table3[[#This Row],[Job Category]],Table4[],2,0)</f>
        <v>210</v>
      </c>
      <c r="H1123" s="26">
        <f>VLOOKUP(Table3[[#This Row],[Job Category]],Table5[],2,0)</f>
        <v>210</v>
      </c>
      <c r="I1123" s="26">
        <f>YEAR(Table3[[#This Row],[End Date]])</f>
        <v>2019</v>
      </c>
      <c r="L1123" s="2" t="s">
        <v>633</v>
      </c>
      <c r="M1123" s="2">
        <v>270</v>
      </c>
      <c r="O1123" s="2" t="s">
        <v>2612</v>
      </c>
      <c r="P1123" s="2">
        <v>279</v>
      </c>
    </row>
    <row r="1124" spans="1:16" hidden="1" x14ac:dyDescent="0.3">
      <c r="A1124" s="2" t="s">
        <v>825</v>
      </c>
      <c r="B1124" s="2" t="s">
        <v>45</v>
      </c>
      <c r="C1124" s="2" t="s">
        <v>1187</v>
      </c>
      <c r="D1124" s="2" t="s">
        <v>201</v>
      </c>
      <c r="E1124" s="17">
        <v>43680.854166666664</v>
      </c>
      <c r="F1124" s="17">
        <v>43692.041666666664</v>
      </c>
      <c r="G1124" s="26">
        <f>VLOOKUP(Table3[[#This Row],[Job Category]],Table4[],2,0)</f>
        <v>268.5</v>
      </c>
      <c r="H1124" s="26">
        <f>VLOOKUP(Table3[[#This Row],[Job Category]],Table5[],2,0)</f>
        <v>268.5</v>
      </c>
      <c r="I1124" s="26">
        <f>YEAR(Table3[[#This Row],[End Date]])</f>
        <v>2019</v>
      </c>
      <c r="L1124" s="2" t="s">
        <v>2612</v>
      </c>
      <c r="M1124" s="2">
        <v>279</v>
      </c>
      <c r="O1124" s="2" t="s">
        <v>2613</v>
      </c>
      <c r="P1124" s="2">
        <v>262</v>
      </c>
    </row>
    <row r="1125" spans="1:16" hidden="1" x14ac:dyDescent="0.3">
      <c r="A1125" s="2" t="s">
        <v>2149</v>
      </c>
      <c r="B1125" s="2" t="s">
        <v>45</v>
      </c>
      <c r="C1125" s="2" t="s">
        <v>2150</v>
      </c>
      <c r="D1125" s="2" t="s">
        <v>200</v>
      </c>
      <c r="E1125" s="17">
        <v>43685.916666666664</v>
      </c>
      <c r="F1125" s="17">
        <v>43692.333333333336</v>
      </c>
      <c r="G1125" s="26">
        <f>VLOOKUP(Table3[[#This Row],[Job Category]],Table4[],2,0)</f>
        <v>154</v>
      </c>
      <c r="H1125" s="26">
        <f>VLOOKUP(Table3[[#This Row],[Job Category]],Table5[],2,0)</f>
        <v>154</v>
      </c>
      <c r="I1125" s="26">
        <f>YEAR(Table3[[#This Row],[End Date]])</f>
        <v>2019</v>
      </c>
      <c r="L1125" s="2" t="s">
        <v>2613</v>
      </c>
      <c r="M1125" s="2">
        <v>262</v>
      </c>
      <c r="O1125" s="2" t="s">
        <v>1087</v>
      </c>
      <c r="P1125" s="2">
        <v>303.5</v>
      </c>
    </row>
    <row r="1126" spans="1:16" hidden="1" x14ac:dyDescent="0.3">
      <c r="A1126" s="2" t="s">
        <v>2151</v>
      </c>
      <c r="B1126" s="2" t="s">
        <v>45</v>
      </c>
      <c r="C1126" s="2" t="s">
        <v>2152</v>
      </c>
      <c r="D1126" s="2" t="s">
        <v>204</v>
      </c>
      <c r="E1126" s="17">
        <v>43646.833333333336</v>
      </c>
      <c r="F1126" s="17">
        <v>43695.416666666664</v>
      </c>
      <c r="G1126" s="26">
        <f>VLOOKUP(Table3[[#This Row],[Job Category]],Table4[],2,0)</f>
        <v>548</v>
      </c>
      <c r="H1126" s="26">
        <f>VLOOKUP(Table3[[#This Row],[Job Category]],Table5[],2,0)</f>
        <v>548</v>
      </c>
      <c r="I1126" s="26">
        <f>YEAR(Table3[[#This Row],[End Date]])</f>
        <v>2019</v>
      </c>
      <c r="L1126" s="2" t="s">
        <v>1087</v>
      </c>
      <c r="M1126" s="2">
        <v>303.5</v>
      </c>
      <c r="O1126" s="2" t="s">
        <v>2001</v>
      </c>
      <c r="P1126" s="2">
        <v>204.5</v>
      </c>
    </row>
    <row r="1127" spans="1:16" hidden="1" x14ac:dyDescent="0.3">
      <c r="A1127" s="2" t="s">
        <v>1125</v>
      </c>
      <c r="B1127" s="2" t="s">
        <v>45</v>
      </c>
      <c r="C1127" s="2" t="s">
        <v>1188</v>
      </c>
      <c r="D1127" s="2" t="s">
        <v>205</v>
      </c>
      <c r="E1127" s="17">
        <v>43684.25</v>
      </c>
      <c r="F1127" s="17">
        <v>43695.5</v>
      </c>
      <c r="G1127" s="26">
        <f>VLOOKUP(Table3[[#This Row],[Job Category]],Table4[],2,0)</f>
        <v>270</v>
      </c>
      <c r="H1127" s="26">
        <f>VLOOKUP(Table3[[#This Row],[Job Category]],Table5[],2,0)</f>
        <v>270</v>
      </c>
      <c r="I1127" s="26">
        <f>YEAR(Table3[[#This Row],[End Date]])</f>
        <v>2019</v>
      </c>
      <c r="L1127" s="2" t="s">
        <v>2001</v>
      </c>
      <c r="M1127" s="2">
        <v>204.5</v>
      </c>
      <c r="O1127" s="2" t="s">
        <v>2516</v>
      </c>
      <c r="P1127" s="2">
        <v>178</v>
      </c>
    </row>
    <row r="1128" spans="1:16" hidden="1" x14ac:dyDescent="0.3">
      <c r="A1128" s="2" t="s">
        <v>1363</v>
      </c>
      <c r="B1128" s="2" t="s">
        <v>45</v>
      </c>
      <c r="C1128" s="2" t="s">
        <v>2153</v>
      </c>
      <c r="D1128" s="2" t="s">
        <v>200</v>
      </c>
      <c r="E1128" s="22">
        <v>43691</v>
      </c>
      <c r="F1128" s="17">
        <v>43696.125</v>
      </c>
      <c r="G1128" s="26">
        <f>VLOOKUP(Table3[[#This Row],[Job Category]],Table4[],2,0)</f>
        <v>119</v>
      </c>
      <c r="H1128" s="26">
        <f>VLOOKUP(Table3[[#This Row],[Job Category]],Table5[],2,0)</f>
        <v>119</v>
      </c>
      <c r="I1128" s="26">
        <f>YEAR(Table3[[#This Row],[End Date]])</f>
        <v>2019</v>
      </c>
      <c r="L1128" s="2" t="s">
        <v>2516</v>
      </c>
      <c r="M1128" s="2">
        <v>178</v>
      </c>
      <c r="O1128" s="2" t="s">
        <v>2517</v>
      </c>
      <c r="P1128" s="30">
        <v>1088</v>
      </c>
    </row>
    <row r="1129" spans="1:16" hidden="1" x14ac:dyDescent="0.3">
      <c r="A1129" s="2" t="s">
        <v>1873</v>
      </c>
      <c r="B1129" s="2" t="s">
        <v>45</v>
      </c>
      <c r="C1129" s="2" t="s">
        <v>2154</v>
      </c>
      <c r="D1129" s="2" t="s">
        <v>200</v>
      </c>
      <c r="E1129" s="17">
        <v>43692.333333333336</v>
      </c>
      <c r="F1129" s="17">
        <v>43696.541666666664</v>
      </c>
      <c r="G1129" s="26">
        <f>VLOOKUP(Table3[[#This Row],[Job Category]],Table4[],2,0)</f>
        <v>101</v>
      </c>
      <c r="H1129" s="26">
        <f>VLOOKUP(Table3[[#This Row],[Job Category]],Table5[],2,0)</f>
        <v>101</v>
      </c>
      <c r="I1129" s="26">
        <f>YEAR(Table3[[#This Row],[End Date]])</f>
        <v>2019</v>
      </c>
      <c r="L1129" s="2" t="s">
        <v>2517</v>
      </c>
      <c r="M1129" s="30">
        <v>1088</v>
      </c>
      <c r="O1129" s="2" t="s">
        <v>2003</v>
      </c>
      <c r="P1129" s="2">
        <v>374</v>
      </c>
    </row>
    <row r="1130" spans="1:16" hidden="1" x14ac:dyDescent="0.3">
      <c r="A1130" s="2" t="s">
        <v>1189</v>
      </c>
      <c r="B1130" s="2" t="s">
        <v>45</v>
      </c>
      <c r="C1130" s="2" t="s">
        <v>1190</v>
      </c>
      <c r="D1130" s="2" t="s">
        <v>204</v>
      </c>
      <c r="E1130" s="17">
        <v>43687.958333333336</v>
      </c>
      <c r="F1130" s="17">
        <v>43697.458333333336</v>
      </c>
      <c r="G1130" s="26">
        <f>VLOOKUP(Table3[[#This Row],[Job Category]],Table4[],2,0)</f>
        <v>228</v>
      </c>
      <c r="H1130" s="26">
        <f>VLOOKUP(Table3[[#This Row],[Job Category]],Table5[],2,0)</f>
        <v>228</v>
      </c>
      <c r="I1130" s="26">
        <f>YEAR(Table3[[#This Row],[End Date]])</f>
        <v>2019</v>
      </c>
      <c r="L1130" s="2" t="s">
        <v>2003</v>
      </c>
      <c r="M1130" s="2">
        <v>381</v>
      </c>
      <c r="O1130" s="2" t="s">
        <v>1090</v>
      </c>
      <c r="P1130" s="2">
        <v>170</v>
      </c>
    </row>
    <row r="1131" spans="1:16" hidden="1" x14ac:dyDescent="0.3">
      <c r="A1131" s="2" t="s">
        <v>2106</v>
      </c>
      <c r="B1131" s="2" t="s">
        <v>45</v>
      </c>
      <c r="C1131" s="2" t="s">
        <v>2155</v>
      </c>
      <c r="D1131" s="2" t="s">
        <v>200</v>
      </c>
      <c r="E1131" s="17">
        <v>43692.041666666664</v>
      </c>
      <c r="F1131" s="17">
        <v>43697.583333333336</v>
      </c>
      <c r="G1131" s="26">
        <f>VLOOKUP(Table3[[#This Row],[Job Category]],Table4[],2,0)</f>
        <v>133</v>
      </c>
      <c r="H1131" s="26">
        <f>VLOOKUP(Table3[[#This Row],[Job Category]],Table5[],2,0)</f>
        <v>133</v>
      </c>
      <c r="I1131" s="26">
        <f>YEAR(Table3[[#This Row],[End Date]])</f>
        <v>2019</v>
      </c>
      <c r="L1131" s="2" t="s">
        <v>1090</v>
      </c>
      <c r="M1131" s="2">
        <v>170</v>
      </c>
      <c r="O1131" s="2" t="s">
        <v>2519</v>
      </c>
      <c r="P1131" s="2">
        <v>246</v>
      </c>
    </row>
    <row r="1132" spans="1:16" hidden="1" x14ac:dyDescent="0.3">
      <c r="A1132" s="2" t="s">
        <v>1191</v>
      </c>
      <c r="B1132" s="2" t="s">
        <v>45</v>
      </c>
      <c r="C1132" s="2" t="s">
        <v>1192</v>
      </c>
      <c r="D1132" s="2" t="s">
        <v>244</v>
      </c>
      <c r="E1132" s="22">
        <v>43684</v>
      </c>
      <c r="F1132" s="17">
        <v>43698.416666666664</v>
      </c>
      <c r="G1132" s="26">
        <f>VLOOKUP(Table3[[#This Row],[Job Category]],Table4[],2,0)</f>
        <v>346</v>
      </c>
      <c r="H1132" s="26">
        <f>VLOOKUP(Table3[[#This Row],[Job Category]],Table5[],2,0)</f>
        <v>346</v>
      </c>
      <c r="I1132" s="26">
        <f>YEAR(Table3[[#This Row],[End Date]])</f>
        <v>2019</v>
      </c>
      <c r="L1132" s="2" t="s">
        <v>2519</v>
      </c>
      <c r="M1132" s="2">
        <v>246</v>
      </c>
      <c r="O1132" s="2" t="s">
        <v>2520</v>
      </c>
      <c r="P1132" s="2">
        <v>266.5</v>
      </c>
    </row>
    <row r="1133" spans="1:16" hidden="1" x14ac:dyDescent="0.3">
      <c r="A1133" s="2" t="s">
        <v>2422</v>
      </c>
      <c r="B1133" s="2" t="s">
        <v>45</v>
      </c>
      <c r="C1133" s="2" t="s">
        <v>2614</v>
      </c>
      <c r="D1133" s="2" t="s">
        <v>200</v>
      </c>
      <c r="E1133" s="17">
        <v>43693.833333333336</v>
      </c>
      <c r="F1133" s="17">
        <v>43699.625</v>
      </c>
      <c r="G1133" s="26">
        <f>VLOOKUP(Table3[[#This Row],[Job Category]],Table4[],2,0)</f>
        <v>101</v>
      </c>
      <c r="H1133" s="26">
        <f>VLOOKUP(Table3[[#This Row],[Job Category]],Table5[],2,0)</f>
        <v>101</v>
      </c>
      <c r="I1133" s="26">
        <f>YEAR(Table3[[#This Row],[End Date]])</f>
        <v>2019</v>
      </c>
      <c r="L1133" s="2" t="s">
        <v>2520</v>
      </c>
      <c r="M1133" s="2">
        <v>266.5</v>
      </c>
      <c r="O1133" s="2" t="s">
        <v>2522</v>
      </c>
      <c r="P1133" s="2">
        <v>635</v>
      </c>
    </row>
    <row r="1134" spans="1:16" hidden="1" x14ac:dyDescent="0.3">
      <c r="A1134" s="2" t="s">
        <v>2156</v>
      </c>
      <c r="B1134" s="2" t="s">
        <v>45</v>
      </c>
      <c r="C1134" s="2" t="s">
        <v>2157</v>
      </c>
      <c r="D1134" s="2" t="s">
        <v>200</v>
      </c>
      <c r="E1134" s="17">
        <v>43695.333333333336</v>
      </c>
      <c r="F1134" s="17">
        <v>43700.375</v>
      </c>
      <c r="G1134" s="26">
        <f>VLOOKUP(Table3[[#This Row],[Job Category]],Table4[],2,0)</f>
        <v>102</v>
      </c>
      <c r="H1134" s="26">
        <f>VLOOKUP(Table3[[#This Row],[Job Category]],Table5[],2,0)</f>
        <v>102</v>
      </c>
      <c r="I1134" s="26">
        <f>YEAR(Table3[[#This Row],[End Date]])</f>
        <v>2019</v>
      </c>
      <c r="L1134" s="2" t="s">
        <v>2522</v>
      </c>
      <c r="M1134" s="2">
        <v>679.5</v>
      </c>
      <c r="O1134" s="2" t="s">
        <v>2004</v>
      </c>
      <c r="P1134" s="2">
        <v>222.5</v>
      </c>
    </row>
    <row r="1135" spans="1:16" hidden="1" x14ac:dyDescent="0.3">
      <c r="A1135" s="2" t="s">
        <v>2158</v>
      </c>
      <c r="B1135" s="2" t="s">
        <v>45</v>
      </c>
      <c r="C1135" s="2" t="s">
        <v>2159</v>
      </c>
      <c r="D1135" s="2" t="s">
        <v>200</v>
      </c>
      <c r="E1135" s="17">
        <v>43695.5</v>
      </c>
      <c r="F1135" s="17">
        <v>43700.541666666664</v>
      </c>
      <c r="G1135" s="26">
        <f>VLOOKUP(Table3[[#This Row],[Job Category]],Table4[],2,0)</f>
        <v>121</v>
      </c>
      <c r="H1135" s="26">
        <f>VLOOKUP(Table3[[#This Row],[Job Category]],Table5[],2,0)</f>
        <v>121</v>
      </c>
      <c r="I1135" s="26">
        <f>YEAR(Table3[[#This Row],[End Date]])</f>
        <v>2019</v>
      </c>
      <c r="L1135" s="2" t="s">
        <v>2004</v>
      </c>
      <c r="M1135" s="2">
        <v>222.5</v>
      </c>
      <c r="O1135" s="2" t="s">
        <v>386</v>
      </c>
      <c r="P1135" s="2">
        <v>337.5</v>
      </c>
    </row>
    <row r="1136" spans="1:16" hidden="1" x14ac:dyDescent="0.3">
      <c r="A1136" s="2" t="s">
        <v>1830</v>
      </c>
      <c r="B1136" s="2" t="s">
        <v>45</v>
      </c>
      <c r="C1136" s="2" t="s">
        <v>2160</v>
      </c>
      <c r="D1136" s="2" t="s">
        <v>200</v>
      </c>
      <c r="E1136" s="17">
        <v>43698.416666666664</v>
      </c>
      <c r="F1136" s="17">
        <v>43702.916666666664</v>
      </c>
      <c r="G1136" s="26">
        <f>VLOOKUP(Table3[[#This Row],[Job Category]],Table4[],2,0)</f>
        <v>108</v>
      </c>
      <c r="H1136" s="26">
        <f>VLOOKUP(Table3[[#This Row],[Job Category]],Table5[],2,0)</f>
        <v>108</v>
      </c>
      <c r="I1136" s="26">
        <f>YEAR(Table3[[#This Row],[End Date]])</f>
        <v>2019</v>
      </c>
      <c r="L1136" s="2" t="s">
        <v>386</v>
      </c>
      <c r="M1136" s="2">
        <v>397.5</v>
      </c>
      <c r="O1136" s="2" t="s">
        <v>2523</v>
      </c>
      <c r="P1136" s="2">
        <v>165</v>
      </c>
    </row>
    <row r="1137" spans="1:16" hidden="1" x14ac:dyDescent="0.3">
      <c r="A1137" s="2" t="s">
        <v>1193</v>
      </c>
      <c r="B1137" s="2" t="s">
        <v>45</v>
      </c>
      <c r="C1137" s="2" t="s">
        <v>1194</v>
      </c>
      <c r="D1137" s="2" t="s">
        <v>218</v>
      </c>
      <c r="E1137" s="17">
        <v>43650.958333333336</v>
      </c>
      <c r="F1137" s="17">
        <v>43703.333333333336</v>
      </c>
      <c r="G1137" s="26">
        <f>VLOOKUP(Table3[[#This Row],[Job Category]],Table4[],2,0)</f>
        <v>422</v>
      </c>
      <c r="H1137" s="26">
        <f>VLOOKUP(Table3[[#This Row],[Job Category]],Table5[],2,0)</f>
        <v>422</v>
      </c>
      <c r="I1137" s="26">
        <f>YEAR(Table3[[#This Row],[End Date]])</f>
        <v>2019</v>
      </c>
      <c r="L1137" s="2" t="s">
        <v>2523</v>
      </c>
      <c r="M1137" s="2">
        <v>165</v>
      </c>
      <c r="O1137" s="2" t="s">
        <v>1195</v>
      </c>
      <c r="P1137" s="2">
        <v>354</v>
      </c>
    </row>
    <row r="1138" spans="1:16" hidden="1" x14ac:dyDescent="0.3">
      <c r="A1138" s="2" t="s">
        <v>1498</v>
      </c>
      <c r="B1138" s="2" t="s">
        <v>45</v>
      </c>
      <c r="C1138" s="2" t="s">
        <v>2161</v>
      </c>
      <c r="D1138" s="2" t="s">
        <v>201</v>
      </c>
      <c r="E1138" s="17">
        <v>43699.541666666664</v>
      </c>
      <c r="F1138" s="17">
        <v>43703.833333333336</v>
      </c>
      <c r="G1138" s="26">
        <f>VLOOKUP(Table3[[#This Row],[Job Category]],Table4[],2,0)</f>
        <v>101</v>
      </c>
      <c r="H1138" s="26">
        <f>VLOOKUP(Table3[[#This Row],[Job Category]],Table5[],2,0)</f>
        <v>101</v>
      </c>
      <c r="I1138" s="26">
        <f>YEAR(Table3[[#This Row],[End Date]])</f>
        <v>2019</v>
      </c>
      <c r="L1138" s="2" t="s">
        <v>1195</v>
      </c>
      <c r="M1138" s="2">
        <v>354</v>
      </c>
      <c r="O1138" s="2" t="s">
        <v>2615</v>
      </c>
      <c r="P1138" s="2">
        <v>158</v>
      </c>
    </row>
    <row r="1139" spans="1:16" hidden="1" x14ac:dyDescent="0.3">
      <c r="A1139" s="2" t="s">
        <v>2321</v>
      </c>
      <c r="B1139" s="2" t="s">
        <v>45</v>
      </c>
      <c r="C1139" s="2" t="s">
        <v>2616</v>
      </c>
      <c r="D1139" s="2" t="s">
        <v>200</v>
      </c>
      <c r="E1139" s="17">
        <v>43701.375</v>
      </c>
      <c r="F1139" s="17">
        <v>43706.416666666664</v>
      </c>
      <c r="G1139" s="26">
        <f>VLOOKUP(Table3[[#This Row],[Job Category]],Table4[],2,0)</f>
        <v>98</v>
      </c>
      <c r="H1139" s="26">
        <f>VLOOKUP(Table3[[#This Row],[Job Category]],Table5[],2,0)</f>
        <v>98</v>
      </c>
      <c r="I1139" s="26">
        <f>YEAR(Table3[[#This Row],[End Date]])</f>
        <v>2019</v>
      </c>
      <c r="L1139" s="2" t="s">
        <v>2615</v>
      </c>
      <c r="M1139" s="2">
        <v>158</v>
      </c>
      <c r="O1139" s="2" t="s">
        <v>2006</v>
      </c>
      <c r="P1139" s="2">
        <v>255</v>
      </c>
    </row>
    <row r="1140" spans="1:16" hidden="1" x14ac:dyDescent="0.3">
      <c r="A1140" s="2" t="s">
        <v>2162</v>
      </c>
      <c r="B1140" s="2" t="s">
        <v>45</v>
      </c>
      <c r="C1140" s="2" t="s">
        <v>2163</v>
      </c>
      <c r="D1140" s="2" t="s">
        <v>221</v>
      </c>
      <c r="E1140" s="17">
        <v>43699.375</v>
      </c>
      <c r="F1140" s="17">
        <v>43707.833333333336</v>
      </c>
      <c r="G1140" s="26">
        <f>VLOOKUP(Table3[[#This Row],[Job Category]],Table4[],2,0)</f>
        <v>203</v>
      </c>
      <c r="H1140" s="26">
        <f>VLOOKUP(Table3[[#This Row],[Job Category]],Table5[],2,0)</f>
        <v>203</v>
      </c>
      <c r="I1140" s="26">
        <f>YEAR(Table3[[#This Row],[End Date]])</f>
        <v>2019</v>
      </c>
      <c r="L1140" s="2" t="s">
        <v>2006</v>
      </c>
      <c r="M1140" s="2">
        <v>255</v>
      </c>
      <c r="O1140" s="2" t="s">
        <v>1091</v>
      </c>
      <c r="P1140" s="2">
        <v>153.5</v>
      </c>
    </row>
    <row r="1141" spans="1:16" hidden="1" x14ac:dyDescent="0.3">
      <c r="A1141" s="2" t="s">
        <v>2329</v>
      </c>
      <c r="B1141" s="2" t="s">
        <v>45</v>
      </c>
      <c r="C1141" s="2" t="s">
        <v>2617</v>
      </c>
      <c r="D1141" s="2" t="s">
        <v>209</v>
      </c>
      <c r="E1141" s="17">
        <v>43631.125</v>
      </c>
      <c r="F1141" s="17">
        <v>43708.333333333336</v>
      </c>
      <c r="G1141" s="26">
        <f>VLOOKUP(Table3[[#This Row],[Job Category]],Table4[],2,0)</f>
        <v>1488</v>
      </c>
      <c r="H1141" s="26">
        <f>VLOOKUP(Table3[[#This Row],[Job Category]],Table5[],2,0)</f>
        <v>1483</v>
      </c>
      <c r="I1141" s="26">
        <f>YEAR(Table3[[#This Row],[End Date]])</f>
        <v>2019</v>
      </c>
      <c r="L1141" s="2" t="s">
        <v>1091</v>
      </c>
      <c r="M1141" s="2">
        <v>154.5</v>
      </c>
      <c r="O1141" s="2" t="s">
        <v>1092</v>
      </c>
      <c r="P1141" s="2">
        <v>143.5</v>
      </c>
    </row>
    <row r="1142" spans="1:16" hidden="1" x14ac:dyDescent="0.3">
      <c r="A1142" s="2" t="s">
        <v>533</v>
      </c>
      <c r="B1142" s="2" t="s">
        <v>45</v>
      </c>
      <c r="C1142" s="2" t="s">
        <v>1196</v>
      </c>
      <c r="D1142" s="2" t="s">
        <v>200</v>
      </c>
      <c r="E1142" s="17">
        <v>43704.541666666664</v>
      </c>
      <c r="F1142" s="17">
        <v>43709.833333333336</v>
      </c>
      <c r="G1142" s="26">
        <f>VLOOKUP(Table3[[#This Row],[Job Category]],Table4[],2,0)</f>
        <v>110</v>
      </c>
      <c r="H1142" s="26">
        <f>VLOOKUP(Table3[[#This Row],[Job Category]],Table5[],2,0)</f>
        <v>110</v>
      </c>
      <c r="I1142" s="26">
        <f>YEAR(Table3[[#This Row],[End Date]])</f>
        <v>2019</v>
      </c>
      <c r="L1142" s="2" t="s">
        <v>1092</v>
      </c>
      <c r="M1142" s="2">
        <v>155.5</v>
      </c>
      <c r="O1142" s="2" t="s">
        <v>2009</v>
      </c>
      <c r="P1142" s="2">
        <v>94</v>
      </c>
    </row>
    <row r="1143" spans="1:16" hidden="1" x14ac:dyDescent="0.3">
      <c r="A1143" s="2" t="s">
        <v>2164</v>
      </c>
      <c r="B1143" s="2" t="s">
        <v>45</v>
      </c>
      <c r="C1143" s="2" t="s">
        <v>2165</v>
      </c>
      <c r="D1143" s="2" t="s">
        <v>200</v>
      </c>
      <c r="E1143" s="17">
        <v>43702.520833333336</v>
      </c>
      <c r="F1143" s="17">
        <v>43710.625</v>
      </c>
      <c r="G1143" s="26">
        <f>VLOOKUP(Table3[[#This Row],[Job Category]],Table4[],2,0)</f>
        <v>175</v>
      </c>
      <c r="H1143" s="26">
        <f>VLOOKUP(Table3[[#This Row],[Job Category]],Table5[],2,0)</f>
        <v>175</v>
      </c>
      <c r="I1143" s="26">
        <f>YEAR(Table3[[#This Row],[End Date]])</f>
        <v>2019</v>
      </c>
      <c r="L1143" s="2" t="s">
        <v>2009</v>
      </c>
      <c r="M1143" s="2">
        <v>94</v>
      </c>
      <c r="O1143" s="2" t="s">
        <v>2526</v>
      </c>
      <c r="P1143" s="2">
        <v>266</v>
      </c>
    </row>
    <row r="1144" spans="1:16" hidden="1" x14ac:dyDescent="0.3">
      <c r="A1144" s="2" t="s">
        <v>1197</v>
      </c>
      <c r="B1144" s="2" t="s">
        <v>45</v>
      </c>
      <c r="C1144" s="2" t="s">
        <v>1198</v>
      </c>
      <c r="D1144" s="2" t="s">
        <v>200</v>
      </c>
      <c r="E1144" s="17">
        <v>43707.833333333336</v>
      </c>
      <c r="F1144" s="17">
        <v>43711.333333333336</v>
      </c>
      <c r="G1144" s="26">
        <f>VLOOKUP(Table3[[#This Row],[Job Category]],Table4[],2,0)</f>
        <v>84</v>
      </c>
      <c r="H1144" s="26">
        <f>VLOOKUP(Table3[[#This Row],[Job Category]],Table5[],2,0)</f>
        <v>84</v>
      </c>
      <c r="I1144" s="26">
        <f>YEAR(Table3[[#This Row],[End Date]])</f>
        <v>2019</v>
      </c>
      <c r="L1144" s="2" t="s">
        <v>2526</v>
      </c>
      <c r="M1144" s="2">
        <v>266</v>
      </c>
      <c r="O1144" s="2" t="s">
        <v>2011</v>
      </c>
      <c r="P1144" s="2">
        <v>208.5</v>
      </c>
    </row>
    <row r="1145" spans="1:16" hidden="1" x14ac:dyDescent="0.3">
      <c r="A1145" s="2" t="s">
        <v>2166</v>
      </c>
      <c r="B1145" s="2" t="s">
        <v>45</v>
      </c>
      <c r="C1145" s="2" t="s">
        <v>2167</v>
      </c>
      <c r="D1145" s="2" t="s">
        <v>200</v>
      </c>
      <c r="E1145" s="17">
        <v>43703.604166666664</v>
      </c>
      <c r="F1145" s="17">
        <v>43711.916666666664</v>
      </c>
      <c r="G1145" s="26">
        <f>VLOOKUP(Table3[[#This Row],[Job Category]],Table4[],2,0)</f>
        <v>194</v>
      </c>
      <c r="H1145" s="26">
        <f>VLOOKUP(Table3[[#This Row],[Job Category]],Table5[],2,0)</f>
        <v>194</v>
      </c>
      <c r="I1145" s="26">
        <f>YEAR(Table3[[#This Row],[End Date]])</f>
        <v>2019</v>
      </c>
      <c r="L1145" s="2" t="s">
        <v>2011</v>
      </c>
      <c r="M1145" s="2">
        <v>208.5</v>
      </c>
      <c r="O1145" s="2" t="s">
        <v>1094</v>
      </c>
      <c r="P1145" s="2">
        <v>238</v>
      </c>
    </row>
    <row r="1146" spans="1:16" hidden="1" x14ac:dyDescent="0.3">
      <c r="A1146" s="2" t="s">
        <v>2168</v>
      </c>
      <c r="B1146" s="2" t="s">
        <v>45</v>
      </c>
      <c r="C1146" s="2" t="s">
        <v>2169</v>
      </c>
      <c r="D1146" s="2" t="s">
        <v>200</v>
      </c>
      <c r="E1146" s="17">
        <v>43706.333333333336</v>
      </c>
      <c r="F1146" s="17">
        <v>43713.958333333336</v>
      </c>
      <c r="G1146" s="26">
        <f>VLOOKUP(Table3[[#This Row],[Job Category]],Table4[],2,0)</f>
        <v>181</v>
      </c>
      <c r="H1146" s="26">
        <f>VLOOKUP(Table3[[#This Row],[Job Category]],Table5[],2,0)</f>
        <v>181</v>
      </c>
      <c r="I1146" s="26">
        <f>YEAR(Table3[[#This Row],[End Date]])</f>
        <v>2019</v>
      </c>
      <c r="L1146" s="2" t="s">
        <v>1094</v>
      </c>
      <c r="M1146" s="2">
        <v>238</v>
      </c>
      <c r="O1146" s="2" t="s">
        <v>387</v>
      </c>
      <c r="P1146" s="2">
        <v>148</v>
      </c>
    </row>
    <row r="1147" spans="1:16" hidden="1" x14ac:dyDescent="0.3">
      <c r="A1147" s="2" t="s">
        <v>2618</v>
      </c>
      <c r="B1147" s="2" t="s">
        <v>45</v>
      </c>
      <c r="C1147" s="2" t="s">
        <v>2619</v>
      </c>
      <c r="D1147" s="2" t="s">
        <v>208</v>
      </c>
      <c r="E1147" s="17">
        <v>43698.833333333336</v>
      </c>
      <c r="F1147" s="17">
        <v>43716.208333333336</v>
      </c>
      <c r="G1147" s="26">
        <f>VLOOKUP(Table3[[#This Row],[Job Category]],Table4[],2,0)</f>
        <v>417</v>
      </c>
      <c r="H1147" s="26">
        <f>VLOOKUP(Table3[[#This Row],[Job Category]],Table5[],2,0)</f>
        <v>417</v>
      </c>
      <c r="I1147" s="26">
        <f>YEAR(Table3[[#This Row],[End Date]])</f>
        <v>2019</v>
      </c>
      <c r="L1147" s="2" t="s">
        <v>387</v>
      </c>
      <c r="M1147" s="2">
        <v>151</v>
      </c>
      <c r="O1147" s="2" t="s">
        <v>519</v>
      </c>
      <c r="P1147" s="2">
        <v>359</v>
      </c>
    </row>
    <row r="1148" spans="1:16" hidden="1" x14ac:dyDescent="0.3">
      <c r="A1148" s="2" t="s">
        <v>1045</v>
      </c>
      <c r="B1148" s="2" t="s">
        <v>45</v>
      </c>
      <c r="C1148" s="2" t="s">
        <v>1199</v>
      </c>
      <c r="D1148" s="2" t="s">
        <v>202</v>
      </c>
      <c r="E1148" s="17">
        <v>43714.5</v>
      </c>
      <c r="F1148" s="17">
        <v>43718.416666666664</v>
      </c>
      <c r="G1148" s="26">
        <f>VLOOKUP(Table3[[#This Row],[Job Category]],Table4[],2,0)</f>
        <v>94</v>
      </c>
      <c r="H1148" s="26">
        <f>VLOOKUP(Table3[[#This Row],[Job Category]],Table5[],2,0)</f>
        <v>94</v>
      </c>
      <c r="I1148" s="26">
        <f>YEAR(Table3[[#This Row],[End Date]])</f>
        <v>2019</v>
      </c>
      <c r="L1148" s="2" t="s">
        <v>519</v>
      </c>
      <c r="M1148" s="2">
        <v>359</v>
      </c>
      <c r="O1148" s="2" t="s">
        <v>1200</v>
      </c>
      <c r="P1148" s="2">
        <v>263</v>
      </c>
    </row>
    <row r="1149" spans="1:16" hidden="1" x14ac:dyDescent="0.3">
      <c r="A1149" s="2" t="s">
        <v>2137</v>
      </c>
      <c r="B1149" s="2" t="s">
        <v>206</v>
      </c>
      <c r="C1149" s="2" t="s">
        <v>2170</v>
      </c>
      <c r="D1149" s="2" t="s">
        <v>245</v>
      </c>
      <c r="E1149" s="17">
        <v>43718.416666666664</v>
      </c>
      <c r="F1149" s="17">
        <v>43720.708333333336</v>
      </c>
      <c r="G1149" s="26">
        <f>VLOOKUP(Table3[[#This Row],[Job Category]],Table4[],2,0)</f>
        <v>55</v>
      </c>
      <c r="H1149" s="26">
        <f>VLOOKUP(Table3[[#This Row],[Job Category]],Table5[],2,0)</f>
        <v>55</v>
      </c>
      <c r="I1149" s="26">
        <f>YEAR(Table3[[#This Row],[End Date]])</f>
        <v>2019</v>
      </c>
      <c r="L1149" s="2" t="s">
        <v>1200</v>
      </c>
      <c r="M1149" s="2">
        <v>263</v>
      </c>
      <c r="O1149" s="2" t="s">
        <v>2012</v>
      </c>
      <c r="P1149" s="2">
        <v>293</v>
      </c>
    </row>
    <row r="1150" spans="1:16" hidden="1" x14ac:dyDescent="0.3">
      <c r="A1150" s="2" t="s">
        <v>2139</v>
      </c>
      <c r="B1150" s="2" t="s">
        <v>206</v>
      </c>
      <c r="C1150" s="2" t="s">
        <v>2171</v>
      </c>
      <c r="D1150" s="2" t="s">
        <v>245</v>
      </c>
      <c r="E1150" s="17">
        <v>43720.708333333336</v>
      </c>
      <c r="F1150" s="17">
        <v>43721.958333333336</v>
      </c>
      <c r="G1150" s="26">
        <f>VLOOKUP(Table3[[#This Row],[Job Category]],Table4[],2,0)</f>
        <v>30</v>
      </c>
      <c r="H1150" s="26">
        <f>VLOOKUP(Table3[[#This Row],[Job Category]],Table5[],2,0)</f>
        <v>30</v>
      </c>
      <c r="I1150" s="26">
        <f>YEAR(Table3[[#This Row],[End Date]])</f>
        <v>2019</v>
      </c>
      <c r="L1150" s="2" t="s">
        <v>2012</v>
      </c>
      <c r="M1150" s="2">
        <v>293</v>
      </c>
      <c r="O1150" s="2" t="s">
        <v>2529</v>
      </c>
      <c r="P1150" s="2">
        <v>314.5</v>
      </c>
    </row>
    <row r="1151" spans="1:16" hidden="1" x14ac:dyDescent="0.3">
      <c r="A1151" s="2" t="s">
        <v>2172</v>
      </c>
      <c r="B1151" s="2" t="s">
        <v>45</v>
      </c>
      <c r="C1151" s="2" t="s">
        <v>2173</v>
      </c>
      <c r="D1151" s="2" t="s">
        <v>200</v>
      </c>
      <c r="E1151" s="17">
        <v>43715.375</v>
      </c>
      <c r="F1151" s="17">
        <v>43723.479166666664</v>
      </c>
      <c r="G1151" s="26">
        <f>VLOOKUP(Table3[[#This Row],[Job Category]],Table4[],2,0)</f>
        <v>194.5</v>
      </c>
      <c r="H1151" s="26">
        <f>VLOOKUP(Table3[[#This Row],[Job Category]],Table5[],2,0)</f>
        <v>194.5</v>
      </c>
      <c r="I1151" s="26">
        <f>YEAR(Table3[[#This Row],[End Date]])</f>
        <v>2019</v>
      </c>
      <c r="L1151" s="2" t="s">
        <v>2529</v>
      </c>
      <c r="M1151" s="2">
        <v>318.5</v>
      </c>
      <c r="O1151" s="2" t="s">
        <v>389</v>
      </c>
      <c r="P1151" s="2">
        <v>334.5</v>
      </c>
    </row>
    <row r="1152" spans="1:16" hidden="1" x14ac:dyDescent="0.3">
      <c r="A1152" s="2" t="s">
        <v>1197</v>
      </c>
      <c r="B1152" s="2" t="s">
        <v>203</v>
      </c>
      <c r="C1152" s="2" t="s">
        <v>1201</v>
      </c>
      <c r="D1152" s="2" t="s">
        <v>246</v>
      </c>
      <c r="E1152" s="22">
        <v>43721</v>
      </c>
      <c r="F1152" s="17">
        <v>43723.791666666664</v>
      </c>
      <c r="G1152" s="26">
        <f>VLOOKUP(Table3[[#This Row],[Job Category]],Table4[],2,0)</f>
        <v>44</v>
      </c>
      <c r="H1152" s="26">
        <f>VLOOKUP(Table3[[#This Row],[Job Category]],Table5[],2,0)</f>
        <v>44</v>
      </c>
      <c r="I1152" s="26">
        <f>YEAR(Table3[[#This Row],[End Date]])</f>
        <v>2019</v>
      </c>
      <c r="L1152" s="2" t="s">
        <v>389</v>
      </c>
      <c r="M1152" s="2">
        <v>365</v>
      </c>
      <c r="O1152" s="2" t="s">
        <v>2620</v>
      </c>
      <c r="P1152" s="2">
        <v>191</v>
      </c>
    </row>
    <row r="1153" spans="1:16" hidden="1" x14ac:dyDescent="0.3">
      <c r="A1153" s="2" t="s">
        <v>1202</v>
      </c>
      <c r="B1153" s="2" t="s">
        <v>45</v>
      </c>
      <c r="C1153" s="2" t="s">
        <v>1203</v>
      </c>
      <c r="D1153" s="2" t="s">
        <v>200</v>
      </c>
      <c r="E1153" s="17">
        <v>43717.791666666664</v>
      </c>
      <c r="F1153" s="17">
        <v>43724.875</v>
      </c>
      <c r="G1153" s="26">
        <f>VLOOKUP(Table3[[#This Row],[Job Category]],Table4[],2,0)</f>
        <v>170</v>
      </c>
      <c r="H1153" s="26">
        <f>VLOOKUP(Table3[[#This Row],[Job Category]],Table5[],2,0)</f>
        <v>170</v>
      </c>
      <c r="I1153" s="26">
        <f>YEAR(Table3[[#This Row],[End Date]])</f>
        <v>2019</v>
      </c>
      <c r="L1153" s="2" t="s">
        <v>2620</v>
      </c>
      <c r="M1153" s="2">
        <v>191</v>
      </c>
      <c r="O1153" s="2" t="s">
        <v>2013</v>
      </c>
      <c r="P1153" s="2">
        <v>316.5</v>
      </c>
    </row>
    <row r="1154" spans="1:16" hidden="1" x14ac:dyDescent="0.3">
      <c r="A1154" s="2" t="s">
        <v>2598</v>
      </c>
      <c r="B1154" s="2" t="s">
        <v>206</v>
      </c>
      <c r="C1154" s="2" t="s">
        <v>2621</v>
      </c>
      <c r="D1154" s="2" t="s">
        <v>207</v>
      </c>
      <c r="E1154" s="17">
        <v>43726.333333333336</v>
      </c>
      <c r="F1154" s="17">
        <v>43726.833333333336</v>
      </c>
      <c r="G1154" s="26">
        <f>VLOOKUP(Table3[[#This Row],[Job Category]],Table4[],2,0)</f>
        <v>12</v>
      </c>
      <c r="H1154" s="26">
        <f>VLOOKUP(Table3[[#This Row],[Job Category]],Table5[],2,0)</f>
        <v>12</v>
      </c>
      <c r="I1154" s="26">
        <f>YEAR(Table3[[#This Row],[End Date]])</f>
        <v>2019</v>
      </c>
      <c r="L1154" s="2" t="s">
        <v>2013</v>
      </c>
      <c r="M1154" s="2">
        <v>321</v>
      </c>
      <c r="O1154" s="2" t="s">
        <v>523</v>
      </c>
      <c r="P1154" s="2">
        <v>117.5</v>
      </c>
    </row>
    <row r="1155" spans="1:16" hidden="1" x14ac:dyDescent="0.3">
      <c r="A1155" s="2" t="s">
        <v>1361</v>
      </c>
      <c r="B1155" s="2" t="s">
        <v>45</v>
      </c>
      <c r="C1155" s="2" t="s">
        <v>2174</v>
      </c>
      <c r="D1155" s="2" t="s">
        <v>200</v>
      </c>
      <c r="E1155" s="17">
        <v>43723.479166666664</v>
      </c>
      <c r="F1155" s="17">
        <v>43728.958333333336</v>
      </c>
      <c r="G1155" s="26">
        <f>VLOOKUP(Table3[[#This Row],[Job Category]],Table4[],2,0)</f>
        <v>131.5</v>
      </c>
      <c r="H1155" s="26">
        <f>VLOOKUP(Table3[[#This Row],[Job Category]],Table5[],2,0)</f>
        <v>131.5</v>
      </c>
      <c r="I1155" s="26">
        <f>YEAR(Table3[[#This Row],[End Date]])</f>
        <v>2019</v>
      </c>
      <c r="L1155" s="2" t="s">
        <v>523</v>
      </c>
      <c r="M1155" s="2">
        <v>135</v>
      </c>
      <c r="O1155" s="2" t="s">
        <v>521</v>
      </c>
      <c r="P1155" s="2">
        <v>188</v>
      </c>
    </row>
    <row r="1156" spans="1:16" hidden="1" x14ac:dyDescent="0.3">
      <c r="A1156" s="2" t="s">
        <v>2396</v>
      </c>
      <c r="B1156" s="2" t="s">
        <v>45</v>
      </c>
      <c r="C1156" s="2" t="s">
        <v>2622</v>
      </c>
      <c r="D1156" s="2" t="s">
        <v>200</v>
      </c>
      <c r="E1156" s="17">
        <v>43718.375</v>
      </c>
      <c r="F1156" s="22">
        <v>43729</v>
      </c>
      <c r="G1156" s="26">
        <f>VLOOKUP(Table3[[#This Row],[Job Category]],Table4[],2,0)</f>
        <v>255</v>
      </c>
      <c r="H1156" s="26">
        <f>VLOOKUP(Table3[[#This Row],[Job Category]],Table5[],2,0)</f>
        <v>245</v>
      </c>
      <c r="I1156" s="26">
        <f>YEAR(Table3[[#This Row],[End Date]])</f>
        <v>2019</v>
      </c>
      <c r="L1156" s="2" t="s">
        <v>521</v>
      </c>
      <c r="M1156" s="2">
        <v>188</v>
      </c>
      <c r="O1156" s="2" t="s">
        <v>2015</v>
      </c>
      <c r="P1156" s="2">
        <v>191</v>
      </c>
    </row>
    <row r="1157" spans="1:16" hidden="1" x14ac:dyDescent="0.3">
      <c r="A1157" s="2" t="s">
        <v>2623</v>
      </c>
      <c r="B1157" s="2" t="s">
        <v>206</v>
      </c>
      <c r="C1157" s="2" t="s">
        <v>2624</v>
      </c>
      <c r="D1157" s="2" t="s">
        <v>207</v>
      </c>
      <c r="E1157" s="22">
        <v>43729</v>
      </c>
      <c r="F1157" s="17">
        <v>43729.583333333336</v>
      </c>
      <c r="G1157" s="26">
        <f>VLOOKUP(Table3[[#This Row],[Job Category]],Table4[],2,0)</f>
        <v>14</v>
      </c>
      <c r="H1157" s="26">
        <f>VLOOKUP(Table3[[#This Row],[Job Category]],Table5[],2,0)</f>
        <v>14</v>
      </c>
      <c r="I1157" s="26">
        <f>YEAR(Table3[[#This Row],[End Date]])</f>
        <v>2019</v>
      </c>
      <c r="L1157" s="2" t="s">
        <v>2015</v>
      </c>
      <c r="M1157" s="2">
        <v>191</v>
      </c>
      <c r="O1157" s="2" t="s">
        <v>2016</v>
      </c>
      <c r="P1157" s="2">
        <v>395</v>
      </c>
    </row>
    <row r="1158" spans="1:16" hidden="1" x14ac:dyDescent="0.3">
      <c r="A1158" s="2" t="s">
        <v>655</v>
      </c>
      <c r="B1158" s="2" t="s">
        <v>45</v>
      </c>
      <c r="C1158" s="2" t="s">
        <v>656</v>
      </c>
      <c r="D1158" s="2" t="s">
        <v>200</v>
      </c>
      <c r="E1158" s="17">
        <v>43724.875</v>
      </c>
      <c r="F1158" s="17">
        <v>43730.458333333336</v>
      </c>
      <c r="G1158" s="26">
        <f>VLOOKUP(Table3[[#This Row],[Job Category]],Table4[],2,0)</f>
        <v>134</v>
      </c>
      <c r="H1158" s="26">
        <f>VLOOKUP(Table3[[#This Row],[Job Category]],Table5[],2,0)</f>
        <v>132</v>
      </c>
      <c r="I1158" s="26">
        <f>YEAR(Table3[[#This Row],[End Date]])</f>
        <v>2019</v>
      </c>
      <c r="L1158" s="2" t="s">
        <v>2016</v>
      </c>
      <c r="M1158" s="2">
        <v>395</v>
      </c>
      <c r="O1158" s="2" t="s">
        <v>2018</v>
      </c>
      <c r="P1158" s="2">
        <v>214</v>
      </c>
    </row>
    <row r="1159" spans="1:16" hidden="1" x14ac:dyDescent="0.3">
      <c r="A1159" s="2" t="s">
        <v>2175</v>
      </c>
      <c r="B1159" s="2" t="s">
        <v>45</v>
      </c>
      <c r="C1159" s="2" t="s">
        <v>2176</v>
      </c>
      <c r="D1159" s="2" t="s">
        <v>200</v>
      </c>
      <c r="E1159" s="17">
        <v>43719.895833333336</v>
      </c>
      <c r="F1159" s="17">
        <v>43730.791666666664</v>
      </c>
      <c r="G1159" s="26">
        <f>VLOOKUP(Table3[[#This Row],[Job Category]],Table4[],2,0)</f>
        <v>247.5</v>
      </c>
      <c r="H1159" s="26">
        <f>VLOOKUP(Table3[[#This Row],[Job Category]],Table5[],2,0)</f>
        <v>247.5</v>
      </c>
      <c r="I1159" s="26">
        <f>YEAR(Table3[[#This Row],[End Date]])</f>
        <v>2019</v>
      </c>
      <c r="L1159" s="2" t="s">
        <v>2018</v>
      </c>
      <c r="M1159" s="2">
        <v>214</v>
      </c>
      <c r="O1159" s="2" t="s">
        <v>1204</v>
      </c>
      <c r="P1159" s="2">
        <v>181</v>
      </c>
    </row>
    <row r="1160" spans="1:16" hidden="1" x14ac:dyDescent="0.3">
      <c r="A1160" s="2" t="s">
        <v>671</v>
      </c>
      <c r="B1160" s="2" t="s">
        <v>45</v>
      </c>
      <c r="C1160" s="2" t="s">
        <v>1205</v>
      </c>
      <c r="D1160" s="2" t="s">
        <v>202</v>
      </c>
      <c r="E1160" s="17">
        <v>43716.208333333336</v>
      </c>
      <c r="F1160" s="17">
        <v>43732.1875</v>
      </c>
      <c r="G1160" s="26">
        <f>VLOOKUP(Table3[[#This Row],[Job Category]],Table4[],2,0)</f>
        <v>359</v>
      </c>
      <c r="H1160" s="26">
        <f>VLOOKUP(Table3[[#This Row],[Job Category]],Table5[],2,0)</f>
        <v>359</v>
      </c>
      <c r="I1160" s="26">
        <f>YEAR(Table3[[#This Row],[End Date]])</f>
        <v>2019</v>
      </c>
      <c r="L1160" s="2" t="s">
        <v>1204</v>
      </c>
      <c r="M1160" s="2">
        <v>184.5</v>
      </c>
      <c r="O1160" s="2" t="s">
        <v>639</v>
      </c>
      <c r="P1160" s="2">
        <v>384</v>
      </c>
    </row>
    <row r="1161" spans="1:16" hidden="1" x14ac:dyDescent="0.3">
      <c r="A1161" s="2" t="s">
        <v>1197</v>
      </c>
      <c r="B1161" s="2" t="s">
        <v>45</v>
      </c>
      <c r="C1161" s="2" t="s">
        <v>1206</v>
      </c>
      <c r="D1161" s="2" t="s">
        <v>202</v>
      </c>
      <c r="E1161" s="17">
        <v>43723.791666666664</v>
      </c>
      <c r="F1161" s="17">
        <v>43732.375</v>
      </c>
      <c r="G1161" s="26">
        <f>VLOOKUP(Table3[[#This Row],[Job Category]],Table4[],2,0)</f>
        <v>206</v>
      </c>
      <c r="H1161" s="26">
        <f>VLOOKUP(Table3[[#This Row],[Job Category]],Table5[],2,0)</f>
        <v>206</v>
      </c>
      <c r="I1161" s="26">
        <f>YEAR(Table3[[#This Row],[End Date]])</f>
        <v>2019</v>
      </c>
      <c r="L1161" s="2" t="s">
        <v>639</v>
      </c>
      <c r="M1161" s="2">
        <v>385</v>
      </c>
      <c r="O1161" s="2" t="s">
        <v>2625</v>
      </c>
      <c r="P1161" s="2">
        <v>149.5</v>
      </c>
    </row>
    <row r="1162" spans="1:16" hidden="1" x14ac:dyDescent="0.3">
      <c r="A1162" s="2" t="s">
        <v>1207</v>
      </c>
      <c r="B1162" s="2" t="s">
        <v>45</v>
      </c>
      <c r="C1162" s="2" t="s">
        <v>1208</v>
      </c>
      <c r="D1162" s="2" t="s">
        <v>200</v>
      </c>
      <c r="E1162" s="17">
        <v>43727.416666666664</v>
      </c>
      <c r="F1162" s="17">
        <v>43732.833333333336</v>
      </c>
      <c r="G1162" s="26">
        <f>VLOOKUP(Table3[[#This Row],[Job Category]],Table4[],2,0)</f>
        <v>130</v>
      </c>
      <c r="H1162" s="26">
        <f>VLOOKUP(Table3[[#This Row],[Job Category]],Table5[],2,0)</f>
        <v>130</v>
      </c>
      <c r="I1162" s="26">
        <f>YEAR(Table3[[#This Row],[End Date]])</f>
        <v>2019</v>
      </c>
      <c r="L1162" s="2" t="s">
        <v>2625</v>
      </c>
      <c r="M1162" s="2">
        <v>149.5</v>
      </c>
      <c r="O1162" s="2" t="s">
        <v>2530</v>
      </c>
      <c r="P1162" s="2">
        <v>653</v>
      </c>
    </row>
    <row r="1163" spans="1:16" hidden="1" x14ac:dyDescent="0.3">
      <c r="A1163" s="2" t="s">
        <v>1182</v>
      </c>
      <c r="B1163" s="2" t="s">
        <v>206</v>
      </c>
      <c r="C1163" s="2" t="s">
        <v>1209</v>
      </c>
      <c r="D1163" s="2" t="s">
        <v>207</v>
      </c>
      <c r="E1163" s="17">
        <v>43733.333333333336</v>
      </c>
      <c r="F1163" s="17">
        <v>43734.333333333336</v>
      </c>
      <c r="G1163" s="26">
        <f>VLOOKUP(Table3[[#This Row],[Job Category]],Table4[],2,0)</f>
        <v>24</v>
      </c>
      <c r="H1163" s="26">
        <f>VLOOKUP(Table3[[#This Row],[Job Category]],Table5[],2,0)</f>
        <v>24</v>
      </c>
      <c r="I1163" s="26">
        <f>YEAR(Table3[[#This Row],[End Date]])</f>
        <v>2019</v>
      </c>
      <c r="L1163" s="2" t="s">
        <v>2530</v>
      </c>
      <c r="M1163" s="2">
        <v>653</v>
      </c>
      <c r="O1163" s="2" t="s">
        <v>2020</v>
      </c>
      <c r="P1163" s="2">
        <v>310</v>
      </c>
    </row>
    <row r="1164" spans="1:16" hidden="1" x14ac:dyDescent="0.3">
      <c r="A1164" s="2" t="s">
        <v>1012</v>
      </c>
      <c r="B1164" s="2" t="s">
        <v>45</v>
      </c>
      <c r="C1164" s="2" t="s">
        <v>1210</v>
      </c>
      <c r="D1164" s="2" t="s">
        <v>200</v>
      </c>
      <c r="E1164" s="17">
        <v>43730.375</v>
      </c>
      <c r="F1164" s="17">
        <v>43734.583333333336</v>
      </c>
      <c r="G1164" s="26">
        <f>VLOOKUP(Table3[[#This Row],[Job Category]],Table4[],2,0)</f>
        <v>82</v>
      </c>
      <c r="H1164" s="26">
        <f>VLOOKUP(Table3[[#This Row],[Job Category]],Table5[],2,0)</f>
        <v>82</v>
      </c>
      <c r="I1164" s="26">
        <f>YEAR(Table3[[#This Row],[End Date]])</f>
        <v>2019</v>
      </c>
      <c r="L1164" s="2" t="s">
        <v>2020</v>
      </c>
      <c r="M1164" s="2">
        <v>310</v>
      </c>
      <c r="O1164" s="2" t="s">
        <v>1096</v>
      </c>
      <c r="P1164" s="2">
        <v>102</v>
      </c>
    </row>
    <row r="1165" spans="1:16" hidden="1" x14ac:dyDescent="0.3">
      <c r="A1165" s="2" t="s">
        <v>2626</v>
      </c>
      <c r="B1165" s="2" t="s">
        <v>45</v>
      </c>
      <c r="C1165" s="2" t="s">
        <v>2627</v>
      </c>
      <c r="D1165" s="2" t="s">
        <v>201</v>
      </c>
      <c r="E1165" s="17">
        <v>43728.416666666664</v>
      </c>
      <c r="F1165" s="17">
        <v>43734.75</v>
      </c>
      <c r="G1165" s="26">
        <f>VLOOKUP(Table3[[#This Row],[Job Category]],Table4[],2,0)</f>
        <v>128</v>
      </c>
      <c r="H1165" s="26">
        <f>VLOOKUP(Table3[[#This Row],[Job Category]],Table5[],2,0)</f>
        <v>128</v>
      </c>
      <c r="I1165" s="26">
        <f>YEAR(Table3[[#This Row],[End Date]])</f>
        <v>2019</v>
      </c>
      <c r="L1165" s="2" t="s">
        <v>1096</v>
      </c>
      <c r="M1165" s="2">
        <v>105</v>
      </c>
      <c r="O1165" s="2" t="s">
        <v>2533</v>
      </c>
      <c r="P1165" s="2">
        <v>547</v>
      </c>
    </row>
    <row r="1166" spans="1:16" hidden="1" x14ac:dyDescent="0.3">
      <c r="A1166" s="2" t="s">
        <v>1211</v>
      </c>
      <c r="B1166" s="2" t="s">
        <v>45</v>
      </c>
      <c r="C1166" s="2" t="s">
        <v>1212</v>
      </c>
      <c r="D1166" s="2" t="s">
        <v>200</v>
      </c>
      <c r="E1166" s="17">
        <v>43730.458333333336</v>
      </c>
      <c r="F1166" s="17">
        <v>43735.8125</v>
      </c>
      <c r="G1166" s="26">
        <f>VLOOKUP(Table3[[#This Row],[Job Category]],Table4[],2,0)</f>
        <v>97</v>
      </c>
      <c r="H1166" s="26">
        <f>VLOOKUP(Table3[[#This Row],[Job Category]],Table5[],2,0)</f>
        <v>97</v>
      </c>
      <c r="I1166" s="26">
        <f>YEAR(Table3[[#This Row],[End Date]])</f>
        <v>2019</v>
      </c>
      <c r="L1166" s="2" t="s">
        <v>2533</v>
      </c>
      <c r="M1166" s="2">
        <v>547</v>
      </c>
      <c r="O1166" s="2" t="s">
        <v>629</v>
      </c>
      <c r="P1166" s="30">
        <v>1523</v>
      </c>
    </row>
    <row r="1167" spans="1:16" hidden="1" x14ac:dyDescent="0.3">
      <c r="A1167" s="2" t="s">
        <v>2177</v>
      </c>
      <c r="B1167" s="2" t="s">
        <v>45</v>
      </c>
      <c r="C1167" s="2" t="s">
        <v>2178</v>
      </c>
      <c r="D1167" s="2" t="s">
        <v>200</v>
      </c>
      <c r="E1167" s="17">
        <v>43731.125</v>
      </c>
      <c r="F1167" s="22">
        <v>43736</v>
      </c>
      <c r="G1167" s="26">
        <f>VLOOKUP(Table3[[#This Row],[Job Category]],Table4[],2,0)</f>
        <v>117</v>
      </c>
      <c r="H1167" s="26">
        <f>VLOOKUP(Table3[[#This Row],[Job Category]],Table5[],2,0)</f>
        <v>117</v>
      </c>
      <c r="I1167" s="26">
        <f>YEAR(Table3[[#This Row],[End Date]])</f>
        <v>2019</v>
      </c>
      <c r="L1167" s="2" t="s">
        <v>629</v>
      </c>
      <c r="M1167" s="30">
        <v>1589</v>
      </c>
      <c r="O1167" s="2" t="s">
        <v>2021</v>
      </c>
      <c r="P1167" s="2">
        <v>163.5</v>
      </c>
    </row>
    <row r="1168" spans="1:16" hidden="1" x14ac:dyDescent="0.3">
      <c r="A1168" s="2" t="s">
        <v>526</v>
      </c>
      <c r="B1168" s="2" t="s">
        <v>45</v>
      </c>
      <c r="C1168" s="2" t="s">
        <v>527</v>
      </c>
      <c r="D1168" s="2" t="s">
        <v>231</v>
      </c>
      <c r="E1168" s="17">
        <v>43626.833333333336</v>
      </c>
      <c r="F1168" s="17">
        <v>43736.75</v>
      </c>
      <c r="G1168" s="26">
        <f>VLOOKUP(Table3[[#This Row],[Job Category]],Table4[],2,0)</f>
        <v>1760</v>
      </c>
      <c r="H1168" s="26">
        <f>VLOOKUP(Table3[[#This Row],[Job Category]],Table5[],2,0)</f>
        <v>530</v>
      </c>
      <c r="I1168" s="26">
        <f>YEAR(Table3[[#This Row],[End Date]])</f>
        <v>2019</v>
      </c>
      <c r="L1168" s="2" t="s">
        <v>2021</v>
      </c>
      <c r="M1168" s="2">
        <v>163.5</v>
      </c>
      <c r="O1168" s="2" t="s">
        <v>390</v>
      </c>
      <c r="P1168" s="2">
        <v>127.5</v>
      </c>
    </row>
    <row r="1169" spans="1:16" hidden="1" x14ac:dyDescent="0.3">
      <c r="A1169" s="2" t="s">
        <v>2179</v>
      </c>
      <c r="B1169" s="2" t="s">
        <v>45</v>
      </c>
      <c r="C1169" s="2" t="s">
        <v>2180</v>
      </c>
      <c r="D1169" s="2" t="s">
        <v>200</v>
      </c>
      <c r="E1169" s="17">
        <v>43732.041666666664</v>
      </c>
      <c r="F1169" s="17">
        <v>43737.708333333336</v>
      </c>
      <c r="G1169" s="26">
        <f>VLOOKUP(Table3[[#This Row],[Job Category]],Table4[],2,0)</f>
        <v>136</v>
      </c>
      <c r="H1169" s="26">
        <f>VLOOKUP(Table3[[#This Row],[Job Category]],Table5[],2,0)</f>
        <v>136</v>
      </c>
      <c r="I1169" s="26">
        <f>YEAR(Table3[[#This Row],[End Date]])</f>
        <v>2019</v>
      </c>
      <c r="L1169" s="2" t="s">
        <v>390</v>
      </c>
      <c r="M1169" s="2">
        <v>129</v>
      </c>
      <c r="O1169" s="2" t="s">
        <v>2628</v>
      </c>
      <c r="P1169" s="2">
        <v>271</v>
      </c>
    </row>
    <row r="1170" spans="1:16" hidden="1" x14ac:dyDescent="0.3">
      <c r="A1170" s="2" t="s">
        <v>2181</v>
      </c>
      <c r="B1170" s="2" t="s">
        <v>45</v>
      </c>
      <c r="C1170" s="2" t="s">
        <v>2182</v>
      </c>
      <c r="D1170" s="2" t="s">
        <v>200</v>
      </c>
      <c r="E1170" s="17">
        <v>43732.375</v>
      </c>
      <c r="F1170" s="17">
        <v>43738.291666666664</v>
      </c>
      <c r="G1170" s="26">
        <f>VLOOKUP(Table3[[#This Row],[Job Category]],Table4[],2,0)</f>
        <v>142</v>
      </c>
      <c r="H1170" s="26">
        <f>VLOOKUP(Table3[[#This Row],[Job Category]],Table5[],2,0)</f>
        <v>142</v>
      </c>
      <c r="I1170" s="26">
        <f>YEAR(Table3[[#This Row],[End Date]])</f>
        <v>2019</v>
      </c>
      <c r="L1170" s="2" t="s">
        <v>2628</v>
      </c>
      <c r="M1170" s="2">
        <v>271</v>
      </c>
      <c r="O1170" s="2" t="s">
        <v>2022</v>
      </c>
      <c r="P1170" s="2">
        <v>122</v>
      </c>
    </row>
    <row r="1171" spans="1:16" hidden="1" x14ac:dyDescent="0.3">
      <c r="A1171" s="2" t="s">
        <v>1213</v>
      </c>
      <c r="B1171" s="2" t="s">
        <v>45</v>
      </c>
      <c r="C1171" s="2" t="s">
        <v>1214</v>
      </c>
      <c r="D1171" s="2" t="s">
        <v>200</v>
      </c>
      <c r="E1171" s="17">
        <v>43734.5</v>
      </c>
      <c r="F1171" s="17">
        <v>43739.041666666664</v>
      </c>
      <c r="G1171" s="26">
        <f>VLOOKUP(Table3[[#This Row],[Job Category]],Table4[],2,0)</f>
        <v>109</v>
      </c>
      <c r="H1171" s="26">
        <f>VLOOKUP(Table3[[#This Row],[Job Category]],Table5[],2,0)</f>
        <v>109</v>
      </c>
      <c r="I1171" s="26">
        <f>YEAR(Table3[[#This Row],[End Date]])</f>
        <v>2019</v>
      </c>
      <c r="L1171" s="2" t="s">
        <v>2022</v>
      </c>
      <c r="M1171" s="2">
        <v>122</v>
      </c>
      <c r="O1171" s="2" t="s">
        <v>2023</v>
      </c>
      <c r="P1171" s="2">
        <v>123</v>
      </c>
    </row>
    <row r="1172" spans="1:16" hidden="1" x14ac:dyDescent="0.3">
      <c r="A1172" s="2" t="s">
        <v>530</v>
      </c>
      <c r="B1172" s="2" t="s">
        <v>45</v>
      </c>
      <c r="C1172" s="2" t="s">
        <v>1215</v>
      </c>
      <c r="D1172" s="2" t="s">
        <v>202</v>
      </c>
      <c r="E1172" s="17">
        <v>43734.583333333336</v>
      </c>
      <c r="F1172" s="17">
        <v>43739.770833333336</v>
      </c>
      <c r="G1172" s="26">
        <f>VLOOKUP(Table3[[#This Row],[Job Category]],Table4[],2,0)</f>
        <v>124.5</v>
      </c>
      <c r="H1172" s="26">
        <f>VLOOKUP(Table3[[#This Row],[Job Category]],Table5[],2,0)</f>
        <v>124.5</v>
      </c>
      <c r="I1172" s="26">
        <f>YEAR(Table3[[#This Row],[End Date]])</f>
        <v>2019</v>
      </c>
      <c r="L1172" s="2" t="s">
        <v>2023</v>
      </c>
      <c r="M1172" s="2">
        <v>123</v>
      </c>
      <c r="O1172" s="2" t="s">
        <v>1098</v>
      </c>
      <c r="P1172" s="2">
        <v>160</v>
      </c>
    </row>
    <row r="1173" spans="1:16" hidden="1" x14ac:dyDescent="0.3">
      <c r="A1173" s="2" t="s">
        <v>342</v>
      </c>
      <c r="B1173" s="2" t="s">
        <v>45</v>
      </c>
      <c r="C1173" s="2" t="s">
        <v>2629</v>
      </c>
      <c r="D1173" s="2" t="s">
        <v>200</v>
      </c>
      <c r="E1173" s="17">
        <v>43734.75</v>
      </c>
      <c r="F1173" s="17">
        <v>43740.166666666664</v>
      </c>
      <c r="G1173" s="26">
        <f>VLOOKUP(Table3[[#This Row],[Job Category]],Table4[],2,0)</f>
        <v>130</v>
      </c>
      <c r="H1173" s="26">
        <f>VLOOKUP(Table3[[#This Row],[Job Category]],Table5[],2,0)</f>
        <v>130</v>
      </c>
      <c r="I1173" s="26">
        <f>YEAR(Table3[[#This Row],[End Date]])</f>
        <v>2019</v>
      </c>
      <c r="L1173" s="2" t="s">
        <v>1098</v>
      </c>
      <c r="M1173" s="2">
        <v>160</v>
      </c>
      <c r="O1173" s="2" t="s">
        <v>2024</v>
      </c>
      <c r="P1173" s="2">
        <v>249</v>
      </c>
    </row>
    <row r="1174" spans="1:16" hidden="1" x14ac:dyDescent="0.3">
      <c r="A1174" s="2" t="s">
        <v>2183</v>
      </c>
      <c r="B1174" s="2" t="s">
        <v>45</v>
      </c>
      <c r="C1174" s="2" t="s">
        <v>2184</v>
      </c>
      <c r="D1174" s="2" t="s">
        <v>200</v>
      </c>
      <c r="E1174" s="17">
        <v>43733.916666666664</v>
      </c>
      <c r="F1174" s="17">
        <v>43742.375</v>
      </c>
      <c r="G1174" s="26">
        <f>VLOOKUP(Table3[[#This Row],[Job Category]],Table4[],2,0)</f>
        <v>203</v>
      </c>
      <c r="H1174" s="26">
        <f>VLOOKUP(Table3[[#This Row],[Job Category]],Table5[],2,0)</f>
        <v>203</v>
      </c>
      <c r="I1174" s="26">
        <f>YEAR(Table3[[#This Row],[End Date]])</f>
        <v>2019</v>
      </c>
      <c r="L1174" s="2" t="s">
        <v>2024</v>
      </c>
      <c r="M1174" s="2">
        <v>249</v>
      </c>
      <c r="O1174" s="2" t="s">
        <v>2026</v>
      </c>
      <c r="P1174" s="2">
        <v>234</v>
      </c>
    </row>
    <row r="1175" spans="1:16" hidden="1" x14ac:dyDescent="0.3">
      <c r="A1175" s="2" t="s">
        <v>657</v>
      </c>
      <c r="B1175" s="2" t="s">
        <v>45</v>
      </c>
      <c r="C1175" s="2" t="s">
        <v>658</v>
      </c>
      <c r="D1175" s="2" t="s">
        <v>200</v>
      </c>
      <c r="E1175" s="17">
        <v>43738.333333333336</v>
      </c>
      <c r="F1175" s="17">
        <v>43743.041666666664</v>
      </c>
      <c r="G1175" s="26">
        <f>VLOOKUP(Table3[[#This Row],[Job Category]],Table4[],2,0)</f>
        <v>96</v>
      </c>
      <c r="H1175" s="26">
        <f>VLOOKUP(Table3[[#This Row],[Job Category]],Table5[],2,0)</f>
        <v>84</v>
      </c>
      <c r="I1175" s="26">
        <f>YEAR(Table3[[#This Row],[End Date]])</f>
        <v>2019</v>
      </c>
      <c r="L1175" s="2" t="s">
        <v>2026</v>
      </c>
      <c r="M1175" s="2">
        <v>234</v>
      </c>
      <c r="O1175" s="2" t="s">
        <v>1099</v>
      </c>
      <c r="P1175" s="2">
        <v>195.5</v>
      </c>
    </row>
    <row r="1176" spans="1:16" hidden="1" x14ac:dyDescent="0.3">
      <c r="A1176" s="2" t="s">
        <v>1902</v>
      </c>
      <c r="B1176" s="2" t="s">
        <v>45</v>
      </c>
      <c r="C1176" s="2" t="s">
        <v>2185</v>
      </c>
      <c r="D1176" s="2" t="s">
        <v>200</v>
      </c>
      <c r="E1176" s="17">
        <v>43739.583333333336</v>
      </c>
      <c r="F1176" s="17">
        <v>43744.125</v>
      </c>
      <c r="G1176" s="26">
        <f>VLOOKUP(Table3[[#This Row],[Job Category]],Table4[],2,0)</f>
        <v>91</v>
      </c>
      <c r="H1176" s="26">
        <f>VLOOKUP(Table3[[#This Row],[Job Category]],Table5[],2,0)</f>
        <v>91</v>
      </c>
      <c r="I1176" s="26">
        <f>YEAR(Table3[[#This Row],[End Date]])</f>
        <v>2019</v>
      </c>
      <c r="L1176" s="2" t="s">
        <v>1099</v>
      </c>
      <c r="M1176" s="2">
        <v>195.5</v>
      </c>
      <c r="O1176" s="2" t="s">
        <v>1100</v>
      </c>
      <c r="P1176" s="2">
        <v>111</v>
      </c>
    </row>
    <row r="1177" spans="1:16" hidden="1" x14ac:dyDescent="0.3">
      <c r="A1177" s="2" t="s">
        <v>2186</v>
      </c>
      <c r="B1177" s="2" t="s">
        <v>45</v>
      </c>
      <c r="C1177" s="2" t="s">
        <v>2187</v>
      </c>
      <c r="D1177" s="2" t="s">
        <v>200</v>
      </c>
      <c r="E1177" s="17">
        <v>43739.770833333336</v>
      </c>
      <c r="F1177" s="17">
        <v>43744.270833333336</v>
      </c>
      <c r="G1177" s="26">
        <f>VLOOKUP(Table3[[#This Row],[Job Category]],Table4[],2,0)</f>
        <v>108</v>
      </c>
      <c r="H1177" s="26">
        <f>VLOOKUP(Table3[[#This Row],[Job Category]],Table5[],2,0)</f>
        <v>108</v>
      </c>
      <c r="I1177" s="26">
        <f>YEAR(Table3[[#This Row],[End Date]])</f>
        <v>2019</v>
      </c>
      <c r="L1177" s="2" t="s">
        <v>1100</v>
      </c>
      <c r="M1177" s="2">
        <v>111</v>
      </c>
      <c r="O1177" s="2" t="s">
        <v>1216</v>
      </c>
      <c r="P1177" s="2">
        <v>241.5</v>
      </c>
    </row>
    <row r="1178" spans="1:16" hidden="1" x14ac:dyDescent="0.3">
      <c r="A1178" s="2" t="s">
        <v>1474</v>
      </c>
      <c r="B1178" s="2" t="s">
        <v>45</v>
      </c>
      <c r="C1178" s="2" t="s">
        <v>2188</v>
      </c>
      <c r="D1178" s="2" t="s">
        <v>200</v>
      </c>
      <c r="E1178" s="17">
        <v>43737.708333333336</v>
      </c>
      <c r="F1178" s="17">
        <v>43744.583333333336</v>
      </c>
      <c r="G1178" s="26">
        <f>VLOOKUP(Table3[[#This Row],[Job Category]],Table4[],2,0)</f>
        <v>165</v>
      </c>
      <c r="H1178" s="26">
        <f>VLOOKUP(Table3[[#This Row],[Job Category]],Table5[],2,0)</f>
        <v>165</v>
      </c>
      <c r="I1178" s="26">
        <f>YEAR(Table3[[#This Row],[End Date]])</f>
        <v>2019</v>
      </c>
      <c r="L1178" s="2" t="s">
        <v>1216</v>
      </c>
      <c r="M1178" s="2">
        <v>241.5</v>
      </c>
      <c r="O1178" s="2" t="s">
        <v>2028</v>
      </c>
      <c r="P1178" s="2">
        <v>204.5</v>
      </c>
    </row>
    <row r="1179" spans="1:16" hidden="1" x14ac:dyDescent="0.3">
      <c r="A1179" s="2" t="s">
        <v>2630</v>
      </c>
      <c r="B1179" s="2" t="s">
        <v>45</v>
      </c>
      <c r="C1179" s="2" t="s">
        <v>2631</v>
      </c>
      <c r="D1179" s="2" t="s">
        <v>200</v>
      </c>
      <c r="E1179" s="17">
        <v>43740.166666666664</v>
      </c>
      <c r="F1179" s="17">
        <v>43744.875</v>
      </c>
      <c r="G1179" s="26">
        <f>VLOOKUP(Table3[[#This Row],[Job Category]],Table4[],2,0)</f>
        <v>113</v>
      </c>
      <c r="H1179" s="26">
        <f>VLOOKUP(Table3[[#This Row],[Job Category]],Table5[],2,0)</f>
        <v>113</v>
      </c>
      <c r="I1179" s="26">
        <f>YEAR(Table3[[#This Row],[End Date]])</f>
        <v>2019</v>
      </c>
      <c r="L1179" s="2" t="s">
        <v>2028</v>
      </c>
      <c r="M1179" s="2">
        <v>210</v>
      </c>
      <c r="O1179" s="2" t="s">
        <v>2030</v>
      </c>
      <c r="P1179" s="2">
        <v>419</v>
      </c>
    </row>
    <row r="1180" spans="1:16" hidden="1" x14ac:dyDescent="0.3">
      <c r="A1180" s="2" t="s">
        <v>2189</v>
      </c>
      <c r="B1180" s="2" t="s">
        <v>45</v>
      </c>
      <c r="C1180" s="2" t="s">
        <v>2190</v>
      </c>
      <c r="D1180" s="2" t="s">
        <v>200</v>
      </c>
      <c r="E1180" s="17">
        <v>43736.479166666664</v>
      </c>
      <c r="F1180" s="17">
        <v>43744.916666666664</v>
      </c>
      <c r="G1180" s="26">
        <f>VLOOKUP(Table3[[#This Row],[Job Category]],Table4[],2,0)</f>
        <v>184</v>
      </c>
      <c r="H1180" s="26">
        <f>VLOOKUP(Table3[[#This Row],[Job Category]],Table5[],2,0)</f>
        <v>184</v>
      </c>
      <c r="I1180" s="26">
        <f>YEAR(Table3[[#This Row],[End Date]])</f>
        <v>2019</v>
      </c>
      <c r="L1180" s="2" t="s">
        <v>2030</v>
      </c>
      <c r="M1180" s="2">
        <v>419</v>
      </c>
      <c r="O1180" s="2" t="s">
        <v>1101</v>
      </c>
      <c r="P1180" s="2">
        <v>137</v>
      </c>
    </row>
    <row r="1181" spans="1:16" hidden="1" x14ac:dyDescent="0.3">
      <c r="A1181" s="2" t="s">
        <v>2632</v>
      </c>
      <c r="B1181" s="2" t="s">
        <v>45</v>
      </c>
      <c r="C1181" s="2" t="s">
        <v>2633</v>
      </c>
      <c r="D1181" s="2" t="s">
        <v>211</v>
      </c>
      <c r="E1181" s="17">
        <v>43736.75</v>
      </c>
      <c r="F1181" s="17">
        <v>43745.166666666664</v>
      </c>
      <c r="G1181" s="26">
        <f>VLOOKUP(Table3[[#This Row],[Job Category]],Table4[],2,0)</f>
        <v>202</v>
      </c>
      <c r="H1181" s="26">
        <f>VLOOKUP(Table3[[#This Row],[Job Category]],Table5[],2,0)</f>
        <v>202</v>
      </c>
      <c r="I1181" s="26">
        <f>YEAR(Table3[[#This Row],[End Date]])</f>
        <v>2019</v>
      </c>
      <c r="L1181" s="2" t="s">
        <v>1101</v>
      </c>
      <c r="M1181" s="2">
        <v>137</v>
      </c>
      <c r="O1181" s="2" t="s">
        <v>2031</v>
      </c>
      <c r="P1181" s="2">
        <v>370</v>
      </c>
    </row>
    <row r="1182" spans="1:16" hidden="1" x14ac:dyDescent="0.3">
      <c r="A1182" s="2" t="s">
        <v>1814</v>
      </c>
      <c r="B1182" s="2" t="s">
        <v>45</v>
      </c>
      <c r="C1182" s="2" t="s">
        <v>2191</v>
      </c>
      <c r="D1182" s="2" t="s">
        <v>201</v>
      </c>
      <c r="E1182" s="17">
        <v>43729.583333333336</v>
      </c>
      <c r="F1182" s="17">
        <v>43745.916666666664</v>
      </c>
      <c r="G1182" s="26">
        <f>VLOOKUP(Table3[[#This Row],[Job Category]],Table4[],2,0)</f>
        <v>189</v>
      </c>
      <c r="H1182" s="26">
        <f>VLOOKUP(Table3[[#This Row],[Job Category]],Table5[],2,0)</f>
        <v>189</v>
      </c>
      <c r="I1182" s="26">
        <f>YEAR(Table3[[#This Row],[End Date]])</f>
        <v>2019</v>
      </c>
      <c r="L1182" s="2" t="s">
        <v>2031</v>
      </c>
      <c r="M1182" s="2">
        <v>370</v>
      </c>
      <c r="O1182" s="2" t="s">
        <v>1217</v>
      </c>
      <c r="P1182" s="2">
        <v>589</v>
      </c>
    </row>
    <row r="1183" spans="1:16" hidden="1" x14ac:dyDescent="0.3">
      <c r="A1183" s="2" t="s">
        <v>2192</v>
      </c>
      <c r="B1183" s="2" t="s">
        <v>45</v>
      </c>
      <c r="C1183" s="2" t="s">
        <v>2193</v>
      </c>
      <c r="D1183" s="2" t="s">
        <v>200</v>
      </c>
      <c r="E1183" s="17">
        <v>43743.041666666664</v>
      </c>
      <c r="F1183" s="17">
        <v>43747.958333333336</v>
      </c>
      <c r="G1183" s="26">
        <f>VLOOKUP(Table3[[#This Row],[Job Category]],Table4[],2,0)</f>
        <v>118</v>
      </c>
      <c r="H1183" s="26">
        <f>VLOOKUP(Table3[[#This Row],[Job Category]],Table5[],2,0)</f>
        <v>118</v>
      </c>
      <c r="I1183" s="26">
        <f>YEAR(Table3[[#This Row],[End Date]])</f>
        <v>2019</v>
      </c>
      <c r="L1183" s="2" t="s">
        <v>1217</v>
      </c>
      <c r="M1183" s="2">
        <v>589</v>
      </c>
      <c r="O1183" s="2" t="s">
        <v>1103</v>
      </c>
      <c r="P1183" s="2">
        <v>126</v>
      </c>
    </row>
    <row r="1184" spans="1:16" hidden="1" x14ac:dyDescent="0.3">
      <c r="A1184" s="2" t="s">
        <v>1218</v>
      </c>
      <c r="B1184" s="2" t="s">
        <v>45</v>
      </c>
      <c r="C1184" s="2" t="s">
        <v>1219</v>
      </c>
      <c r="D1184" s="2" t="s">
        <v>200</v>
      </c>
      <c r="E1184" s="17">
        <v>43743.645833333336</v>
      </c>
      <c r="F1184" s="22">
        <v>43748</v>
      </c>
      <c r="G1184" s="26">
        <f>VLOOKUP(Table3[[#This Row],[Job Category]],Table4[],2,0)</f>
        <v>93</v>
      </c>
      <c r="H1184" s="26">
        <f>VLOOKUP(Table3[[#This Row],[Job Category]],Table5[],2,0)</f>
        <v>93</v>
      </c>
      <c r="I1184" s="26">
        <f>YEAR(Table3[[#This Row],[End Date]])</f>
        <v>2019</v>
      </c>
      <c r="L1184" s="2" t="s">
        <v>1103</v>
      </c>
      <c r="M1184" s="2">
        <v>126</v>
      </c>
      <c r="O1184" s="2" t="s">
        <v>2535</v>
      </c>
      <c r="P1184" s="2">
        <v>165.5</v>
      </c>
    </row>
    <row r="1185" spans="1:16" hidden="1" x14ac:dyDescent="0.3">
      <c r="A1185" s="2" t="s">
        <v>1684</v>
      </c>
      <c r="B1185" s="2" t="s">
        <v>45</v>
      </c>
      <c r="C1185" s="2" t="s">
        <v>2194</v>
      </c>
      <c r="D1185" s="2" t="s">
        <v>200</v>
      </c>
      <c r="E1185" s="17">
        <v>43742.708333333336</v>
      </c>
      <c r="F1185" s="17">
        <v>43749.333333333336</v>
      </c>
      <c r="G1185" s="26">
        <f>VLOOKUP(Table3[[#This Row],[Job Category]],Table4[],2,0)</f>
        <v>110</v>
      </c>
      <c r="H1185" s="26">
        <f>VLOOKUP(Table3[[#This Row],[Job Category]],Table5[],2,0)</f>
        <v>110</v>
      </c>
      <c r="I1185" s="26">
        <f>YEAR(Table3[[#This Row],[End Date]])</f>
        <v>2019</v>
      </c>
      <c r="L1185" s="2" t="s">
        <v>2535</v>
      </c>
      <c r="M1185" s="2">
        <v>165.5</v>
      </c>
      <c r="O1185" s="2" t="s">
        <v>1104</v>
      </c>
      <c r="P1185" s="2">
        <v>320</v>
      </c>
    </row>
    <row r="1186" spans="1:16" hidden="1" x14ac:dyDescent="0.3">
      <c r="A1186" s="2" t="s">
        <v>1979</v>
      </c>
      <c r="B1186" s="2" t="s">
        <v>45</v>
      </c>
      <c r="C1186" s="2" t="s">
        <v>2195</v>
      </c>
      <c r="D1186" s="2" t="s">
        <v>200</v>
      </c>
      <c r="E1186" s="17">
        <v>43744.604166666664</v>
      </c>
      <c r="F1186" s="17">
        <v>43749.791666666664</v>
      </c>
      <c r="G1186" s="26">
        <f>VLOOKUP(Table3[[#This Row],[Job Category]],Table4[],2,0)</f>
        <v>117</v>
      </c>
      <c r="H1186" s="26">
        <f>VLOOKUP(Table3[[#This Row],[Job Category]],Table5[],2,0)</f>
        <v>117</v>
      </c>
      <c r="I1186" s="26">
        <f>YEAR(Table3[[#This Row],[End Date]])</f>
        <v>2019</v>
      </c>
      <c r="L1186" s="2" t="s">
        <v>1104</v>
      </c>
      <c r="M1186" s="2">
        <v>320</v>
      </c>
      <c r="O1186" s="2" t="s">
        <v>1105</v>
      </c>
      <c r="P1186" s="2">
        <v>373</v>
      </c>
    </row>
    <row r="1187" spans="1:16" hidden="1" x14ac:dyDescent="0.3">
      <c r="A1187" s="2" t="s">
        <v>2196</v>
      </c>
      <c r="B1187" s="2" t="s">
        <v>45</v>
      </c>
      <c r="C1187" s="2" t="s">
        <v>2197</v>
      </c>
      <c r="D1187" s="2" t="s">
        <v>200</v>
      </c>
      <c r="E1187" s="17">
        <v>43741.583333333336</v>
      </c>
      <c r="F1187" s="17">
        <v>43751.416666666664</v>
      </c>
      <c r="G1187" s="26">
        <f>VLOOKUP(Table3[[#This Row],[Job Category]],Table4[],2,0)</f>
        <v>150</v>
      </c>
      <c r="H1187" s="26">
        <f>VLOOKUP(Table3[[#This Row],[Job Category]],Table5[],2,0)</f>
        <v>150</v>
      </c>
      <c r="I1187" s="26">
        <f>YEAR(Table3[[#This Row],[End Date]])</f>
        <v>2019</v>
      </c>
      <c r="L1187" s="2" t="s">
        <v>1105</v>
      </c>
      <c r="M1187" s="2">
        <v>373</v>
      </c>
      <c r="O1187" s="2" t="s">
        <v>2032</v>
      </c>
      <c r="P1187" s="2">
        <v>103.5</v>
      </c>
    </row>
    <row r="1188" spans="1:16" hidden="1" x14ac:dyDescent="0.3">
      <c r="A1188" s="2" t="s">
        <v>799</v>
      </c>
      <c r="B1188" s="2" t="s">
        <v>45</v>
      </c>
      <c r="C1188" s="2" t="s">
        <v>1220</v>
      </c>
      <c r="D1188" s="2" t="s">
        <v>201</v>
      </c>
      <c r="E1188" s="17">
        <v>43744.3125</v>
      </c>
      <c r="F1188" s="22">
        <v>43752</v>
      </c>
      <c r="G1188" s="26">
        <f>VLOOKUP(Table3[[#This Row],[Job Category]],Table4[],2,0)</f>
        <v>156.5</v>
      </c>
      <c r="H1188" s="26">
        <f>VLOOKUP(Table3[[#This Row],[Job Category]],Table5[],2,0)</f>
        <v>156.5</v>
      </c>
      <c r="I1188" s="26">
        <f>YEAR(Table3[[#This Row],[End Date]])</f>
        <v>2019</v>
      </c>
      <c r="L1188" s="2" t="s">
        <v>2032</v>
      </c>
      <c r="M1188" s="2">
        <v>103.5</v>
      </c>
      <c r="O1188" s="2" t="s">
        <v>2033</v>
      </c>
      <c r="P1188" s="2">
        <v>119</v>
      </c>
    </row>
    <row r="1189" spans="1:16" hidden="1" x14ac:dyDescent="0.3">
      <c r="A1189" s="2" t="s">
        <v>315</v>
      </c>
      <c r="B1189" s="2" t="s">
        <v>45</v>
      </c>
      <c r="C1189" s="2" t="s">
        <v>2634</v>
      </c>
      <c r="D1189" s="2" t="s">
        <v>200</v>
      </c>
      <c r="E1189" s="17">
        <v>43725.541666666664</v>
      </c>
      <c r="F1189" s="17">
        <v>43752.166666666664</v>
      </c>
      <c r="G1189" s="26">
        <f>VLOOKUP(Table3[[#This Row],[Job Category]],Table4[],2,0)</f>
        <v>175</v>
      </c>
      <c r="H1189" s="26">
        <f>VLOOKUP(Table3[[#This Row],[Job Category]],Table5[],2,0)</f>
        <v>175</v>
      </c>
      <c r="I1189" s="26">
        <f>YEAR(Table3[[#This Row],[End Date]])</f>
        <v>2019</v>
      </c>
      <c r="L1189" s="2" t="s">
        <v>2033</v>
      </c>
      <c r="M1189" s="2">
        <v>119</v>
      </c>
      <c r="O1189" s="2" t="s">
        <v>1106</v>
      </c>
      <c r="P1189" s="2">
        <v>101</v>
      </c>
    </row>
    <row r="1190" spans="1:16" hidden="1" x14ac:dyDescent="0.3">
      <c r="A1190" s="2" t="s">
        <v>2518</v>
      </c>
      <c r="B1190" s="2" t="s">
        <v>45</v>
      </c>
      <c r="C1190" s="2" t="s">
        <v>2635</v>
      </c>
      <c r="D1190" s="2" t="s">
        <v>215</v>
      </c>
      <c r="E1190" s="17">
        <v>43719.416666666664</v>
      </c>
      <c r="F1190" s="17">
        <v>43752.333333333336</v>
      </c>
      <c r="G1190" s="26">
        <f>VLOOKUP(Table3[[#This Row],[Job Category]],Table4[],2,0)</f>
        <v>345</v>
      </c>
      <c r="H1190" s="26">
        <f>VLOOKUP(Table3[[#This Row],[Job Category]],Table5[],2,0)</f>
        <v>345</v>
      </c>
      <c r="I1190" s="26">
        <f>YEAR(Table3[[#This Row],[End Date]])</f>
        <v>2019</v>
      </c>
      <c r="L1190" s="2" t="s">
        <v>1106</v>
      </c>
      <c r="M1190" s="2">
        <v>101</v>
      </c>
      <c r="O1190" s="2" t="s">
        <v>2537</v>
      </c>
      <c r="P1190" s="2">
        <v>81</v>
      </c>
    </row>
    <row r="1191" spans="1:16" hidden="1" x14ac:dyDescent="0.3">
      <c r="A1191" s="2" t="s">
        <v>697</v>
      </c>
      <c r="B1191" s="2" t="s">
        <v>45</v>
      </c>
      <c r="C1191" s="2" t="s">
        <v>1221</v>
      </c>
      <c r="D1191" s="2" t="s">
        <v>200</v>
      </c>
      <c r="E1191" s="22">
        <v>43748</v>
      </c>
      <c r="F1191" s="17">
        <v>43752.75</v>
      </c>
      <c r="G1191" s="26">
        <f>VLOOKUP(Table3[[#This Row],[Job Category]],Table4[],2,0)</f>
        <v>114</v>
      </c>
      <c r="H1191" s="26">
        <f>VLOOKUP(Table3[[#This Row],[Job Category]],Table5[],2,0)</f>
        <v>114</v>
      </c>
      <c r="I1191" s="26">
        <f>YEAR(Table3[[#This Row],[End Date]])</f>
        <v>2019</v>
      </c>
      <c r="L1191" s="2" t="s">
        <v>2537</v>
      </c>
      <c r="M1191" s="2">
        <v>81</v>
      </c>
      <c r="O1191" s="2" t="s">
        <v>2539</v>
      </c>
      <c r="P1191" s="2">
        <v>169.5</v>
      </c>
    </row>
    <row r="1192" spans="1:16" hidden="1" x14ac:dyDescent="0.3">
      <c r="A1192" s="2" t="s">
        <v>1733</v>
      </c>
      <c r="B1192" s="2" t="s">
        <v>45</v>
      </c>
      <c r="C1192" s="2" t="s">
        <v>2198</v>
      </c>
      <c r="D1192" s="2" t="s">
        <v>215</v>
      </c>
      <c r="E1192" s="17">
        <v>43713.958333333336</v>
      </c>
      <c r="F1192" s="17">
        <v>43754.333333333336</v>
      </c>
      <c r="G1192" s="26">
        <f>VLOOKUP(Table3[[#This Row],[Job Category]],Table4[],2,0)</f>
        <v>592</v>
      </c>
      <c r="H1192" s="26">
        <f>VLOOKUP(Table3[[#This Row],[Job Category]],Table5[],2,0)</f>
        <v>592</v>
      </c>
      <c r="I1192" s="26">
        <f>YEAR(Table3[[#This Row],[End Date]])</f>
        <v>2019</v>
      </c>
      <c r="L1192" s="2" t="s">
        <v>2539</v>
      </c>
      <c r="M1192" s="2">
        <v>169.5</v>
      </c>
      <c r="O1192" s="2" t="s">
        <v>2034</v>
      </c>
      <c r="P1192" s="2">
        <v>310</v>
      </c>
    </row>
    <row r="1193" spans="1:16" hidden="1" x14ac:dyDescent="0.3">
      <c r="A1193" s="2" t="s">
        <v>740</v>
      </c>
      <c r="B1193" s="2" t="s">
        <v>45</v>
      </c>
      <c r="C1193" s="2" t="s">
        <v>1222</v>
      </c>
      <c r="D1193" s="2" t="s">
        <v>200</v>
      </c>
      <c r="E1193" s="17">
        <v>43710.625</v>
      </c>
      <c r="F1193" s="22">
        <v>43755</v>
      </c>
      <c r="G1193" s="26">
        <f>VLOOKUP(Table3[[#This Row],[Job Category]],Table4[],2,0)</f>
        <v>250</v>
      </c>
      <c r="H1193" s="26">
        <f>VLOOKUP(Table3[[#This Row],[Job Category]],Table5[],2,0)</f>
        <v>250</v>
      </c>
      <c r="I1193" s="26">
        <f>YEAR(Table3[[#This Row],[End Date]])</f>
        <v>2019</v>
      </c>
      <c r="L1193" s="2" t="s">
        <v>2034</v>
      </c>
      <c r="M1193" s="2">
        <v>310</v>
      </c>
      <c r="O1193" s="2" t="s">
        <v>2541</v>
      </c>
      <c r="P1193" s="2">
        <v>283</v>
      </c>
    </row>
    <row r="1194" spans="1:16" hidden="1" x14ac:dyDescent="0.3">
      <c r="A1194" s="2" t="s">
        <v>1223</v>
      </c>
      <c r="B1194" s="2" t="s">
        <v>45</v>
      </c>
      <c r="C1194" s="2" t="s">
        <v>1224</v>
      </c>
      <c r="D1194" s="2" t="s">
        <v>200</v>
      </c>
      <c r="E1194" s="17">
        <v>43749.541666666664</v>
      </c>
      <c r="F1194" s="17">
        <v>43755.333333333336</v>
      </c>
      <c r="G1194" s="26">
        <f>VLOOKUP(Table3[[#This Row],[Job Category]],Table4[],2,0)</f>
        <v>108</v>
      </c>
      <c r="H1194" s="26">
        <f>VLOOKUP(Table3[[#This Row],[Job Category]],Table5[],2,0)</f>
        <v>108</v>
      </c>
      <c r="I1194" s="26">
        <f>YEAR(Table3[[#This Row],[End Date]])</f>
        <v>2019</v>
      </c>
      <c r="L1194" s="2" t="s">
        <v>2541</v>
      </c>
      <c r="M1194" s="2">
        <v>283</v>
      </c>
      <c r="O1194" s="2" t="s">
        <v>1108</v>
      </c>
      <c r="P1194" s="2">
        <v>165</v>
      </c>
    </row>
    <row r="1195" spans="1:16" hidden="1" x14ac:dyDescent="0.3">
      <c r="A1195" s="2" t="s">
        <v>2365</v>
      </c>
      <c r="B1195" s="2" t="s">
        <v>45</v>
      </c>
      <c r="C1195" s="2" t="s">
        <v>2636</v>
      </c>
      <c r="D1195" s="2" t="s">
        <v>200</v>
      </c>
      <c r="E1195" s="22">
        <v>43752</v>
      </c>
      <c r="F1195" s="17">
        <v>43756.875</v>
      </c>
      <c r="G1195" s="26">
        <f>VLOOKUP(Table3[[#This Row],[Job Category]],Table4[],2,0)</f>
        <v>109</v>
      </c>
      <c r="H1195" s="26">
        <f>VLOOKUP(Table3[[#This Row],[Job Category]],Table5[],2,0)</f>
        <v>109</v>
      </c>
      <c r="I1195" s="26">
        <f>YEAR(Table3[[#This Row],[End Date]])</f>
        <v>2019</v>
      </c>
      <c r="L1195" s="2" t="s">
        <v>1108</v>
      </c>
      <c r="M1195" s="2">
        <v>165</v>
      </c>
      <c r="O1195" s="2" t="s">
        <v>637</v>
      </c>
      <c r="P1195" s="2">
        <v>775</v>
      </c>
    </row>
    <row r="1196" spans="1:16" hidden="1" x14ac:dyDescent="0.3">
      <c r="A1196" s="2" t="s">
        <v>1225</v>
      </c>
      <c r="B1196" s="2" t="s">
        <v>45</v>
      </c>
      <c r="C1196" s="2" t="s">
        <v>1226</v>
      </c>
      <c r="D1196" s="2" t="s">
        <v>231</v>
      </c>
      <c r="E1196" s="17">
        <v>43602.208333333336</v>
      </c>
      <c r="F1196" s="17">
        <v>43756.958333333336</v>
      </c>
      <c r="G1196" s="26">
        <f>VLOOKUP(Table3[[#This Row],[Job Category]],Table4[],2,0)</f>
        <v>798</v>
      </c>
      <c r="H1196" s="26">
        <f>VLOOKUP(Table3[[#This Row],[Job Category]],Table5[],2,0)</f>
        <v>798</v>
      </c>
      <c r="I1196" s="26">
        <f>YEAR(Table3[[#This Row],[End Date]])</f>
        <v>2019</v>
      </c>
      <c r="L1196" s="2" t="s">
        <v>637</v>
      </c>
      <c r="M1196" s="2">
        <v>776</v>
      </c>
      <c r="O1196" s="2" t="s">
        <v>2543</v>
      </c>
      <c r="P1196" s="2">
        <v>355</v>
      </c>
    </row>
    <row r="1197" spans="1:16" hidden="1" x14ac:dyDescent="0.3">
      <c r="A1197" s="2" t="s">
        <v>659</v>
      </c>
      <c r="B1197" s="2" t="s">
        <v>45</v>
      </c>
      <c r="C1197" s="2" t="s">
        <v>660</v>
      </c>
      <c r="D1197" s="2" t="s">
        <v>208</v>
      </c>
      <c r="E1197" s="17">
        <v>43728.958333333336</v>
      </c>
      <c r="F1197" s="17">
        <v>43757.083333333336</v>
      </c>
      <c r="G1197" s="26">
        <f>VLOOKUP(Table3[[#This Row],[Job Category]],Table4[],2,0)</f>
        <v>675</v>
      </c>
      <c r="H1197" s="26">
        <f>VLOOKUP(Table3[[#This Row],[Job Category]],Table5[],2,0)</f>
        <v>622.5</v>
      </c>
      <c r="I1197" s="26">
        <f>YEAR(Table3[[#This Row],[End Date]])</f>
        <v>2019</v>
      </c>
      <c r="L1197" s="2" t="s">
        <v>2543</v>
      </c>
      <c r="M1197" s="2">
        <v>355</v>
      </c>
      <c r="O1197" s="2" t="s">
        <v>1227</v>
      </c>
      <c r="P1197" s="2">
        <v>543</v>
      </c>
    </row>
    <row r="1198" spans="1:16" hidden="1" x14ac:dyDescent="0.3">
      <c r="A1198" s="2" t="s">
        <v>1228</v>
      </c>
      <c r="B1198" s="2" t="s">
        <v>45</v>
      </c>
      <c r="C1198" s="2" t="s">
        <v>1229</v>
      </c>
      <c r="D1198" s="2" t="s">
        <v>205</v>
      </c>
      <c r="E1198" s="17">
        <v>43744.270833333336</v>
      </c>
      <c r="F1198" s="17">
        <v>43757.291666666664</v>
      </c>
      <c r="G1198" s="26">
        <f>VLOOKUP(Table3[[#This Row],[Job Category]],Table4[],2,0)</f>
        <v>312.5</v>
      </c>
      <c r="H1198" s="26">
        <f>VLOOKUP(Table3[[#This Row],[Job Category]],Table5[],2,0)</f>
        <v>312.5</v>
      </c>
      <c r="I1198" s="26">
        <f>YEAR(Table3[[#This Row],[End Date]])</f>
        <v>2019</v>
      </c>
      <c r="L1198" s="2" t="s">
        <v>1227</v>
      </c>
      <c r="M1198" s="2">
        <v>543</v>
      </c>
      <c r="O1198" s="2" t="s">
        <v>635</v>
      </c>
      <c r="P1198" s="2">
        <v>484</v>
      </c>
    </row>
    <row r="1199" spans="1:16" hidden="1" x14ac:dyDescent="0.3">
      <c r="A1199" s="2" t="s">
        <v>648</v>
      </c>
      <c r="B1199" s="2" t="s">
        <v>45</v>
      </c>
      <c r="C1199" s="2" t="s">
        <v>649</v>
      </c>
      <c r="D1199" s="2" t="s">
        <v>247</v>
      </c>
      <c r="E1199" s="17">
        <v>43668.708333333336</v>
      </c>
      <c r="F1199" s="17">
        <v>43757.375</v>
      </c>
      <c r="G1199" s="26">
        <f>VLOOKUP(Table3[[#This Row],[Job Category]],Table4[],2,0)</f>
        <v>880.5</v>
      </c>
      <c r="H1199" s="26">
        <f>VLOOKUP(Table3[[#This Row],[Job Category]],Table5[],2,0)</f>
        <v>785</v>
      </c>
      <c r="I1199" s="26">
        <f>YEAR(Table3[[#This Row],[End Date]])</f>
        <v>2019</v>
      </c>
      <c r="L1199" s="2" t="s">
        <v>635</v>
      </c>
      <c r="M1199" s="2">
        <v>487</v>
      </c>
      <c r="O1199" s="2" t="s">
        <v>2544</v>
      </c>
      <c r="P1199" s="2">
        <v>258</v>
      </c>
    </row>
    <row r="1200" spans="1:16" hidden="1" x14ac:dyDescent="0.3">
      <c r="A1200" s="2" t="s">
        <v>652</v>
      </c>
      <c r="B1200" s="2" t="s">
        <v>45</v>
      </c>
      <c r="C1200" s="2" t="s">
        <v>653</v>
      </c>
      <c r="D1200" s="2" t="s">
        <v>215</v>
      </c>
      <c r="E1200" s="17">
        <v>43709.541666666664</v>
      </c>
      <c r="F1200" s="17">
        <v>43758.375</v>
      </c>
      <c r="G1200" s="26">
        <f>VLOOKUP(Table3[[#This Row],[Job Category]],Table4[],2,0)</f>
        <v>335</v>
      </c>
      <c r="H1200" s="26">
        <f>VLOOKUP(Table3[[#This Row],[Job Category]],Table5[],2,0)</f>
        <v>334</v>
      </c>
      <c r="I1200" s="26">
        <f>YEAR(Table3[[#This Row],[End Date]])</f>
        <v>2019</v>
      </c>
      <c r="L1200" s="2" t="s">
        <v>2544</v>
      </c>
      <c r="M1200" s="2">
        <v>258</v>
      </c>
      <c r="O1200" s="2" t="s">
        <v>2545</v>
      </c>
      <c r="P1200" s="2">
        <v>272</v>
      </c>
    </row>
    <row r="1201" spans="1:16" hidden="1" x14ac:dyDescent="0.3">
      <c r="A1201" s="2" t="s">
        <v>678</v>
      </c>
      <c r="B1201" s="2" t="s">
        <v>45</v>
      </c>
      <c r="C1201" s="2" t="s">
        <v>1230</v>
      </c>
      <c r="D1201" s="2" t="s">
        <v>201</v>
      </c>
      <c r="E1201" s="17">
        <v>43748.583333333336</v>
      </c>
      <c r="F1201" s="17">
        <v>43758.5</v>
      </c>
      <c r="G1201" s="26">
        <f>VLOOKUP(Table3[[#This Row],[Job Category]],Table4[],2,0)</f>
        <v>152</v>
      </c>
      <c r="H1201" s="26">
        <f>VLOOKUP(Table3[[#This Row],[Job Category]],Table5[],2,0)</f>
        <v>152</v>
      </c>
      <c r="I1201" s="26">
        <f>YEAR(Table3[[#This Row],[End Date]])</f>
        <v>2019</v>
      </c>
      <c r="L1201" s="2" t="s">
        <v>2545</v>
      </c>
      <c r="M1201" s="2">
        <v>272</v>
      </c>
      <c r="O1201" s="2" t="s">
        <v>1109</v>
      </c>
      <c r="P1201" s="2">
        <v>88</v>
      </c>
    </row>
    <row r="1202" spans="1:16" hidden="1" x14ac:dyDescent="0.3">
      <c r="A1202" s="2" t="s">
        <v>2268</v>
      </c>
      <c r="B1202" s="2" t="s">
        <v>45</v>
      </c>
      <c r="C1202" s="2" t="s">
        <v>2637</v>
      </c>
      <c r="D1202" s="2" t="s">
        <v>200</v>
      </c>
      <c r="E1202" s="17">
        <v>43754.333333333336</v>
      </c>
      <c r="F1202" s="17">
        <v>43759.458333333336</v>
      </c>
      <c r="G1202" s="26">
        <f>VLOOKUP(Table3[[#This Row],[Job Category]],Table4[],2,0)</f>
        <v>123</v>
      </c>
      <c r="H1202" s="26">
        <f>VLOOKUP(Table3[[#This Row],[Job Category]],Table5[],2,0)</f>
        <v>123</v>
      </c>
      <c r="I1202" s="26">
        <f>YEAR(Table3[[#This Row],[End Date]])</f>
        <v>2019</v>
      </c>
      <c r="L1202" s="2" t="s">
        <v>1109</v>
      </c>
      <c r="M1202" s="2">
        <v>88</v>
      </c>
      <c r="O1202" s="2" t="s">
        <v>2547</v>
      </c>
      <c r="P1202" s="2">
        <v>264</v>
      </c>
    </row>
    <row r="1203" spans="1:16" hidden="1" x14ac:dyDescent="0.3">
      <c r="A1203" s="2" t="s">
        <v>2077</v>
      </c>
      <c r="B1203" s="2" t="s">
        <v>45</v>
      </c>
      <c r="C1203" s="2" t="s">
        <v>2199</v>
      </c>
      <c r="D1203" s="2" t="s">
        <v>200</v>
      </c>
      <c r="E1203" s="22">
        <v>43736</v>
      </c>
      <c r="F1203" s="17">
        <v>43761.708333333336</v>
      </c>
      <c r="G1203" s="26">
        <f>VLOOKUP(Table3[[#This Row],[Job Category]],Table4[],2,0)</f>
        <v>257</v>
      </c>
      <c r="H1203" s="26">
        <f>VLOOKUP(Table3[[#This Row],[Job Category]],Table5[],2,0)</f>
        <v>257</v>
      </c>
      <c r="I1203" s="26">
        <f>YEAR(Table3[[#This Row],[End Date]])</f>
        <v>2019</v>
      </c>
      <c r="L1203" s="2" t="s">
        <v>2547</v>
      </c>
      <c r="M1203" s="2">
        <v>267</v>
      </c>
      <c r="O1203" s="2" t="s">
        <v>2638</v>
      </c>
      <c r="P1203" s="2">
        <v>269.5</v>
      </c>
    </row>
    <row r="1204" spans="1:16" hidden="1" x14ac:dyDescent="0.3">
      <c r="A1204" s="2" t="s">
        <v>1416</v>
      </c>
      <c r="B1204" s="2" t="s">
        <v>45</v>
      </c>
      <c r="C1204" s="2" t="s">
        <v>2200</v>
      </c>
      <c r="D1204" s="2" t="s">
        <v>200</v>
      </c>
      <c r="E1204" s="17">
        <v>43753.541666666664</v>
      </c>
      <c r="F1204" s="17">
        <v>43761.708333333336</v>
      </c>
      <c r="G1204" s="26">
        <f>VLOOKUP(Table3[[#This Row],[Job Category]],Table4[],2,0)</f>
        <v>161</v>
      </c>
      <c r="H1204" s="26">
        <f>VLOOKUP(Table3[[#This Row],[Job Category]],Table5[],2,0)</f>
        <v>161</v>
      </c>
      <c r="I1204" s="26">
        <f>YEAR(Table3[[#This Row],[End Date]])</f>
        <v>2019</v>
      </c>
      <c r="L1204" s="2" t="s">
        <v>2638</v>
      </c>
      <c r="M1204" s="2">
        <v>269.5</v>
      </c>
      <c r="O1204" s="2" t="s">
        <v>2035</v>
      </c>
      <c r="P1204" s="2">
        <v>161</v>
      </c>
    </row>
    <row r="1205" spans="1:16" hidden="1" x14ac:dyDescent="0.3">
      <c r="A1205" s="2" t="s">
        <v>2201</v>
      </c>
      <c r="B1205" s="2" t="s">
        <v>45</v>
      </c>
      <c r="C1205" s="2" t="s">
        <v>2202</v>
      </c>
      <c r="D1205" s="2" t="s">
        <v>200</v>
      </c>
      <c r="E1205" s="17">
        <v>43756.604166666664</v>
      </c>
      <c r="F1205" s="17">
        <v>43761.958333333336</v>
      </c>
      <c r="G1205" s="26">
        <f>VLOOKUP(Table3[[#This Row],[Job Category]],Table4[],2,0)</f>
        <v>112</v>
      </c>
      <c r="H1205" s="26">
        <f>VLOOKUP(Table3[[#This Row],[Job Category]],Table5[],2,0)</f>
        <v>112</v>
      </c>
      <c r="I1205" s="26">
        <f>YEAR(Table3[[#This Row],[End Date]])</f>
        <v>2019</v>
      </c>
      <c r="L1205" s="2" t="s">
        <v>2035</v>
      </c>
      <c r="M1205" s="2">
        <v>161</v>
      </c>
      <c r="O1205" s="2" t="s">
        <v>1111</v>
      </c>
      <c r="P1205" s="2">
        <v>138</v>
      </c>
    </row>
    <row r="1206" spans="1:16" hidden="1" x14ac:dyDescent="0.3">
      <c r="A1206" s="2" t="s">
        <v>1110</v>
      </c>
      <c r="B1206" s="2" t="s">
        <v>45</v>
      </c>
      <c r="C1206" s="2" t="s">
        <v>1231</v>
      </c>
      <c r="D1206" s="2" t="s">
        <v>201</v>
      </c>
      <c r="E1206" s="17">
        <v>43758.375</v>
      </c>
      <c r="F1206" s="17">
        <v>43762.875</v>
      </c>
      <c r="G1206" s="26">
        <f>VLOOKUP(Table3[[#This Row],[Job Category]],Table4[],2,0)</f>
        <v>108</v>
      </c>
      <c r="H1206" s="26">
        <f>VLOOKUP(Table3[[#This Row],[Job Category]],Table5[],2,0)</f>
        <v>108</v>
      </c>
      <c r="I1206" s="26">
        <f>YEAR(Table3[[#This Row],[End Date]])</f>
        <v>2019</v>
      </c>
      <c r="L1206" s="2" t="s">
        <v>1111</v>
      </c>
      <c r="M1206" s="2">
        <v>138</v>
      </c>
      <c r="O1206" s="2" t="s">
        <v>1113</v>
      </c>
      <c r="P1206" s="2">
        <v>71</v>
      </c>
    </row>
    <row r="1207" spans="1:16" hidden="1" x14ac:dyDescent="0.3">
      <c r="A1207" s="2" t="s">
        <v>2203</v>
      </c>
      <c r="B1207" s="2" t="s">
        <v>45</v>
      </c>
      <c r="C1207" s="2" t="s">
        <v>2204</v>
      </c>
      <c r="D1207" s="2" t="s">
        <v>200</v>
      </c>
      <c r="E1207" s="17">
        <v>43755.479166666664</v>
      </c>
      <c r="F1207" s="17">
        <v>43763.25</v>
      </c>
      <c r="G1207" s="26">
        <f>VLOOKUP(Table3[[#This Row],[Job Category]],Table4[],2,0)</f>
        <v>153</v>
      </c>
      <c r="H1207" s="26">
        <f>VLOOKUP(Table3[[#This Row],[Job Category]],Table5[],2,0)</f>
        <v>153</v>
      </c>
      <c r="I1207" s="26">
        <f>YEAR(Table3[[#This Row],[End Date]])</f>
        <v>2019</v>
      </c>
      <c r="L1207" s="2" t="s">
        <v>1113</v>
      </c>
      <c r="M1207" s="2">
        <v>71</v>
      </c>
      <c r="O1207" s="2" t="s">
        <v>1115</v>
      </c>
      <c r="P1207" s="2">
        <v>169</v>
      </c>
    </row>
    <row r="1208" spans="1:16" hidden="1" x14ac:dyDescent="0.3">
      <c r="A1208" s="2" t="s">
        <v>1449</v>
      </c>
      <c r="B1208" s="2" t="s">
        <v>45</v>
      </c>
      <c r="C1208" s="2" t="s">
        <v>2205</v>
      </c>
      <c r="D1208" s="2" t="s">
        <v>200</v>
      </c>
      <c r="E1208" s="17">
        <v>43744.583333333336</v>
      </c>
      <c r="F1208" s="17">
        <v>43763.291666666664</v>
      </c>
      <c r="G1208" s="26">
        <f>VLOOKUP(Table3[[#This Row],[Job Category]],Table4[],2,0)</f>
        <v>449</v>
      </c>
      <c r="H1208" s="26">
        <f>VLOOKUP(Table3[[#This Row],[Job Category]],Table5[],2,0)</f>
        <v>449</v>
      </c>
      <c r="I1208" s="26">
        <f>YEAR(Table3[[#This Row],[End Date]])</f>
        <v>2019</v>
      </c>
      <c r="L1208" s="2" t="s">
        <v>1115</v>
      </c>
      <c r="M1208" s="2">
        <v>169</v>
      </c>
      <c r="O1208" s="2" t="s">
        <v>2639</v>
      </c>
      <c r="P1208" s="2">
        <v>159</v>
      </c>
    </row>
    <row r="1209" spans="1:16" hidden="1" x14ac:dyDescent="0.3">
      <c r="A1209" s="2" t="s">
        <v>1612</v>
      </c>
      <c r="B1209" s="2" t="s">
        <v>45</v>
      </c>
      <c r="C1209" s="2" t="s">
        <v>2206</v>
      </c>
      <c r="D1209" s="2" t="s">
        <v>200</v>
      </c>
      <c r="E1209" s="17">
        <v>43757.833333333336</v>
      </c>
      <c r="F1209" s="17">
        <v>43763.958333333336</v>
      </c>
      <c r="G1209" s="26">
        <f>VLOOKUP(Table3[[#This Row],[Job Category]],Table4[],2,0)</f>
        <v>131</v>
      </c>
      <c r="H1209" s="26">
        <f>VLOOKUP(Table3[[#This Row],[Job Category]],Table5[],2,0)</f>
        <v>131</v>
      </c>
      <c r="I1209" s="26">
        <f>YEAR(Table3[[#This Row],[End Date]])</f>
        <v>2019</v>
      </c>
      <c r="L1209" s="2" t="s">
        <v>2639</v>
      </c>
      <c r="M1209" s="2">
        <v>159</v>
      </c>
      <c r="O1209" s="2" t="s">
        <v>2036</v>
      </c>
      <c r="P1209" s="2">
        <v>212</v>
      </c>
    </row>
    <row r="1210" spans="1:16" hidden="1" x14ac:dyDescent="0.3">
      <c r="A1210" s="2" t="s">
        <v>888</v>
      </c>
      <c r="B1210" s="2" t="s">
        <v>45</v>
      </c>
      <c r="C1210" s="2" t="s">
        <v>1232</v>
      </c>
      <c r="D1210" s="2" t="s">
        <v>200</v>
      </c>
      <c r="E1210" s="17">
        <v>43759.5</v>
      </c>
      <c r="F1210" s="17">
        <v>43766.125</v>
      </c>
      <c r="G1210" s="26">
        <f>VLOOKUP(Table3[[#This Row],[Job Category]],Table4[],2,0)</f>
        <v>151</v>
      </c>
      <c r="H1210" s="26">
        <f>VLOOKUP(Table3[[#This Row],[Job Category]],Table5[],2,0)</f>
        <v>151</v>
      </c>
      <c r="I1210" s="26">
        <f>YEAR(Table3[[#This Row],[End Date]])</f>
        <v>2019</v>
      </c>
      <c r="L1210" s="2" t="s">
        <v>2036</v>
      </c>
      <c r="M1210" s="2">
        <v>212</v>
      </c>
      <c r="O1210" s="2" t="s">
        <v>2038</v>
      </c>
      <c r="P1210" s="2">
        <v>168</v>
      </c>
    </row>
    <row r="1211" spans="1:16" hidden="1" x14ac:dyDescent="0.3">
      <c r="A1211" s="2" t="s">
        <v>2162</v>
      </c>
      <c r="B1211" s="2" t="s">
        <v>45</v>
      </c>
      <c r="C1211" s="2" t="s">
        <v>2207</v>
      </c>
      <c r="D1211" s="2" t="s">
        <v>225</v>
      </c>
      <c r="E1211" s="17">
        <v>43722.833333333336</v>
      </c>
      <c r="F1211" s="17">
        <v>43766.666666666664</v>
      </c>
      <c r="G1211" s="26">
        <f>VLOOKUP(Table3[[#This Row],[Job Category]],Table4[],2,0)</f>
        <v>538</v>
      </c>
      <c r="H1211" s="26">
        <f>VLOOKUP(Table3[[#This Row],[Job Category]],Table5[],2,0)</f>
        <v>538</v>
      </c>
      <c r="I1211" s="26">
        <f>YEAR(Table3[[#This Row],[End Date]])</f>
        <v>2019</v>
      </c>
      <c r="L1211" s="2" t="s">
        <v>2038</v>
      </c>
      <c r="M1211" s="2">
        <v>168</v>
      </c>
      <c r="O1211" s="2" t="s">
        <v>1233</v>
      </c>
      <c r="P1211" s="2">
        <v>387.5</v>
      </c>
    </row>
    <row r="1212" spans="1:16" hidden="1" x14ac:dyDescent="0.3">
      <c r="A1212" s="2" t="s">
        <v>1528</v>
      </c>
      <c r="B1212" s="2" t="s">
        <v>45</v>
      </c>
      <c r="C1212" s="2" t="s">
        <v>2208</v>
      </c>
      <c r="D1212" s="2" t="s">
        <v>200</v>
      </c>
      <c r="E1212" s="17">
        <v>43761.708333333336</v>
      </c>
      <c r="F1212" s="17">
        <v>43766.666666666664</v>
      </c>
      <c r="G1212" s="26">
        <f>VLOOKUP(Table3[[#This Row],[Job Category]],Table4[],2,0)</f>
        <v>119</v>
      </c>
      <c r="H1212" s="26">
        <f>VLOOKUP(Table3[[#This Row],[Job Category]],Table5[],2,0)</f>
        <v>119</v>
      </c>
      <c r="I1212" s="26">
        <f>YEAR(Table3[[#This Row],[End Date]])</f>
        <v>2019</v>
      </c>
      <c r="L1212" s="2" t="s">
        <v>1233</v>
      </c>
      <c r="M1212" s="2">
        <v>387.5</v>
      </c>
      <c r="O1212" s="2" t="s">
        <v>2039</v>
      </c>
      <c r="P1212" s="2">
        <v>131</v>
      </c>
    </row>
    <row r="1213" spans="1:16" hidden="1" x14ac:dyDescent="0.3">
      <c r="A1213" s="2" t="s">
        <v>2538</v>
      </c>
      <c r="B1213" s="2" t="s">
        <v>45</v>
      </c>
      <c r="C1213" s="2" t="s">
        <v>2640</v>
      </c>
      <c r="D1213" s="2" t="s">
        <v>200</v>
      </c>
      <c r="E1213" s="17">
        <v>43761.875</v>
      </c>
      <c r="F1213" s="17">
        <v>43766.729166666664</v>
      </c>
      <c r="G1213" s="26">
        <f>VLOOKUP(Table3[[#This Row],[Job Category]],Table4[],2,0)</f>
        <v>114.5</v>
      </c>
      <c r="H1213" s="26">
        <f>VLOOKUP(Table3[[#This Row],[Job Category]],Table5[],2,0)</f>
        <v>114.5</v>
      </c>
      <c r="I1213" s="26">
        <f>YEAR(Table3[[#This Row],[End Date]])</f>
        <v>2019</v>
      </c>
      <c r="L1213" s="2" t="s">
        <v>2039</v>
      </c>
      <c r="M1213" s="2">
        <v>131</v>
      </c>
      <c r="O1213" s="2" t="s">
        <v>1117</v>
      </c>
      <c r="P1213" s="2">
        <v>99</v>
      </c>
    </row>
    <row r="1214" spans="1:16" hidden="1" x14ac:dyDescent="0.3">
      <c r="A1214" s="2" t="s">
        <v>1234</v>
      </c>
      <c r="B1214" s="2" t="s">
        <v>45</v>
      </c>
      <c r="C1214" s="2" t="s">
        <v>1235</v>
      </c>
      <c r="D1214" s="2" t="s">
        <v>200</v>
      </c>
      <c r="E1214" s="17">
        <v>43761.708333333336</v>
      </c>
      <c r="F1214" s="17">
        <v>43767.083333333336</v>
      </c>
      <c r="G1214" s="26">
        <f>VLOOKUP(Table3[[#This Row],[Job Category]],Table4[],2,0)</f>
        <v>129</v>
      </c>
      <c r="H1214" s="26">
        <f>VLOOKUP(Table3[[#This Row],[Job Category]],Table5[],2,0)</f>
        <v>129</v>
      </c>
      <c r="I1214" s="26">
        <f>YEAR(Table3[[#This Row],[End Date]])</f>
        <v>2019</v>
      </c>
      <c r="L1214" s="2" t="s">
        <v>1117</v>
      </c>
      <c r="M1214" s="2">
        <v>99</v>
      </c>
      <c r="O1214" s="2" t="s">
        <v>1118</v>
      </c>
      <c r="P1214" s="2">
        <v>98</v>
      </c>
    </row>
    <row r="1215" spans="1:16" x14ac:dyDescent="0.3">
      <c r="L1215" s="2" t="s">
        <v>1118</v>
      </c>
      <c r="M1215" s="2">
        <v>98</v>
      </c>
      <c r="O1215" s="2" t="s">
        <v>1236</v>
      </c>
      <c r="P1215" s="2">
        <v>187</v>
      </c>
    </row>
    <row r="1216" spans="1:16" x14ac:dyDescent="0.3">
      <c r="L1216" s="2" t="s">
        <v>1236</v>
      </c>
      <c r="M1216" s="2">
        <v>187</v>
      </c>
      <c r="O1216" s="2" t="s">
        <v>1121</v>
      </c>
      <c r="P1216" s="2">
        <v>32.5</v>
      </c>
    </row>
    <row r="1217" spans="12:16" x14ac:dyDescent="0.3">
      <c r="L1217" s="2" t="s">
        <v>1121</v>
      </c>
      <c r="M1217" s="2">
        <v>32.5</v>
      </c>
      <c r="O1217" s="2" t="s">
        <v>1237</v>
      </c>
      <c r="P1217" s="2">
        <v>152</v>
      </c>
    </row>
    <row r="1218" spans="12:16" x14ac:dyDescent="0.3">
      <c r="L1218" s="2" t="s">
        <v>1237</v>
      </c>
      <c r="M1218" s="2">
        <v>152</v>
      </c>
      <c r="O1218" s="2" t="s">
        <v>2040</v>
      </c>
      <c r="P1218" s="2">
        <v>120.5</v>
      </c>
    </row>
    <row r="1219" spans="12:16" x14ac:dyDescent="0.3">
      <c r="L1219" s="2" t="s">
        <v>2040</v>
      </c>
      <c r="M1219" s="2">
        <v>120.5</v>
      </c>
      <c r="O1219" s="2" t="s">
        <v>2042</v>
      </c>
      <c r="P1219" s="2">
        <v>113</v>
      </c>
    </row>
    <row r="1220" spans="12:16" x14ac:dyDescent="0.3">
      <c r="L1220" s="2" t="s">
        <v>2042</v>
      </c>
      <c r="M1220" s="2">
        <v>113</v>
      </c>
      <c r="O1220" s="2" t="s">
        <v>2043</v>
      </c>
      <c r="P1220" s="2">
        <v>750.5</v>
      </c>
    </row>
    <row r="1221" spans="12:16" x14ac:dyDescent="0.3">
      <c r="L1221" s="2" t="s">
        <v>2043</v>
      </c>
      <c r="M1221" s="2">
        <v>750.5</v>
      </c>
      <c r="O1221" s="2" t="s">
        <v>2044</v>
      </c>
      <c r="P1221" s="2">
        <v>200</v>
      </c>
    </row>
    <row r="1222" spans="12:16" x14ac:dyDescent="0.3">
      <c r="L1222" s="2" t="s">
        <v>2044</v>
      </c>
      <c r="M1222" s="2">
        <v>200</v>
      </c>
      <c r="O1222" s="2" t="s">
        <v>1126</v>
      </c>
      <c r="P1222" s="2">
        <v>288</v>
      </c>
    </row>
    <row r="1223" spans="12:16" x14ac:dyDescent="0.3">
      <c r="L1223" s="2" t="s">
        <v>1124</v>
      </c>
      <c r="M1223" s="2">
        <v>49</v>
      </c>
      <c r="O1223" s="2" t="s">
        <v>2046</v>
      </c>
      <c r="P1223" s="2">
        <v>156.5</v>
      </c>
    </row>
    <row r="1224" spans="12:16" x14ac:dyDescent="0.3">
      <c r="L1224" s="2" t="s">
        <v>1126</v>
      </c>
      <c r="M1224" s="2">
        <v>288</v>
      </c>
      <c r="O1224" s="2" t="s">
        <v>1238</v>
      </c>
      <c r="P1224" s="2">
        <v>320</v>
      </c>
    </row>
    <row r="1225" spans="12:16" x14ac:dyDescent="0.3">
      <c r="L1225" s="2" t="s">
        <v>2046</v>
      </c>
      <c r="M1225" s="2">
        <v>156.5</v>
      </c>
      <c r="O1225" s="2" t="s">
        <v>2047</v>
      </c>
      <c r="P1225" s="2">
        <v>90</v>
      </c>
    </row>
    <row r="1226" spans="12:16" x14ac:dyDescent="0.3">
      <c r="L1226" s="2" t="s">
        <v>1238</v>
      </c>
      <c r="M1226" s="2">
        <v>320</v>
      </c>
      <c r="O1226" s="2" t="s">
        <v>343</v>
      </c>
      <c r="P1226" s="30">
        <v>3135.5</v>
      </c>
    </row>
    <row r="1227" spans="12:16" x14ac:dyDescent="0.3">
      <c r="L1227" s="2" t="s">
        <v>2047</v>
      </c>
      <c r="M1227" s="2">
        <v>90</v>
      </c>
      <c r="O1227" s="2" t="s">
        <v>525</v>
      </c>
      <c r="P1227" s="2">
        <v>78.5</v>
      </c>
    </row>
    <row r="1228" spans="12:16" x14ac:dyDescent="0.3">
      <c r="L1228" s="2" t="s">
        <v>343</v>
      </c>
      <c r="M1228" s="30">
        <v>3193.5</v>
      </c>
      <c r="O1228" s="2" t="s">
        <v>2549</v>
      </c>
      <c r="P1228" s="2">
        <v>422</v>
      </c>
    </row>
    <row r="1229" spans="12:16" x14ac:dyDescent="0.3">
      <c r="L1229" s="2" t="s">
        <v>525</v>
      </c>
      <c r="M1229" s="2">
        <v>96.5</v>
      </c>
      <c r="O1229" s="2" t="s">
        <v>1239</v>
      </c>
      <c r="P1229" s="2">
        <v>243</v>
      </c>
    </row>
    <row r="1230" spans="12:16" x14ac:dyDescent="0.3">
      <c r="L1230" s="2" t="s">
        <v>2549</v>
      </c>
      <c r="M1230" s="2">
        <v>422</v>
      </c>
      <c r="O1230" s="2" t="s">
        <v>2048</v>
      </c>
      <c r="P1230" s="2">
        <v>117</v>
      </c>
    </row>
    <row r="1231" spans="12:16" x14ac:dyDescent="0.3">
      <c r="L1231" s="2" t="s">
        <v>1239</v>
      </c>
      <c r="M1231" s="2">
        <v>243</v>
      </c>
      <c r="O1231" s="2" t="s">
        <v>1128</v>
      </c>
      <c r="P1231" s="2">
        <v>410.5</v>
      </c>
    </row>
    <row r="1232" spans="12:16" x14ac:dyDescent="0.3">
      <c r="L1232" s="2" t="s">
        <v>2048</v>
      </c>
      <c r="M1232" s="2">
        <v>117</v>
      </c>
      <c r="O1232" s="2" t="s">
        <v>2551</v>
      </c>
      <c r="P1232" s="2">
        <v>113</v>
      </c>
    </row>
    <row r="1233" spans="12:16" x14ac:dyDescent="0.3">
      <c r="L1233" s="2" t="s">
        <v>1128</v>
      </c>
      <c r="M1233" s="2">
        <v>410.5</v>
      </c>
      <c r="O1233" s="2" t="s">
        <v>1130</v>
      </c>
      <c r="P1233" s="2">
        <v>416</v>
      </c>
    </row>
    <row r="1234" spans="12:16" x14ac:dyDescent="0.3">
      <c r="L1234" s="2" t="s">
        <v>2551</v>
      </c>
      <c r="M1234" s="2">
        <v>113</v>
      </c>
      <c r="O1234" s="2" t="s">
        <v>1240</v>
      </c>
      <c r="P1234" s="2">
        <v>187</v>
      </c>
    </row>
    <row r="1235" spans="12:16" x14ac:dyDescent="0.3">
      <c r="L1235" s="2" t="s">
        <v>1130</v>
      </c>
      <c r="M1235" s="2">
        <v>416</v>
      </c>
      <c r="O1235" s="2" t="s">
        <v>2050</v>
      </c>
      <c r="P1235" s="2">
        <v>185</v>
      </c>
    </row>
    <row r="1236" spans="12:16" x14ac:dyDescent="0.3">
      <c r="L1236" s="2" t="s">
        <v>1240</v>
      </c>
      <c r="M1236" s="2">
        <v>187</v>
      </c>
      <c r="O1236" s="2" t="s">
        <v>2552</v>
      </c>
      <c r="P1236" s="2">
        <v>485</v>
      </c>
    </row>
    <row r="1237" spans="12:16" x14ac:dyDescent="0.3">
      <c r="L1237" s="2" t="s">
        <v>2050</v>
      </c>
      <c r="M1237" s="2">
        <v>185</v>
      </c>
      <c r="O1237" s="2" t="s">
        <v>1132</v>
      </c>
      <c r="P1237" s="2">
        <v>180</v>
      </c>
    </row>
    <row r="1238" spans="12:16" x14ac:dyDescent="0.3">
      <c r="L1238" s="2" t="s">
        <v>2552</v>
      </c>
      <c r="M1238" s="2">
        <v>485</v>
      </c>
      <c r="O1238" s="2" t="s">
        <v>641</v>
      </c>
      <c r="P1238" s="2">
        <v>356</v>
      </c>
    </row>
    <row r="1239" spans="12:16" x14ac:dyDescent="0.3">
      <c r="L1239" s="2" t="s">
        <v>1132</v>
      </c>
      <c r="M1239" s="2">
        <v>180</v>
      </c>
      <c r="O1239" s="2" t="s">
        <v>1241</v>
      </c>
      <c r="P1239" s="2">
        <v>203</v>
      </c>
    </row>
    <row r="1240" spans="12:16" x14ac:dyDescent="0.3">
      <c r="L1240" s="2" t="s">
        <v>641</v>
      </c>
      <c r="M1240" s="2">
        <v>382</v>
      </c>
      <c r="O1240" s="2" t="s">
        <v>2052</v>
      </c>
      <c r="P1240" s="2">
        <v>111</v>
      </c>
    </row>
    <row r="1241" spans="12:16" x14ac:dyDescent="0.3">
      <c r="L1241" s="2" t="s">
        <v>1241</v>
      </c>
      <c r="M1241" s="2">
        <v>203</v>
      </c>
      <c r="O1241" s="2" t="s">
        <v>2054</v>
      </c>
      <c r="P1241" s="2">
        <v>148</v>
      </c>
    </row>
    <row r="1242" spans="12:16" x14ac:dyDescent="0.3">
      <c r="L1242" s="2" t="s">
        <v>2052</v>
      </c>
      <c r="M1242" s="2">
        <v>111</v>
      </c>
      <c r="O1242" s="2" t="s">
        <v>2641</v>
      </c>
      <c r="P1242" s="2">
        <v>387</v>
      </c>
    </row>
    <row r="1243" spans="12:16" x14ac:dyDescent="0.3">
      <c r="L1243" s="2" t="s">
        <v>2054</v>
      </c>
      <c r="M1243" s="2">
        <v>148</v>
      </c>
      <c r="O1243" s="2" t="s">
        <v>1134</v>
      </c>
      <c r="P1243" s="2">
        <v>89</v>
      </c>
    </row>
    <row r="1244" spans="12:16" x14ac:dyDescent="0.3">
      <c r="L1244" s="2" t="s">
        <v>2641</v>
      </c>
      <c r="M1244" s="2">
        <v>387</v>
      </c>
      <c r="O1244" s="2" t="s">
        <v>2056</v>
      </c>
      <c r="P1244" s="2">
        <v>662.5</v>
      </c>
    </row>
    <row r="1245" spans="12:16" x14ac:dyDescent="0.3">
      <c r="L1245" s="2" t="s">
        <v>1134</v>
      </c>
      <c r="M1245" s="2">
        <v>89</v>
      </c>
      <c r="O1245" s="2" t="s">
        <v>2057</v>
      </c>
      <c r="P1245" s="2">
        <v>261</v>
      </c>
    </row>
    <row r="1246" spans="12:16" x14ac:dyDescent="0.3">
      <c r="L1246" s="2" t="s">
        <v>2056</v>
      </c>
      <c r="M1246" s="2">
        <v>665</v>
      </c>
      <c r="O1246" s="2" t="s">
        <v>1242</v>
      </c>
      <c r="P1246" s="2">
        <v>341</v>
      </c>
    </row>
    <row r="1247" spans="12:16" x14ac:dyDescent="0.3">
      <c r="L1247" s="2" t="s">
        <v>2057</v>
      </c>
      <c r="M1247" s="2">
        <v>261</v>
      </c>
      <c r="O1247" s="2" t="s">
        <v>2554</v>
      </c>
      <c r="P1247" s="2">
        <v>304.5</v>
      </c>
    </row>
    <row r="1248" spans="12:16" x14ac:dyDescent="0.3">
      <c r="L1248" s="2" t="s">
        <v>1242</v>
      </c>
      <c r="M1248" s="2">
        <v>341</v>
      </c>
      <c r="O1248" s="2" t="s">
        <v>2058</v>
      </c>
      <c r="P1248" s="2">
        <v>100</v>
      </c>
    </row>
    <row r="1249" spans="12:16" x14ac:dyDescent="0.3">
      <c r="L1249" s="2" t="s">
        <v>2554</v>
      </c>
      <c r="M1249" s="2">
        <v>304.5</v>
      </c>
      <c r="O1249" s="2" t="s">
        <v>2060</v>
      </c>
      <c r="P1249" s="2">
        <v>162</v>
      </c>
    </row>
    <row r="1250" spans="12:16" x14ac:dyDescent="0.3">
      <c r="L1250" s="2" t="s">
        <v>2058</v>
      </c>
      <c r="M1250" s="2">
        <v>100</v>
      </c>
      <c r="O1250" s="2" t="s">
        <v>2555</v>
      </c>
      <c r="P1250" s="2">
        <v>89</v>
      </c>
    </row>
    <row r="1251" spans="12:16" x14ac:dyDescent="0.3">
      <c r="L1251" s="2" t="s">
        <v>2060</v>
      </c>
      <c r="M1251" s="2">
        <v>162</v>
      </c>
      <c r="O1251" s="2" t="s">
        <v>2062</v>
      </c>
      <c r="P1251" s="2">
        <v>313.5</v>
      </c>
    </row>
    <row r="1252" spans="12:16" x14ac:dyDescent="0.3">
      <c r="L1252" s="2" t="s">
        <v>2555</v>
      </c>
      <c r="M1252" s="2">
        <v>89</v>
      </c>
      <c r="O1252" s="2" t="s">
        <v>2557</v>
      </c>
      <c r="P1252" s="2">
        <v>274.5</v>
      </c>
    </row>
    <row r="1253" spans="12:16" x14ac:dyDescent="0.3">
      <c r="L1253" s="2" t="s">
        <v>2062</v>
      </c>
      <c r="M1253" s="2">
        <v>313.5</v>
      </c>
      <c r="O1253" s="2" t="s">
        <v>2063</v>
      </c>
      <c r="P1253" s="2">
        <v>125</v>
      </c>
    </row>
    <row r="1254" spans="12:16" x14ac:dyDescent="0.3">
      <c r="L1254" s="2" t="s">
        <v>2557</v>
      </c>
      <c r="M1254" s="2">
        <v>277.5</v>
      </c>
      <c r="O1254" s="2" t="s">
        <v>1138</v>
      </c>
      <c r="P1254" s="2">
        <v>100</v>
      </c>
    </row>
    <row r="1255" spans="12:16" x14ac:dyDescent="0.3">
      <c r="L1255" s="2" t="s">
        <v>2063</v>
      </c>
      <c r="M1255" s="2">
        <v>125</v>
      </c>
      <c r="O1255" s="2" t="s">
        <v>2064</v>
      </c>
      <c r="P1255" s="2">
        <v>108</v>
      </c>
    </row>
    <row r="1256" spans="12:16" x14ac:dyDescent="0.3">
      <c r="L1256" s="2" t="s">
        <v>1138</v>
      </c>
      <c r="M1256" s="2">
        <v>100</v>
      </c>
      <c r="O1256" s="2" t="s">
        <v>2642</v>
      </c>
      <c r="P1256" s="2">
        <v>237</v>
      </c>
    </row>
    <row r="1257" spans="12:16" x14ac:dyDescent="0.3">
      <c r="L1257" s="2" t="s">
        <v>2064</v>
      </c>
      <c r="M1257" s="2">
        <v>108</v>
      </c>
      <c r="O1257" s="2" t="s">
        <v>1243</v>
      </c>
      <c r="P1257" s="2">
        <v>343</v>
      </c>
    </row>
    <row r="1258" spans="12:16" x14ac:dyDescent="0.3">
      <c r="L1258" s="2" t="s">
        <v>2642</v>
      </c>
      <c r="M1258" s="2">
        <v>237</v>
      </c>
      <c r="O1258" s="2" t="s">
        <v>1244</v>
      </c>
      <c r="P1258" s="2">
        <v>247</v>
      </c>
    </row>
    <row r="1259" spans="12:16" x14ac:dyDescent="0.3">
      <c r="L1259" s="2" t="s">
        <v>1243</v>
      </c>
      <c r="M1259" s="2">
        <v>343</v>
      </c>
      <c r="O1259" s="2" t="s">
        <v>643</v>
      </c>
      <c r="P1259" s="2">
        <v>280</v>
      </c>
    </row>
    <row r="1260" spans="12:16" x14ac:dyDescent="0.3">
      <c r="L1260" s="2" t="s">
        <v>1244</v>
      </c>
      <c r="M1260" s="2">
        <v>247</v>
      </c>
      <c r="O1260" s="2" t="s">
        <v>2065</v>
      </c>
      <c r="P1260" s="2">
        <v>122</v>
      </c>
    </row>
    <row r="1261" spans="12:16" x14ac:dyDescent="0.3">
      <c r="L1261" s="2" t="s">
        <v>643</v>
      </c>
      <c r="M1261" s="2">
        <v>280</v>
      </c>
      <c r="O1261" s="2" t="s">
        <v>1139</v>
      </c>
      <c r="P1261" s="2">
        <v>310.5</v>
      </c>
    </row>
    <row r="1262" spans="12:16" x14ac:dyDescent="0.3">
      <c r="L1262" s="2" t="s">
        <v>2065</v>
      </c>
      <c r="M1262" s="2">
        <v>122</v>
      </c>
      <c r="O1262" s="2" t="s">
        <v>2560</v>
      </c>
      <c r="P1262" s="2">
        <v>114</v>
      </c>
    </row>
    <row r="1263" spans="12:16" x14ac:dyDescent="0.3">
      <c r="L1263" s="2" t="s">
        <v>1139</v>
      </c>
      <c r="M1263" s="2">
        <v>310.5</v>
      </c>
      <c r="O1263" s="2" t="s">
        <v>1140</v>
      </c>
      <c r="P1263" s="2">
        <v>288</v>
      </c>
    </row>
    <row r="1264" spans="12:16" x14ac:dyDescent="0.3">
      <c r="L1264" s="2" t="s">
        <v>2560</v>
      </c>
      <c r="M1264" s="2">
        <v>116</v>
      </c>
      <c r="O1264" s="2" t="s">
        <v>1141</v>
      </c>
      <c r="P1264" s="2">
        <v>311.5</v>
      </c>
    </row>
    <row r="1265" spans="12:16" x14ac:dyDescent="0.3">
      <c r="L1265" s="2" t="s">
        <v>1140</v>
      </c>
      <c r="M1265" s="2">
        <v>288</v>
      </c>
      <c r="O1265" s="2" t="s">
        <v>2561</v>
      </c>
      <c r="P1265" s="2">
        <v>137</v>
      </c>
    </row>
    <row r="1266" spans="12:16" x14ac:dyDescent="0.3">
      <c r="L1266" s="2" t="s">
        <v>1141</v>
      </c>
      <c r="M1266" s="2">
        <v>311.5</v>
      </c>
      <c r="O1266" s="2" t="s">
        <v>2562</v>
      </c>
      <c r="P1266" s="2">
        <v>130</v>
      </c>
    </row>
    <row r="1267" spans="12:16" x14ac:dyDescent="0.3">
      <c r="L1267" s="2" t="s">
        <v>2561</v>
      </c>
      <c r="M1267" s="2">
        <v>137</v>
      </c>
      <c r="O1267" s="2" t="s">
        <v>1143</v>
      </c>
      <c r="P1267" s="2">
        <v>324</v>
      </c>
    </row>
    <row r="1268" spans="12:16" x14ac:dyDescent="0.3">
      <c r="L1268" s="2" t="s">
        <v>2562</v>
      </c>
      <c r="M1268" s="2">
        <v>130</v>
      </c>
      <c r="O1268" s="2" t="s">
        <v>2066</v>
      </c>
      <c r="P1268" s="2">
        <v>143</v>
      </c>
    </row>
    <row r="1269" spans="12:16" x14ac:dyDescent="0.3">
      <c r="L1269" s="2" t="s">
        <v>1143</v>
      </c>
      <c r="M1269" s="2">
        <v>324</v>
      </c>
      <c r="O1269" s="2" t="s">
        <v>645</v>
      </c>
      <c r="P1269" s="2">
        <v>102.5</v>
      </c>
    </row>
    <row r="1270" spans="12:16" x14ac:dyDescent="0.3">
      <c r="L1270" s="2" t="s">
        <v>2066</v>
      </c>
      <c r="M1270" s="2">
        <v>143</v>
      </c>
      <c r="O1270" s="2" t="s">
        <v>2067</v>
      </c>
      <c r="P1270" s="2">
        <v>78</v>
      </c>
    </row>
    <row r="1271" spans="12:16" x14ac:dyDescent="0.3">
      <c r="L1271" s="2" t="s">
        <v>645</v>
      </c>
      <c r="M1271" s="2">
        <v>106</v>
      </c>
      <c r="O1271" s="2" t="s">
        <v>1245</v>
      </c>
      <c r="P1271" s="2">
        <v>192</v>
      </c>
    </row>
    <row r="1272" spans="12:16" x14ac:dyDescent="0.3">
      <c r="L1272" s="2" t="s">
        <v>2067</v>
      </c>
      <c r="M1272" s="2">
        <v>78</v>
      </c>
      <c r="O1272" s="2" t="s">
        <v>2068</v>
      </c>
      <c r="P1272" s="2">
        <v>146</v>
      </c>
    </row>
    <row r="1273" spans="12:16" x14ac:dyDescent="0.3">
      <c r="L1273" s="2" t="s">
        <v>1144</v>
      </c>
      <c r="M1273" s="2">
        <v>36</v>
      </c>
      <c r="O1273" s="2" t="s">
        <v>2069</v>
      </c>
      <c r="P1273" s="2">
        <v>120</v>
      </c>
    </row>
    <row r="1274" spans="12:16" x14ac:dyDescent="0.3">
      <c r="L1274" s="2" t="s">
        <v>1245</v>
      </c>
      <c r="M1274" s="2">
        <v>192</v>
      </c>
      <c r="O1274" s="2" t="s">
        <v>1246</v>
      </c>
      <c r="P1274" s="2">
        <v>178</v>
      </c>
    </row>
    <row r="1275" spans="12:16" x14ac:dyDescent="0.3">
      <c r="L1275" s="2" t="s">
        <v>2068</v>
      </c>
      <c r="M1275" s="2">
        <v>146</v>
      </c>
      <c r="O1275" s="2" t="s">
        <v>2564</v>
      </c>
      <c r="P1275" s="2">
        <v>182</v>
      </c>
    </row>
    <row r="1276" spans="12:16" x14ac:dyDescent="0.3">
      <c r="L1276" s="2" t="s">
        <v>2069</v>
      </c>
      <c r="M1276" s="2">
        <v>120</v>
      </c>
      <c r="O1276" s="2" t="s">
        <v>2070</v>
      </c>
      <c r="P1276" s="2">
        <v>232</v>
      </c>
    </row>
    <row r="1277" spans="12:16" x14ac:dyDescent="0.3">
      <c r="L1277" s="2" t="s">
        <v>1246</v>
      </c>
      <c r="M1277" s="2">
        <v>178</v>
      </c>
      <c r="O1277" s="2" t="s">
        <v>2072</v>
      </c>
      <c r="P1277" s="2">
        <v>92</v>
      </c>
    </row>
    <row r="1278" spans="12:16" x14ac:dyDescent="0.3">
      <c r="L1278" s="2" t="s">
        <v>2564</v>
      </c>
      <c r="M1278" s="2">
        <v>182</v>
      </c>
      <c r="O1278" s="2" t="s">
        <v>2073</v>
      </c>
      <c r="P1278" s="2">
        <v>235.5</v>
      </c>
    </row>
    <row r="1279" spans="12:16" x14ac:dyDescent="0.3">
      <c r="L1279" s="2" t="s">
        <v>2070</v>
      </c>
      <c r="M1279" s="2">
        <v>232</v>
      </c>
      <c r="O1279" s="2" t="s">
        <v>2643</v>
      </c>
      <c r="P1279" s="2">
        <v>367</v>
      </c>
    </row>
    <row r="1280" spans="12:16" x14ac:dyDescent="0.3">
      <c r="L1280" s="2" t="s">
        <v>2072</v>
      </c>
      <c r="M1280" s="2">
        <v>92</v>
      </c>
      <c r="O1280" s="2" t="s">
        <v>2074</v>
      </c>
      <c r="P1280" s="2">
        <v>103</v>
      </c>
    </row>
    <row r="1281" spans="12:16" x14ac:dyDescent="0.3">
      <c r="L1281" s="2" t="s">
        <v>2073</v>
      </c>
      <c r="M1281" s="2">
        <v>279</v>
      </c>
      <c r="O1281" s="2" t="s">
        <v>1145</v>
      </c>
      <c r="P1281" s="2">
        <v>218</v>
      </c>
    </row>
    <row r="1282" spans="12:16" x14ac:dyDescent="0.3">
      <c r="L1282" s="2" t="s">
        <v>2643</v>
      </c>
      <c r="M1282" s="2">
        <v>367</v>
      </c>
      <c r="O1282" s="2" t="s">
        <v>2076</v>
      </c>
      <c r="P1282" s="2">
        <v>123.5</v>
      </c>
    </row>
    <row r="1283" spans="12:16" x14ac:dyDescent="0.3">
      <c r="L1283" s="2" t="s">
        <v>2074</v>
      </c>
      <c r="M1283" s="2">
        <v>103</v>
      </c>
      <c r="O1283" s="2" t="s">
        <v>2078</v>
      </c>
      <c r="P1283" s="2">
        <v>119</v>
      </c>
    </row>
    <row r="1284" spans="12:16" x14ac:dyDescent="0.3">
      <c r="L1284" s="2" t="s">
        <v>1145</v>
      </c>
      <c r="M1284" s="2">
        <v>218</v>
      </c>
      <c r="O1284" s="2" t="s">
        <v>2080</v>
      </c>
      <c r="P1284" s="2">
        <v>95</v>
      </c>
    </row>
    <row r="1285" spans="12:16" x14ac:dyDescent="0.3">
      <c r="L1285" s="2" t="s">
        <v>2076</v>
      </c>
      <c r="M1285" s="2">
        <v>123.5</v>
      </c>
      <c r="O1285" s="2" t="s">
        <v>1146</v>
      </c>
      <c r="P1285" s="2">
        <v>324.5</v>
      </c>
    </row>
    <row r="1286" spans="12:16" x14ac:dyDescent="0.3">
      <c r="L1286" s="2" t="s">
        <v>2078</v>
      </c>
      <c r="M1286" s="2">
        <v>119</v>
      </c>
      <c r="O1286" s="2" t="s">
        <v>1147</v>
      </c>
      <c r="P1286" s="2">
        <v>116.5</v>
      </c>
    </row>
    <row r="1287" spans="12:16" x14ac:dyDescent="0.3">
      <c r="L1287" s="2" t="s">
        <v>2080</v>
      </c>
      <c r="M1287" s="2">
        <v>95</v>
      </c>
      <c r="O1287" s="2" t="s">
        <v>2081</v>
      </c>
      <c r="P1287" s="2">
        <v>109</v>
      </c>
    </row>
    <row r="1288" spans="12:16" x14ac:dyDescent="0.3">
      <c r="L1288" s="2" t="s">
        <v>1146</v>
      </c>
      <c r="M1288" s="2">
        <v>324.5</v>
      </c>
      <c r="O1288" s="2" t="s">
        <v>2566</v>
      </c>
      <c r="P1288" s="2">
        <v>109</v>
      </c>
    </row>
    <row r="1289" spans="12:16" x14ac:dyDescent="0.3">
      <c r="L1289" s="2" t="s">
        <v>1147</v>
      </c>
      <c r="M1289" s="2">
        <v>116.5</v>
      </c>
      <c r="O1289" s="2" t="s">
        <v>2568</v>
      </c>
      <c r="P1289" s="2">
        <v>244</v>
      </c>
    </row>
    <row r="1290" spans="12:16" x14ac:dyDescent="0.3">
      <c r="L1290" s="2" t="s">
        <v>2081</v>
      </c>
      <c r="M1290" s="2">
        <v>109</v>
      </c>
      <c r="O1290" s="2" t="s">
        <v>1247</v>
      </c>
      <c r="P1290" s="2">
        <v>190</v>
      </c>
    </row>
    <row r="1291" spans="12:16" x14ac:dyDescent="0.3">
      <c r="L1291" s="2" t="s">
        <v>2566</v>
      </c>
      <c r="M1291" s="2">
        <v>109</v>
      </c>
      <c r="O1291" s="2" t="s">
        <v>1149</v>
      </c>
      <c r="P1291" s="2">
        <v>109</v>
      </c>
    </row>
    <row r="1292" spans="12:16" x14ac:dyDescent="0.3">
      <c r="L1292" s="2" t="s">
        <v>2568</v>
      </c>
      <c r="M1292" s="2">
        <v>246</v>
      </c>
      <c r="O1292" s="2" t="s">
        <v>1151</v>
      </c>
      <c r="P1292" s="2">
        <v>118</v>
      </c>
    </row>
    <row r="1293" spans="12:16" x14ac:dyDescent="0.3">
      <c r="L1293" s="2" t="s">
        <v>1247</v>
      </c>
      <c r="M1293" s="2">
        <v>190</v>
      </c>
      <c r="O1293" s="2" t="s">
        <v>1152</v>
      </c>
      <c r="P1293" s="2">
        <v>93.5</v>
      </c>
    </row>
    <row r="1294" spans="12:16" x14ac:dyDescent="0.3">
      <c r="L1294" s="2" t="s">
        <v>1149</v>
      </c>
      <c r="M1294" s="2">
        <v>109</v>
      </c>
      <c r="O1294" s="2" t="s">
        <v>2083</v>
      </c>
      <c r="P1294" s="2">
        <v>135.5</v>
      </c>
    </row>
    <row r="1295" spans="12:16" x14ac:dyDescent="0.3">
      <c r="L1295" s="2" t="s">
        <v>1151</v>
      </c>
      <c r="M1295" s="2">
        <v>118</v>
      </c>
      <c r="O1295" s="2" t="s">
        <v>2571</v>
      </c>
      <c r="P1295" s="2">
        <v>259</v>
      </c>
    </row>
    <row r="1296" spans="12:16" x14ac:dyDescent="0.3">
      <c r="L1296" s="2" t="s">
        <v>1152</v>
      </c>
      <c r="M1296" s="2">
        <v>93.5</v>
      </c>
      <c r="O1296" s="2" t="s">
        <v>2085</v>
      </c>
      <c r="P1296" s="2">
        <v>195</v>
      </c>
    </row>
    <row r="1297" spans="12:16" x14ac:dyDescent="0.3">
      <c r="L1297" s="2" t="s">
        <v>2083</v>
      </c>
      <c r="M1297" s="2">
        <v>135.5</v>
      </c>
      <c r="O1297" s="2" t="s">
        <v>1154</v>
      </c>
      <c r="P1297" s="2">
        <v>136</v>
      </c>
    </row>
    <row r="1298" spans="12:16" x14ac:dyDescent="0.3">
      <c r="L1298" s="2" t="s">
        <v>2571</v>
      </c>
      <c r="M1298" s="2">
        <v>259</v>
      </c>
      <c r="O1298" s="2" t="s">
        <v>2086</v>
      </c>
      <c r="P1298" s="2">
        <v>102</v>
      </c>
    </row>
    <row r="1299" spans="12:16" x14ac:dyDescent="0.3">
      <c r="L1299" s="2" t="s">
        <v>2085</v>
      </c>
      <c r="M1299" s="2">
        <v>195</v>
      </c>
      <c r="O1299" s="2" t="s">
        <v>1248</v>
      </c>
      <c r="P1299" s="2">
        <v>496</v>
      </c>
    </row>
    <row r="1300" spans="12:16" x14ac:dyDescent="0.3">
      <c r="L1300" s="2" t="s">
        <v>1154</v>
      </c>
      <c r="M1300" s="2">
        <v>136</v>
      </c>
      <c r="O1300" s="2" t="s">
        <v>2574</v>
      </c>
      <c r="P1300" s="2">
        <v>128</v>
      </c>
    </row>
    <row r="1301" spans="12:16" x14ac:dyDescent="0.3">
      <c r="L1301" s="2" t="s">
        <v>2086</v>
      </c>
      <c r="M1301" s="2">
        <v>102</v>
      </c>
      <c r="O1301" s="2" t="s">
        <v>1157</v>
      </c>
      <c r="P1301" s="2">
        <v>108</v>
      </c>
    </row>
    <row r="1302" spans="12:16" x14ac:dyDescent="0.3">
      <c r="L1302" s="2" t="s">
        <v>1248</v>
      </c>
      <c r="M1302" s="2">
        <v>496</v>
      </c>
      <c r="O1302" s="2" t="s">
        <v>2088</v>
      </c>
      <c r="P1302" s="2">
        <v>131</v>
      </c>
    </row>
    <row r="1303" spans="12:16" x14ac:dyDescent="0.3">
      <c r="L1303" s="2" t="s">
        <v>2574</v>
      </c>
      <c r="M1303" s="2">
        <v>128</v>
      </c>
      <c r="O1303" s="2" t="s">
        <v>1158</v>
      </c>
      <c r="P1303" s="2">
        <v>120</v>
      </c>
    </row>
    <row r="1304" spans="12:16" x14ac:dyDescent="0.3">
      <c r="L1304" s="2" t="s">
        <v>1157</v>
      </c>
      <c r="M1304" s="2">
        <v>108</v>
      </c>
      <c r="O1304" s="2" t="s">
        <v>1249</v>
      </c>
      <c r="P1304" s="2">
        <v>124</v>
      </c>
    </row>
    <row r="1305" spans="12:16" x14ac:dyDescent="0.3">
      <c r="L1305" s="2" t="s">
        <v>2088</v>
      </c>
      <c r="M1305" s="2">
        <v>131</v>
      </c>
      <c r="O1305" s="2" t="s">
        <v>2089</v>
      </c>
      <c r="P1305" s="2">
        <v>166.5</v>
      </c>
    </row>
    <row r="1306" spans="12:16" x14ac:dyDescent="0.3">
      <c r="L1306" s="2" t="s">
        <v>1158</v>
      </c>
      <c r="M1306" s="2">
        <v>120</v>
      </c>
      <c r="O1306" s="2" t="s">
        <v>2090</v>
      </c>
      <c r="P1306" s="2">
        <v>125</v>
      </c>
    </row>
    <row r="1307" spans="12:16" x14ac:dyDescent="0.3">
      <c r="L1307" s="2" t="s">
        <v>1249</v>
      </c>
      <c r="M1307" s="2">
        <v>124</v>
      </c>
      <c r="O1307" s="2" t="s">
        <v>2092</v>
      </c>
      <c r="P1307" s="2">
        <v>281</v>
      </c>
    </row>
    <row r="1308" spans="12:16" x14ac:dyDescent="0.3">
      <c r="L1308" s="2" t="s">
        <v>2089</v>
      </c>
      <c r="M1308" s="2">
        <v>166.5</v>
      </c>
      <c r="O1308" s="2" t="s">
        <v>2093</v>
      </c>
      <c r="P1308" s="2">
        <v>187</v>
      </c>
    </row>
    <row r="1309" spans="12:16" x14ac:dyDescent="0.3">
      <c r="L1309" s="2" t="s">
        <v>2090</v>
      </c>
      <c r="M1309" s="2">
        <v>125</v>
      </c>
      <c r="O1309" s="2" t="s">
        <v>1250</v>
      </c>
      <c r="P1309" s="2">
        <v>192</v>
      </c>
    </row>
    <row r="1310" spans="12:16" x14ac:dyDescent="0.3">
      <c r="L1310" s="2" t="s">
        <v>2092</v>
      </c>
      <c r="M1310" s="2">
        <v>281</v>
      </c>
      <c r="O1310" s="2" t="s">
        <v>2094</v>
      </c>
      <c r="P1310" s="2">
        <v>118.5</v>
      </c>
    </row>
    <row r="1311" spans="12:16" x14ac:dyDescent="0.3">
      <c r="L1311" s="2" t="s">
        <v>2093</v>
      </c>
      <c r="M1311" s="2">
        <v>187</v>
      </c>
      <c r="O1311" s="2" t="s">
        <v>1160</v>
      </c>
      <c r="P1311" s="2">
        <v>251</v>
      </c>
    </row>
    <row r="1312" spans="12:16" x14ac:dyDescent="0.3">
      <c r="L1312" s="2" t="s">
        <v>1250</v>
      </c>
      <c r="M1312" s="2">
        <v>192</v>
      </c>
      <c r="O1312" s="2" t="s">
        <v>2577</v>
      </c>
      <c r="P1312" s="2">
        <v>560</v>
      </c>
    </row>
    <row r="1313" spans="12:16" x14ac:dyDescent="0.3">
      <c r="L1313" s="2" t="s">
        <v>2094</v>
      </c>
      <c r="M1313" s="2">
        <v>118.5</v>
      </c>
      <c r="O1313" s="2" t="s">
        <v>2578</v>
      </c>
      <c r="P1313" s="2">
        <v>111</v>
      </c>
    </row>
    <row r="1314" spans="12:16" x14ac:dyDescent="0.3">
      <c r="L1314" s="2" t="s">
        <v>1160</v>
      </c>
      <c r="M1314" s="2">
        <v>251</v>
      </c>
      <c r="O1314" s="2" t="s">
        <v>2096</v>
      </c>
      <c r="P1314" s="2">
        <v>213</v>
      </c>
    </row>
    <row r="1315" spans="12:16" x14ac:dyDescent="0.3">
      <c r="L1315" s="2" t="s">
        <v>2577</v>
      </c>
      <c r="M1315" s="2">
        <v>560</v>
      </c>
      <c r="O1315" s="2" t="s">
        <v>2097</v>
      </c>
      <c r="P1315" s="2">
        <v>286</v>
      </c>
    </row>
    <row r="1316" spans="12:16" x14ac:dyDescent="0.3">
      <c r="L1316" s="2" t="s">
        <v>2578</v>
      </c>
      <c r="M1316" s="2">
        <v>112.5</v>
      </c>
      <c r="O1316" s="2" t="s">
        <v>1251</v>
      </c>
      <c r="P1316" s="2">
        <v>208</v>
      </c>
    </row>
    <row r="1317" spans="12:16" x14ac:dyDescent="0.3">
      <c r="L1317" s="2" t="s">
        <v>2096</v>
      </c>
      <c r="M1317" s="2">
        <v>213</v>
      </c>
      <c r="O1317" s="2" t="s">
        <v>2581</v>
      </c>
      <c r="P1317" s="2">
        <v>251</v>
      </c>
    </row>
    <row r="1318" spans="12:16" x14ac:dyDescent="0.3">
      <c r="L1318" s="2" t="s">
        <v>2097</v>
      </c>
      <c r="M1318" s="2">
        <v>286</v>
      </c>
      <c r="O1318" s="2" t="s">
        <v>2582</v>
      </c>
      <c r="P1318" s="2">
        <v>207.5</v>
      </c>
    </row>
    <row r="1319" spans="12:16" x14ac:dyDescent="0.3">
      <c r="L1319" s="2" t="s">
        <v>1251</v>
      </c>
      <c r="M1319" s="2">
        <v>208</v>
      </c>
      <c r="O1319" s="2" t="s">
        <v>1161</v>
      </c>
      <c r="P1319" s="2">
        <v>210</v>
      </c>
    </row>
    <row r="1320" spans="12:16" x14ac:dyDescent="0.3">
      <c r="L1320" s="2" t="s">
        <v>2581</v>
      </c>
      <c r="M1320" s="2">
        <v>251</v>
      </c>
      <c r="O1320" s="2" t="s">
        <v>1252</v>
      </c>
      <c r="P1320" s="2">
        <v>350</v>
      </c>
    </row>
    <row r="1321" spans="12:16" x14ac:dyDescent="0.3">
      <c r="L1321" s="2" t="s">
        <v>2582</v>
      </c>
      <c r="M1321" s="2">
        <v>207.5</v>
      </c>
      <c r="O1321" s="2" t="s">
        <v>1253</v>
      </c>
      <c r="P1321" s="2">
        <v>297.5</v>
      </c>
    </row>
    <row r="1322" spans="12:16" x14ac:dyDescent="0.3">
      <c r="L1322" s="2" t="s">
        <v>1161</v>
      </c>
      <c r="M1322" s="2">
        <v>210</v>
      </c>
      <c r="O1322" s="2" t="s">
        <v>1162</v>
      </c>
      <c r="P1322" s="2">
        <v>508</v>
      </c>
    </row>
    <row r="1323" spans="12:16" x14ac:dyDescent="0.3">
      <c r="L1323" s="2" t="s">
        <v>1252</v>
      </c>
      <c r="M1323" s="2">
        <v>350</v>
      </c>
      <c r="O1323" s="2" t="s">
        <v>2099</v>
      </c>
      <c r="P1323" s="2">
        <v>276</v>
      </c>
    </row>
    <row r="1324" spans="12:16" x14ac:dyDescent="0.3">
      <c r="L1324" s="2" t="s">
        <v>1253</v>
      </c>
      <c r="M1324" s="2">
        <v>297.5</v>
      </c>
      <c r="O1324" s="2" t="s">
        <v>2584</v>
      </c>
      <c r="P1324" s="2">
        <v>96</v>
      </c>
    </row>
    <row r="1325" spans="12:16" x14ac:dyDescent="0.3">
      <c r="L1325" s="2" t="s">
        <v>1162</v>
      </c>
      <c r="M1325" s="2">
        <v>508</v>
      </c>
      <c r="O1325" s="2" t="s">
        <v>2586</v>
      </c>
      <c r="P1325" s="2">
        <v>116</v>
      </c>
    </row>
    <row r="1326" spans="12:16" x14ac:dyDescent="0.3">
      <c r="L1326" s="2" t="s">
        <v>2099</v>
      </c>
      <c r="M1326" s="2">
        <v>276</v>
      </c>
      <c r="O1326" s="2" t="s">
        <v>1254</v>
      </c>
      <c r="P1326" s="2">
        <v>150</v>
      </c>
    </row>
    <row r="1327" spans="12:16" x14ac:dyDescent="0.3">
      <c r="L1327" s="2" t="s">
        <v>2584</v>
      </c>
      <c r="M1327" s="2">
        <v>96</v>
      </c>
      <c r="O1327" s="2" t="s">
        <v>2101</v>
      </c>
      <c r="P1327" s="2">
        <v>194</v>
      </c>
    </row>
    <row r="1328" spans="12:16" x14ac:dyDescent="0.3">
      <c r="L1328" s="2" t="s">
        <v>2586</v>
      </c>
      <c r="M1328" s="2">
        <v>116</v>
      </c>
      <c r="O1328" s="2" t="s">
        <v>2103</v>
      </c>
      <c r="P1328" s="2">
        <v>156</v>
      </c>
    </row>
    <row r="1329" spans="12:16" x14ac:dyDescent="0.3">
      <c r="L1329" s="2" t="s">
        <v>1254</v>
      </c>
      <c r="M1329" s="2">
        <v>150</v>
      </c>
      <c r="O1329" s="2" t="s">
        <v>1164</v>
      </c>
      <c r="P1329" s="2">
        <v>308</v>
      </c>
    </row>
    <row r="1330" spans="12:16" x14ac:dyDescent="0.3">
      <c r="L1330" s="2" t="s">
        <v>2101</v>
      </c>
      <c r="M1330" s="2">
        <v>194</v>
      </c>
      <c r="O1330" s="2" t="s">
        <v>1166</v>
      </c>
      <c r="P1330" s="2">
        <v>91</v>
      </c>
    </row>
    <row r="1331" spans="12:16" x14ac:dyDescent="0.3">
      <c r="L1331" s="2" t="s">
        <v>2103</v>
      </c>
      <c r="M1331" s="2">
        <v>156</v>
      </c>
      <c r="O1331" s="2" t="s">
        <v>1167</v>
      </c>
      <c r="P1331" s="2">
        <v>213</v>
      </c>
    </row>
    <row r="1332" spans="12:16" x14ac:dyDescent="0.3">
      <c r="L1332" s="2" t="s">
        <v>1164</v>
      </c>
      <c r="M1332" s="2">
        <v>308</v>
      </c>
      <c r="O1332" s="2" t="s">
        <v>2105</v>
      </c>
      <c r="P1332" s="2">
        <v>92</v>
      </c>
    </row>
    <row r="1333" spans="12:16" x14ac:dyDescent="0.3">
      <c r="L1333" s="2" t="s">
        <v>1166</v>
      </c>
      <c r="M1333" s="2">
        <v>91</v>
      </c>
      <c r="O1333" s="2" t="s">
        <v>2590</v>
      </c>
      <c r="P1333" s="2">
        <v>288.5</v>
      </c>
    </row>
    <row r="1334" spans="12:16" x14ac:dyDescent="0.3">
      <c r="L1334" s="2" t="s">
        <v>1167</v>
      </c>
      <c r="M1334" s="2">
        <v>213</v>
      </c>
      <c r="O1334" s="2" t="s">
        <v>2592</v>
      </c>
      <c r="P1334" s="2">
        <v>260</v>
      </c>
    </row>
    <row r="1335" spans="12:16" x14ac:dyDescent="0.3">
      <c r="L1335" s="2" t="s">
        <v>2105</v>
      </c>
      <c r="M1335" s="2">
        <v>92</v>
      </c>
      <c r="O1335" s="2" t="s">
        <v>2107</v>
      </c>
      <c r="P1335" s="2">
        <v>125</v>
      </c>
    </row>
    <row r="1336" spans="12:16" x14ac:dyDescent="0.3">
      <c r="L1336" s="2" t="s">
        <v>2590</v>
      </c>
      <c r="M1336" s="2">
        <v>288.5</v>
      </c>
      <c r="O1336" s="2" t="s">
        <v>2594</v>
      </c>
      <c r="P1336" s="2">
        <v>101</v>
      </c>
    </row>
    <row r="1337" spans="12:16" x14ac:dyDescent="0.3">
      <c r="L1337" s="2" t="s">
        <v>2592</v>
      </c>
      <c r="M1337" s="2">
        <v>260</v>
      </c>
      <c r="O1337" s="2" t="s">
        <v>529</v>
      </c>
      <c r="P1337" s="2">
        <v>247</v>
      </c>
    </row>
    <row r="1338" spans="12:16" x14ac:dyDescent="0.3">
      <c r="L1338" s="2" t="s">
        <v>2107</v>
      </c>
      <c r="M1338" s="2">
        <v>125</v>
      </c>
      <c r="O1338" s="2" t="s">
        <v>1255</v>
      </c>
      <c r="P1338" s="2">
        <v>321</v>
      </c>
    </row>
    <row r="1339" spans="12:16" x14ac:dyDescent="0.3">
      <c r="L1339" s="2" t="s">
        <v>2594</v>
      </c>
      <c r="M1339" s="2">
        <v>101</v>
      </c>
      <c r="O1339" s="2" t="s">
        <v>647</v>
      </c>
      <c r="P1339" s="2">
        <v>321</v>
      </c>
    </row>
    <row r="1340" spans="12:16" x14ac:dyDescent="0.3">
      <c r="L1340" s="2" t="s">
        <v>529</v>
      </c>
      <c r="M1340" s="2">
        <v>253</v>
      </c>
      <c r="O1340" s="2" t="s">
        <v>2108</v>
      </c>
      <c r="P1340" s="2">
        <v>460</v>
      </c>
    </row>
    <row r="1341" spans="12:16" x14ac:dyDescent="0.3">
      <c r="L1341" s="2" t="s">
        <v>1255</v>
      </c>
      <c r="M1341" s="2">
        <v>331</v>
      </c>
      <c r="O1341" s="2" t="s">
        <v>1256</v>
      </c>
      <c r="P1341" s="2">
        <v>277</v>
      </c>
    </row>
    <row r="1342" spans="12:16" x14ac:dyDescent="0.3">
      <c r="L1342" s="2" t="s">
        <v>647</v>
      </c>
      <c r="M1342" s="2">
        <v>322</v>
      </c>
      <c r="O1342" s="2" t="s">
        <v>1170</v>
      </c>
      <c r="P1342" s="2">
        <v>179</v>
      </c>
    </row>
    <row r="1343" spans="12:16" x14ac:dyDescent="0.3">
      <c r="L1343" s="2" t="s">
        <v>2108</v>
      </c>
      <c r="M1343" s="2">
        <v>460</v>
      </c>
      <c r="O1343" s="2" t="s">
        <v>2109</v>
      </c>
      <c r="P1343" s="2">
        <v>161</v>
      </c>
    </row>
    <row r="1344" spans="12:16" x14ac:dyDescent="0.3">
      <c r="L1344" s="2" t="s">
        <v>1256</v>
      </c>
      <c r="M1344" s="2">
        <v>277</v>
      </c>
      <c r="O1344" s="2" t="s">
        <v>2111</v>
      </c>
      <c r="P1344" s="2">
        <v>97.5</v>
      </c>
    </row>
    <row r="1345" spans="12:16" x14ac:dyDescent="0.3">
      <c r="L1345" s="2" t="s">
        <v>1170</v>
      </c>
      <c r="M1345" s="2">
        <v>179</v>
      </c>
      <c r="O1345" s="2" t="s">
        <v>2112</v>
      </c>
      <c r="P1345" s="2">
        <v>135</v>
      </c>
    </row>
    <row r="1346" spans="12:16" x14ac:dyDescent="0.3">
      <c r="L1346" s="2" t="s">
        <v>2109</v>
      </c>
      <c r="M1346" s="2">
        <v>161</v>
      </c>
      <c r="O1346" s="2" t="s">
        <v>1257</v>
      </c>
      <c r="P1346" s="2">
        <v>180</v>
      </c>
    </row>
    <row r="1347" spans="12:16" x14ac:dyDescent="0.3">
      <c r="L1347" s="2" t="s">
        <v>2111</v>
      </c>
      <c r="M1347" s="2">
        <v>97.5</v>
      </c>
      <c r="O1347" s="2" t="s">
        <v>2596</v>
      </c>
      <c r="P1347" s="2">
        <v>303</v>
      </c>
    </row>
    <row r="1348" spans="12:16" x14ac:dyDescent="0.3">
      <c r="L1348" s="2" t="s">
        <v>2112</v>
      </c>
      <c r="M1348" s="2">
        <v>135</v>
      </c>
      <c r="O1348" s="2" t="s">
        <v>2114</v>
      </c>
      <c r="P1348" s="2">
        <v>199</v>
      </c>
    </row>
    <row r="1349" spans="12:16" x14ac:dyDescent="0.3">
      <c r="L1349" s="2" t="s">
        <v>1257</v>
      </c>
      <c r="M1349" s="2">
        <v>180</v>
      </c>
      <c r="O1349" s="2" t="s">
        <v>2599</v>
      </c>
      <c r="P1349" s="2">
        <v>275</v>
      </c>
    </row>
    <row r="1350" spans="12:16" x14ac:dyDescent="0.3">
      <c r="L1350" s="2" t="s">
        <v>2596</v>
      </c>
      <c r="M1350" s="2">
        <v>303</v>
      </c>
      <c r="O1350" s="2" t="s">
        <v>2209</v>
      </c>
      <c r="P1350" s="2">
        <v>213</v>
      </c>
    </row>
    <row r="1351" spans="12:16" x14ac:dyDescent="0.3">
      <c r="L1351" s="2" t="s">
        <v>2114</v>
      </c>
      <c r="M1351" s="2">
        <v>199</v>
      </c>
      <c r="O1351" s="2" t="s">
        <v>2115</v>
      </c>
      <c r="P1351" s="2">
        <v>120</v>
      </c>
    </row>
    <row r="1352" spans="12:16" x14ac:dyDescent="0.3">
      <c r="L1352" s="2" t="s">
        <v>2599</v>
      </c>
      <c r="M1352" s="2">
        <v>275</v>
      </c>
      <c r="O1352" s="2" t="s">
        <v>2117</v>
      </c>
      <c r="P1352" s="2">
        <v>93</v>
      </c>
    </row>
    <row r="1353" spans="12:16" x14ac:dyDescent="0.3">
      <c r="L1353" s="2" t="s">
        <v>2209</v>
      </c>
      <c r="M1353" s="2">
        <v>213</v>
      </c>
      <c r="O1353" s="2" t="s">
        <v>1172</v>
      </c>
      <c r="P1353" s="2">
        <v>440</v>
      </c>
    </row>
    <row r="1354" spans="12:16" x14ac:dyDescent="0.3">
      <c r="L1354" s="2" t="s">
        <v>2115</v>
      </c>
      <c r="M1354" s="2">
        <v>120</v>
      </c>
      <c r="O1354" s="2" t="s">
        <v>1258</v>
      </c>
      <c r="P1354" s="2">
        <v>155</v>
      </c>
    </row>
    <row r="1355" spans="12:16" x14ac:dyDescent="0.3">
      <c r="L1355" s="2" t="s">
        <v>2117</v>
      </c>
      <c r="M1355" s="2">
        <v>93</v>
      </c>
      <c r="O1355" s="2" t="s">
        <v>1259</v>
      </c>
      <c r="P1355" s="2">
        <v>421</v>
      </c>
    </row>
    <row r="1356" spans="12:16" x14ac:dyDescent="0.3">
      <c r="L1356" s="2" t="s">
        <v>1172</v>
      </c>
      <c r="M1356" s="2">
        <v>440</v>
      </c>
      <c r="O1356" s="2" t="s">
        <v>1260</v>
      </c>
      <c r="P1356" s="2">
        <v>291</v>
      </c>
    </row>
    <row r="1357" spans="12:16" x14ac:dyDescent="0.3">
      <c r="L1357" s="2" t="s">
        <v>1258</v>
      </c>
      <c r="M1357" s="2">
        <v>155</v>
      </c>
      <c r="O1357" s="2" t="s">
        <v>2600</v>
      </c>
      <c r="P1357" s="2">
        <v>96</v>
      </c>
    </row>
    <row r="1358" spans="12:16" x14ac:dyDescent="0.3">
      <c r="L1358" s="2" t="s">
        <v>1259</v>
      </c>
      <c r="M1358" s="2">
        <v>421</v>
      </c>
      <c r="O1358" s="2" t="s">
        <v>2118</v>
      </c>
      <c r="P1358" s="2">
        <v>259</v>
      </c>
    </row>
    <row r="1359" spans="12:16" x14ac:dyDescent="0.3">
      <c r="L1359" s="2" t="s">
        <v>1260</v>
      </c>
      <c r="M1359" s="2">
        <v>291</v>
      </c>
      <c r="O1359" s="2" t="s">
        <v>2120</v>
      </c>
      <c r="P1359" s="2">
        <v>228</v>
      </c>
    </row>
    <row r="1360" spans="12:16" x14ac:dyDescent="0.3">
      <c r="L1360" s="2" t="s">
        <v>2600</v>
      </c>
      <c r="M1360" s="2">
        <v>96</v>
      </c>
      <c r="O1360" s="2" t="s">
        <v>2121</v>
      </c>
      <c r="P1360" s="2">
        <v>129</v>
      </c>
    </row>
    <row r="1361" spans="12:16" x14ac:dyDescent="0.3">
      <c r="L1361" s="2" t="s">
        <v>2118</v>
      </c>
      <c r="M1361" s="2">
        <v>259</v>
      </c>
      <c r="O1361" s="2" t="s">
        <v>1174</v>
      </c>
      <c r="P1361" s="2">
        <v>77</v>
      </c>
    </row>
    <row r="1362" spans="12:16" x14ac:dyDescent="0.3">
      <c r="L1362" s="2" t="s">
        <v>2120</v>
      </c>
      <c r="M1362" s="2">
        <v>228</v>
      </c>
      <c r="O1362" s="2" t="s">
        <v>1175</v>
      </c>
      <c r="P1362" s="2">
        <v>274</v>
      </c>
    </row>
    <row r="1363" spans="12:16" x14ac:dyDescent="0.3">
      <c r="L1363" s="2" t="s">
        <v>2121</v>
      </c>
      <c r="M1363" s="2">
        <v>129</v>
      </c>
      <c r="O1363" s="2" t="s">
        <v>2123</v>
      </c>
      <c r="P1363" s="2">
        <v>137</v>
      </c>
    </row>
    <row r="1364" spans="12:16" x14ac:dyDescent="0.3">
      <c r="L1364" s="2" t="s">
        <v>1174</v>
      </c>
      <c r="M1364" s="2">
        <v>77</v>
      </c>
      <c r="O1364" s="2" t="s">
        <v>2124</v>
      </c>
      <c r="P1364" s="2">
        <v>157</v>
      </c>
    </row>
    <row r="1365" spans="12:16" x14ac:dyDescent="0.3">
      <c r="L1365" s="2" t="s">
        <v>1175</v>
      </c>
      <c r="M1365" s="2">
        <v>274</v>
      </c>
      <c r="O1365" s="2" t="s">
        <v>2125</v>
      </c>
      <c r="P1365" s="2">
        <v>108</v>
      </c>
    </row>
    <row r="1366" spans="12:16" x14ac:dyDescent="0.3">
      <c r="L1366" s="2" t="s">
        <v>2123</v>
      </c>
      <c r="M1366" s="2">
        <v>137</v>
      </c>
      <c r="O1366" s="2" t="s">
        <v>1261</v>
      </c>
      <c r="P1366" s="2">
        <v>705</v>
      </c>
    </row>
    <row r="1367" spans="12:16" x14ac:dyDescent="0.3">
      <c r="L1367" s="2" t="s">
        <v>2124</v>
      </c>
      <c r="M1367" s="2">
        <v>157</v>
      </c>
      <c r="O1367" s="2" t="s">
        <v>1262</v>
      </c>
      <c r="P1367" s="2">
        <v>190.5</v>
      </c>
    </row>
    <row r="1368" spans="12:16" x14ac:dyDescent="0.3">
      <c r="L1368" s="2" t="s">
        <v>2125</v>
      </c>
      <c r="M1368" s="2">
        <v>108</v>
      </c>
      <c r="O1368" s="2" t="s">
        <v>2602</v>
      </c>
      <c r="P1368" s="2">
        <v>65.5</v>
      </c>
    </row>
    <row r="1369" spans="12:16" x14ac:dyDescent="0.3">
      <c r="L1369" s="2" t="s">
        <v>1261</v>
      </c>
      <c r="M1369" s="2">
        <v>705</v>
      </c>
      <c r="O1369" s="2" t="s">
        <v>2127</v>
      </c>
      <c r="P1369" s="2">
        <v>107</v>
      </c>
    </row>
    <row r="1370" spans="12:16" x14ac:dyDescent="0.3">
      <c r="L1370" s="2" t="s">
        <v>1262</v>
      </c>
      <c r="M1370" s="2">
        <v>190.5</v>
      </c>
      <c r="O1370" s="2" t="s">
        <v>1176</v>
      </c>
      <c r="P1370" s="2">
        <v>654</v>
      </c>
    </row>
    <row r="1371" spans="12:16" x14ac:dyDescent="0.3">
      <c r="L1371" s="2" t="s">
        <v>2602</v>
      </c>
      <c r="M1371" s="2">
        <v>65.5</v>
      </c>
      <c r="O1371" s="2" t="s">
        <v>2606</v>
      </c>
      <c r="P1371" s="2">
        <v>177</v>
      </c>
    </row>
    <row r="1372" spans="12:16" x14ac:dyDescent="0.3">
      <c r="L1372" s="2" t="s">
        <v>2127</v>
      </c>
      <c r="M1372" s="2">
        <v>107</v>
      </c>
      <c r="O1372" s="2" t="s">
        <v>2129</v>
      </c>
      <c r="P1372" s="2">
        <v>231</v>
      </c>
    </row>
    <row r="1373" spans="12:16" x14ac:dyDescent="0.3">
      <c r="L1373" s="2" t="s">
        <v>1176</v>
      </c>
      <c r="M1373" s="2">
        <v>654</v>
      </c>
      <c r="O1373" s="2" t="s">
        <v>2131</v>
      </c>
      <c r="P1373" s="2">
        <v>258</v>
      </c>
    </row>
    <row r="1374" spans="12:16" x14ac:dyDescent="0.3">
      <c r="L1374" s="2" t="s">
        <v>2606</v>
      </c>
      <c r="M1374" s="2">
        <v>177</v>
      </c>
      <c r="O1374" s="2" t="s">
        <v>2133</v>
      </c>
      <c r="P1374" s="30">
        <v>1011</v>
      </c>
    </row>
    <row r="1375" spans="12:16" x14ac:dyDescent="0.3">
      <c r="L1375" s="2" t="s">
        <v>2129</v>
      </c>
      <c r="M1375" s="2">
        <v>231</v>
      </c>
      <c r="O1375" s="2" t="s">
        <v>1263</v>
      </c>
      <c r="P1375" s="2">
        <v>266.5</v>
      </c>
    </row>
    <row r="1376" spans="12:16" x14ac:dyDescent="0.3">
      <c r="L1376" s="2" t="s">
        <v>2131</v>
      </c>
      <c r="M1376" s="2">
        <v>258</v>
      </c>
      <c r="O1376" s="2" t="s">
        <v>1177</v>
      </c>
      <c r="P1376" s="2">
        <v>250</v>
      </c>
    </row>
    <row r="1377" spans="12:16" x14ac:dyDescent="0.3">
      <c r="L1377" s="2" t="s">
        <v>2133</v>
      </c>
      <c r="M1377" s="30">
        <v>1107</v>
      </c>
      <c r="O1377" s="2" t="s">
        <v>2210</v>
      </c>
      <c r="P1377" s="2">
        <v>545</v>
      </c>
    </row>
    <row r="1378" spans="12:16" x14ac:dyDescent="0.3">
      <c r="L1378" s="2" t="s">
        <v>1263</v>
      </c>
      <c r="M1378" s="2">
        <v>266.5</v>
      </c>
      <c r="O1378" s="2" t="s">
        <v>1179</v>
      </c>
      <c r="P1378" s="2">
        <v>115</v>
      </c>
    </row>
    <row r="1379" spans="12:16" x14ac:dyDescent="0.3">
      <c r="L1379" s="2" t="s">
        <v>1177</v>
      </c>
      <c r="M1379" s="2">
        <v>253</v>
      </c>
      <c r="O1379" s="2" t="s">
        <v>2134</v>
      </c>
      <c r="P1379" s="2">
        <v>293</v>
      </c>
    </row>
    <row r="1380" spans="12:16" x14ac:dyDescent="0.3">
      <c r="L1380" s="2" t="s">
        <v>2210</v>
      </c>
      <c r="M1380" s="2">
        <v>548</v>
      </c>
      <c r="O1380" s="2" t="s">
        <v>2136</v>
      </c>
      <c r="P1380" s="2">
        <v>178</v>
      </c>
    </row>
    <row r="1381" spans="12:16" x14ac:dyDescent="0.3">
      <c r="L1381" s="2" t="s">
        <v>1179</v>
      </c>
      <c r="M1381" s="2">
        <v>115</v>
      </c>
      <c r="O1381" s="2" t="s">
        <v>2138</v>
      </c>
      <c r="P1381" s="2">
        <v>900.5</v>
      </c>
    </row>
    <row r="1382" spans="12:16" x14ac:dyDescent="0.3">
      <c r="L1382" s="2" t="s">
        <v>2134</v>
      </c>
      <c r="M1382" s="2">
        <v>293</v>
      </c>
      <c r="O1382" s="2" t="s">
        <v>392</v>
      </c>
      <c r="P1382" s="2">
        <v>297</v>
      </c>
    </row>
    <row r="1383" spans="12:16" x14ac:dyDescent="0.3">
      <c r="L1383" s="2" t="s">
        <v>2136</v>
      </c>
      <c r="M1383" s="2">
        <v>178</v>
      </c>
      <c r="O1383" s="2" t="s">
        <v>1180</v>
      </c>
      <c r="P1383" s="2">
        <v>75</v>
      </c>
    </row>
    <row r="1384" spans="12:16" x14ac:dyDescent="0.3">
      <c r="L1384" s="2" t="s">
        <v>2138</v>
      </c>
      <c r="M1384" s="2">
        <v>900.5</v>
      </c>
      <c r="O1384" s="2" t="s">
        <v>2140</v>
      </c>
      <c r="P1384" s="2">
        <v>667</v>
      </c>
    </row>
    <row r="1385" spans="12:16" x14ac:dyDescent="0.3">
      <c r="L1385" s="2" t="s">
        <v>392</v>
      </c>
      <c r="M1385" s="2">
        <v>299.5</v>
      </c>
      <c r="O1385" s="2" t="s">
        <v>1181</v>
      </c>
      <c r="P1385" s="2">
        <v>109.5</v>
      </c>
    </row>
    <row r="1386" spans="12:16" x14ac:dyDescent="0.3">
      <c r="L1386" s="2" t="s">
        <v>1180</v>
      </c>
      <c r="M1386" s="2">
        <v>75</v>
      </c>
      <c r="O1386" s="2" t="s">
        <v>2141</v>
      </c>
      <c r="P1386" s="2">
        <v>176</v>
      </c>
    </row>
    <row r="1387" spans="12:16" x14ac:dyDescent="0.3">
      <c r="L1387" s="2" t="s">
        <v>2140</v>
      </c>
      <c r="M1387" s="2">
        <v>668</v>
      </c>
      <c r="O1387" s="2" t="s">
        <v>1183</v>
      </c>
      <c r="P1387" s="2">
        <v>312</v>
      </c>
    </row>
    <row r="1388" spans="12:16" x14ac:dyDescent="0.3">
      <c r="L1388" s="2" t="s">
        <v>1181</v>
      </c>
      <c r="M1388" s="2">
        <v>109.5</v>
      </c>
      <c r="O1388" s="2" t="s">
        <v>1184</v>
      </c>
      <c r="P1388" s="2">
        <v>111.5</v>
      </c>
    </row>
    <row r="1389" spans="12:16" x14ac:dyDescent="0.3">
      <c r="L1389" s="2" t="s">
        <v>2141</v>
      </c>
      <c r="M1389" s="2">
        <v>176</v>
      </c>
      <c r="O1389" s="2" t="s">
        <v>1264</v>
      </c>
      <c r="P1389" s="2">
        <v>171</v>
      </c>
    </row>
    <row r="1390" spans="12:16" x14ac:dyDescent="0.3">
      <c r="L1390" s="2" t="s">
        <v>1183</v>
      </c>
      <c r="M1390" s="2">
        <v>312</v>
      </c>
      <c r="O1390" s="2" t="s">
        <v>2143</v>
      </c>
      <c r="P1390" s="2">
        <v>96</v>
      </c>
    </row>
    <row r="1391" spans="12:16" x14ac:dyDescent="0.3">
      <c r="L1391" s="2" t="s">
        <v>1184</v>
      </c>
      <c r="M1391" s="2">
        <v>111.5</v>
      </c>
      <c r="O1391" s="2" t="s">
        <v>2145</v>
      </c>
      <c r="P1391" s="2">
        <v>689</v>
      </c>
    </row>
    <row r="1392" spans="12:16" x14ac:dyDescent="0.3">
      <c r="L1392" s="2" t="s">
        <v>1264</v>
      </c>
      <c r="M1392" s="2">
        <v>171</v>
      </c>
      <c r="O1392" s="2" t="s">
        <v>1185</v>
      </c>
      <c r="P1392" s="2">
        <v>93</v>
      </c>
    </row>
    <row r="1393" spans="12:16" x14ac:dyDescent="0.3">
      <c r="L1393" s="2" t="s">
        <v>2143</v>
      </c>
      <c r="M1393" s="2">
        <v>96</v>
      </c>
      <c r="O1393" s="2" t="s">
        <v>2146</v>
      </c>
      <c r="P1393" s="2">
        <v>307</v>
      </c>
    </row>
    <row r="1394" spans="12:16" x14ac:dyDescent="0.3">
      <c r="L1394" s="2" t="s">
        <v>2145</v>
      </c>
      <c r="M1394" s="2">
        <v>689</v>
      </c>
      <c r="O1394" s="2" t="s">
        <v>1186</v>
      </c>
      <c r="P1394" s="2">
        <v>420</v>
      </c>
    </row>
    <row r="1395" spans="12:16" x14ac:dyDescent="0.3">
      <c r="L1395" s="2" t="s">
        <v>1185</v>
      </c>
      <c r="M1395" s="2">
        <v>93</v>
      </c>
      <c r="O1395" s="2" t="s">
        <v>2608</v>
      </c>
      <c r="P1395" s="2">
        <v>501</v>
      </c>
    </row>
    <row r="1396" spans="12:16" x14ac:dyDescent="0.3">
      <c r="L1396" s="2" t="s">
        <v>2146</v>
      </c>
      <c r="M1396" s="2">
        <v>307</v>
      </c>
      <c r="O1396" s="2" t="s">
        <v>2610</v>
      </c>
      <c r="P1396" s="2">
        <v>99</v>
      </c>
    </row>
    <row r="1397" spans="12:16" x14ac:dyDescent="0.3">
      <c r="L1397" s="2" t="s">
        <v>1186</v>
      </c>
      <c r="M1397" s="2">
        <v>420</v>
      </c>
      <c r="O1397" s="2" t="s">
        <v>2148</v>
      </c>
      <c r="P1397" s="2">
        <v>155</v>
      </c>
    </row>
    <row r="1398" spans="12:16" x14ac:dyDescent="0.3">
      <c r="L1398" s="2" t="s">
        <v>2608</v>
      </c>
      <c r="M1398" s="2">
        <v>501</v>
      </c>
      <c r="O1398" s="2" t="s">
        <v>1265</v>
      </c>
      <c r="P1398" s="2">
        <v>115</v>
      </c>
    </row>
    <row r="1399" spans="12:16" x14ac:dyDescent="0.3">
      <c r="L1399" s="2" t="s">
        <v>2610</v>
      </c>
      <c r="M1399" s="2">
        <v>99</v>
      </c>
      <c r="O1399" s="2" t="s">
        <v>1266</v>
      </c>
      <c r="P1399" s="2">
        <v>282</v>
      </c>
    </row>
    <row r="1400" spans="12:16" x14ac:dyDescent="0.3">
      <c r="L1400" s="2" t="s">
        <v>2148</v>
      </c>
      <c r="M1400" s="2">
        <v>155</v>
      </c>
      <c r="O1400" s="2" t="s">
        <v>2611</v>
      </c>
      <c r="P1400" s="2">
        <v>210</v>
      </c>
    </row>
    <row r="1401" spans="12:16" x14ac:dyDescent="0.3">
      <c r="L1401" s="2" t="s">
        <v>1265</v>
      </c>
      <c r="M1401" s="2">
        <v>115</v>
      </c>
      <c r="O1401" s="2" t="s">
        <v>1187</v>
      </c>
      <c r="P1401" s="2">
        <v>268.5</v>
      </c>
    </row>
    <row r="1402" spans="12:16" x14ac:dyDescent="0.3">
      <c r="L1402" s="2" t="s">
        <v>1266</v>
      </c>
      <c r="M1402" s="2">
        <v>282</v>
      </c>
      <c r="O1402" s="2" t="s">
        <v>2150</v>
      </c>
      <c r="P1402" s="2">
        <v>154</v>
      </c>
    </row>
    <row r="1403" spans="12:16" x14ac:dyDescent="0.3">
      <c r="L1403" s="2" t="s">
        <v>2611</v>
      </c>
      <c r="M1403" s="2">
        <v>210</v>
      </c>
      <c r="O1403" s="2" t="s">
        <v>2152</v>
      </c>
      <c r="P1403" s="2">
        <v>548</v>
      </c>
    </row>
    <row r="1404" spans="12:16" x14ac:dyDescent="0.3">
      <c r="L1404" s="2" t="s">
        <v>1187</v>
      </c>
      <c r="M1404" s="2">
        <v>268.5</v>
      </c>
      <c r="O1404" s="2" t="s">
        <v>1188</v>
      </c>
      <c r="P1404" s="2">
        <v>270</v>
      </c>
    </row>
    <row r="1405" spans="12:16" x14ac:dyDescent="0.3">
      <c r="L1405" s="2" t="s">
        <v>2150</v>
      </c>
      <c r="M1405" s="2">
        <v>154</v>
      </c>
      <c r="O1405" s="2" t="s">
        <v>1267</v>
      </c>
      <c r="P1405" s="2">
        <v>196.5</v>
      </c>
    </row>
    <row r="1406" spans="12:16" x14ac:dyDescent="0.3">
      <c r="L1406" s="2" t="s">
        <v>2152</v>
      </c>
      <c r="M1406" s="2">
        <v>548</v>
      </c>
      <c r="O1406" s="2" t="s">
        <v>2211</v>
      </c>
      <c r="P1406" s="2">
        <v>211</v>
      </c>
    </row>
    <row r="1407" spans="12:16" x14ac:dyDescent="0.3">
      <c r="L1407" s="2" t="s">
        <v>1188</v>
      </c>
      <c r="M1407" s="2">
        <v>270</v>
      </c>
      <c r="O1407" s="2" t="s">
        <v>2153</v>
      </c>
      <c r="P1407" s="2">
        <v>119</v>
      </c>
    </row>
    <row r="1408" spans="12:16" x14ac:dyDescent="0.3">
      <c r="L1408" s="2" t="s">
        <v>1267</v>
      </c>
      <c r="M1408" s="2">
        <v>196.5</v>
      </c>
      <c r="O1408" s="2" t="s">
        <v>2154</v>
      </c>
      <c r="P1408" s="2">
        <v>101</v>
      </c>
    </row>
    <row r="1409" spans="12:16" x14ac:dyDescent="0.3">
      <c r="L1409" s="2" t="s">
        <v>2211</v>
      </c>
      <c r="M1409" s="2">
        <v>211</v>
      </c>
      <c r="O1409" s="2" t="s">
        <v>1190</v>
      </c>
      <c r="P1409" s="2">
        <v>228</v>
      </c>
    </row>
    <row r="1410" spans="12:16" x14ac:dyDescent="0.3">
      <c r="L1410" s="2" t="s">
        <v>2153</v>
      </c>
      <c r="M1410" s="2">
        <v>119</v>
      </c>
      <c r="O1410" s="2" t="s">
        <v>2155</v>
      </c>
      <c r="P1410" s="2">
        <v>133</v>
      </c>
    </row>
    <row r="1411" spans="12:16" x14ac:dyDescent="0.3">
      <c r="L1411" s="2" t="s">
        <v>2154</v>
      </c>
      <c r="M1411" s="2">
        <v>101</v>
      </c>
      <c r="O1411" s="2" t="s">
        <v>1268</v>
      </c>
      <c r="P1411" s="2">
        <v>354</v>
      </c>
    </row>
    <row r="1412" spans="12:16" x14ac:dyDescent="0.3">
      <c r="L1412" s="2" t="s">
        <v>1190</v>
      </c>
      <c r="M1412" s="2">
        <v>228</v>
      </c>
      <c r="O1412" s="2" t="s">
        <v>1192</v>
      </c>
      <c r="P1412" s="2">
        <v>346</v>
      </c>
    </row>
    <row r="1413" spans="12:16" x14ac:dyDescent="0.3">
      <c r="L1413" s="2" t="s">
        <v>2155</v>
      </c>
      <c r="M1413" s="2">
        <v>133</v>
      </c>
      <c r="O1413" s="2" t="s">
        <v>2614</v>
      </c>
      <c r="P1413" s="2">
        <v>101</v>
      </c>
    </row>
    <row r="1414" spans="12:16" x14ac:dyDescent="0.3">
      <c r="L1414" s="2" t="s">
        <v>1268</v>
      </c>
      <c r="M1414" s="2">
        <v>354</v>
      </c>
      <c r="O1414" s="2" t="s">
        <v>2212</v>
      </c>
      <c r="P1414" s="2">
        <v>223</v>
      </c>
    </row>
    <row r="1415" spans="12:16" x14ac:dyDescent="0.3">
      <c r="L1415" s="2" t="s">
        <v>1192</v>
      </c>
      <c r="M1415" s="2">
        <v>346</v>
      </c>
      <c r="O1415" s="2" t="s">
        <v>2157</v>
      </c>
      <c r="P1415" s="2">
        <v>102</v>
      </c>
    </row>
    <row r="1416" spans="12:16" x14ac:dyDescent="0.3">
      <c r="L1416" s="2" t="s">
        <v>2614</v>
      </c>
      <c r="M1416" s="2">
        <v>101</v>
      </c>
      <c r="O1416" s="2" t="s">
        <v>2159</v>
      </c>
      <c r="P1416" s="2">
        <v>121</v>
      </c>
    </row>
    <row r="1417" spans="12:16" x14ac:dyDescent="0.3">
      <c r="L1417" s="2" t="s">
        <v>2212</v>
      </c>
      <c r="M1417" s="2">
        <v>223</v>
      </c>
      <c r="O1417" s="2" t="s">
        <v>1269</v>
      </c>
      <c r="P1417" s="2">
        <v>491</v>
      </c>
    </row>
    <row r="1418" spans="12:16" x14ac:dyDescent="0.3">
      <c r="L1418" s="2" t="s">
        <v>2157</v>
      </c>
      <c r="M1418" s="2">
        <v>102</v>
      </c>
      <c r="O1418" s="2" t="s">
        <v>651</v>
      </c>
      <c r="P1418" s="2">
        <v>309</v>
      </c>
    </row>
    <row r="1419" spans="12:16" x14ac:dyDescent="0.3">
      <c r="L1419" s="2" t="s">
        <v>2159</v>
      </c>
      <c r="M1419" s="2">
        <v>121</v>
      </c>
      <c r="O1419" s="2" t="s">
        <v>2160</v>
      </c>
      <c r="P1419" s="2">
        <v>108</v>
      </c>
    </row>
    <row r="1420" spans="12:16" x14ac:dyDescent="0.3">
      <c r="L1420" s="2" t="s">
        <v>1269</v>
      </c>
      <c r="M1420" s="2">
        <v>491</v>
      </c>
      <c r="O1420" s="2" t="s">
        <v>1194</v>
      </c>
      <c r="P1420" s="2">
        <v>422</v>
      </c>
    </row>
    <row r="1421" spans="12:16" x14ac:dyDescent="0.3">
      <c r="L1421" s="2" t="s">
        <v>651</v>
      </c>
      <c r="M1421" s="2">
        <v>318</v>
      </c>
      <c r="O1421" s="2" t="s">
        <v>2161</v>
      </c>
      <c r="P1421" s="2">
        <v>101</v>
      </c>
    </row>
    <row r="1422" spans="12:16" x14ac:dyDescent="0.3">
      <c r="L1422" s="2" t="s">
        <v>2160</v>
      </c>
      <c r="M1422" s="2">
        <v>108</v>
      </c>
      <c r="O1422" s="2" t="s">
        <v>1270</v>
      </c>
      <c r="P1422" s="2">
        <v>333</v>
      </c>
    </row>
    <row r="1423" spans="12:16" x14ac:dyDescent="0.3">
      <c r="L1423" s="2" t="s">
        <v>1194</v>
      </c>
      <c r="M1423" s="2">
        <v>422</v>
      </c>
      <c r="O1423" s="2" t="s">
        <v>1271</v>
      </c>
      <c r="P1423" s="2">
        <v>239</v>
      </c>
    </row>
    <row r="1424" spans="12:16" x14ac:dyDescent="0.3">
      <c r="L1424" s="2" t="s">
        <v>2161</v>
      </c>
      <c r="M1424" s="2">
        <v>101</v>
      </c>
      <c r="O1424" s="2" t="s">
        <v>2616</v>
      </c>
      <c r="P1424" s="2">
        <v>98</v>
      </c>
    </row>
    <row r="1425" spans="12:16" x14ac:dyDescent="0.3">
      <c r="L1425" s="2" t="s">
        <v>1270</v>
      </c>
      <c r="M1425" s="2">
        <v>333</v>
      </c>
      <c r="O1425" s="2" t="s">
        <v>2163</v>
      </c>
      <c r="P1425" s="2">
        <v>203</v>
      </c>
    </row>
    <row r="1426" spans="12:16" x14ac:dyDescent="0.3">
      <c r="L1426" s="2" t="s">
        <v>1271</v>
      </c>
      <c r="M1426" s="2">
        <v>239</v>
      </c>
      <c r="O1426" s="2" t="s">
        <v>2213</v>
      </c>
      <c r="P1426" s="2">
        <v>185.5</v>
      </c>
    </row>
    <row r="1427" spans="12:16" x14ac:dyDescent="0.3">
      <c r="L1427" s="2" t="s">
        <v>2616</v>
      </c>
      <c r="M1427" s="2">
        <v>98</v>
      </c>
      <c r="O1427" s="2" t="s">
        <v>2617</v>
      </c>
      <c r="P1427" s="30">
        <v>1483</v>
      </c>
    </row>
    <row r="1428" spans="12:16" x14ac:dyDescent="0.3">
      <c r="L1428" s="2" t="s">
        <v>2163</v>
      </c>
      <c r="M1428" s="2">
        <v>203</v>
      </c>
      <c r="O1428" s="2" t="s">
        <v>1196</v>
      </c>
      <c r="P1428" s="2">
        <v>110</v>
      </c>
    </row>
    <row r="1429" spans="12:16" x14ac:dyDescent="0.3">
      <c r="L1429" s="2" t="s">
        <v>2213</v>
      </c>
      <c r="M1429" s="2">
        <v>185.5</v>
      </c>
      <c r="O1429" s="2" t="s">
        <v>2165</v>
      </c>
      <c r="P1429" s="2">
        <v>175</v>
      </c>
    </row>
    <row r="1430" spans="12:16" x14ac:dyDescent="0.3">
      <c r="L1430" s="2" t="s">
        <v>2617</v>
      </c>
      <c r="M1430" s="30">
        <v>1488</v>
      </c>
      <c r="O1430" s="2" t="s">
        <v>1198</v>
      </c>
      <c r="P1430" s="2">
        <v>84</v>
      </c>
    </row>
    <row r="1431" spans="12:16" x14ac:dyDescent="0.3">
      <c r="L1431" s="2" t="s">
        <v>1196</v>
      </c>
      <c r="M1431" s="2">
        <v>110</v>
      </c>
      <c r="O1431" s="2" t="s">
        <v>2167</v>
      </c>
      <c r="P1431" s="2">
        <v>194</v>
      </c>
    </row>
    <row r="1432" spans="12:16" x14ac:dyDescent="0.3">
      <c r="L1432" s="2" t="s">
        <v>2165</v>
      </c>
      <c r="M1432" s="2">
        <v>175</v>
      </c>
      <c r="O1432" s="2" t="s">
        <v>2169</v>
      </c>
      <c r="P1432" s="2">
        <v>181</v>
      </c>
    </row>
    <row r="1433" spans="12:16" x14ac:dyDescent="0.3">
      <c r="L1433" s="2" t="s">
        <v>1198</v>
      </c>
      <c r="M1433" s="2">
        <v>84</v>
      </c>
      <c r="O1433" s="2" t="s">
        <v>2214</v>
      </c>
      <c r="P1433" s="2">
        <v>265</v>
      </c>
    </row>
    <row r="1434" spans="12:16" x14ac:dyDescent="0.3">
      <c r="L1434" s="2" t="s">
        <v>2167</v>
      </c>
      <c r="M1434" s="2">
        <v>194</v>
      </c>
      <c r="O1434" s="2" t="s">
        <v>1272</v>
      </c>
      <c r="P1434" s="2">
        <v>331</v>
      </c>
    </row>
    <row r="1435" spans="12:16" x14ac:dyDescent="0.3">
      <c r="L1435" s="2" t="s">
        <v>2169</v>
      </c>
      <c r="M1435" s="2">
        <v>181</v>
      </c>
      <c r="O1435" s="2" t="s">
        <v>2619</v>
      </c>
      <c r="P1435" s="2">
        <v>417</v>
      </c>
    </row>
    <row r="1436" spans="12:16" x14ac:dyDescent="0.3">
      <c r="L1436" s="2" t="s">
        <v>2214</v>
      </c>
      <c r="M1436" s="2">
        <v>265</v>
      </c>
      <c r="O1436" s="2" t="s">
        <v>2215</v>
      </c>
      <c r="P1436" s="2">
        <v>305</v>
      </c>
    </row>
    <row r="1437" spans="12:16" x14ac:dyDescent="0.3">
      <c r="L1437" s="2" t="s">
        <v>1272</v>
      </c>
      <c r="M1437" s="2">
        <v>331</v>
      </c>
      <c r="O1437" s="2" t="s">
        <v>1199</v>
      </c>
      <c r="P1437" s="2">
        <v>94</v>
      </c>
    </row>
    <row r="1438" spans="12:16" x14ac:dyDescent="0.3">
      <c r="L1438" s="2" t="s">
        <v>2619</v>
      </c>
      <c r="M1438" s="2">
        <v>417</v>
      </c>
      <c r="O1438" s="2" t="s">
        <v>1273</v>
      </c>
      <c r="P1438" s="2">
        <v>147</v>
      </c>
    </row>
    <row r="1439" spans="12:16" x14ac:dyDescent="0.3">
      <c r="L1439" s="2" t="s">
        <v>2215</v>
      </c>
      <c r="M1439" s="2">
        <v>305</v>
      </c>
      <c r="O1439" s="2" t="s">
        <v>2216</v>
      </c>
      <c r="P1439" s="2">
        <v>279</v>
      </c>
    </row>
    <row r="1440" spans="12:16" x14ac:dyDescent="0.3">
      <c r="L1440" s="2" t="s">
        <v>1199</v>
      </c>
      <c r="M1440" s="2">
        <v>94</v>
      </c>
      <c r="O1440" s="2" t="s">
        <v>2170</v>
      </c>
      <c r="P1440" s="2">
        <v>55</v>
      </c>
    </row>
    <row r="1441" spans="12:16" x14ac:dyDescent="0.3">
      <c r="L1441" s="2" t="s">
        <v>1273</v>
      </c>
      <c r="M1441" s="2">
        <v>147</v>
      </c>
      <c r="O1441" s="2" t="s">
        <v>2171</v>
      </c>
      <c r="P1441" s="2">
        <v>30</v>
      </c>
    </row>
    <row r="1442" spans="12:16" x14ac:dyDescent="0.3">
      <c r="L1442" s="2" t="s">
        <v>2216</v>
      </c>
      <c r="M1442" s="2">
        <v>279</v>
      </c>
      <c r="O1442" s="2" t="s">
        <v>2173</v>
      </c>
      <c r="P1442" s="2">
        <v>194.5</v>
      </c>
    </row>
    <row r="1443" spans="12:16" x14ac:dyDescent="0.3">
      <c r="L1443" s="2" t="s">
        <v>2170</v>
      </c>
      <c r="M1443" s="2">
        <v>55</v>
      </c>
      <c r="O1443" s="2" t="s">
        <v>1201</v>
      </c>
      <c r="P1443" s="2">
        <v>44</v>
      </c>
    </row>
    <row r="1444" spans="12:16" x14ac:dyDescent="0.3">
      <c r="L1444" s="2" t="s">
        <v>2171</v>
      </c>
      <c r="M1444" s="2">
        <v>30</v>
      </c>
      <c r="O1444" s="2" t="s">
        <v>1203</v>
      </c>
      <c r="P1444" s="2">
        <v>170</v>
      </c>
    </row>
    <row r="1445" spans="12:16" x14ac:dyDescent="0.3">
      <c r="L1445" s="2" t="s">
        <v>2173</v>
      </c>
      <c r="M1445" s="2">
        <v>194.5</v>
      </c>
      <c r="O1445" s="2" t="s">
        <v>1274</v>
      </c>
      <c r="P1445" s="2">
        <v>148.5</v>
      </c>
    </row>
    <row r="1446" spans="12:16" x14ac:dyDescent="0.3">
      <c r="L1446" s="2" t="s">
        <v>1201</v>
      </c>
      <c r="M1446" s="2">
        <v>44</v>
      </c>
      <c r="O1446" s="2" t="s">
        <v>2217</v>
      </c>
      <c r="P1446" s="2">
        <v>224.5</v>
      </c>
    </row>
    <row r="1447" spans="12:16" x14ac:dyDescent="0.3">
      <c r="L1447" s="2" t="s">
        <v>1203</v>
      </c>
      <c r="M1447" s="2">
        <v>170</v>
      </c>
      <c r="O1447" s="2" t="s">
        <v>2621</v>
      </c>
      <c r="P1447" s="2">
        <v>12</v>
      </c>
    </row>
    <row r="1448" spans="12:16" x14ac:dyDescent="0.3">
      <c r="L1448" s="2" t="s">
        <v>1274</v>
      </c>
      <c r="M1448" s="2">
        <v>148.5</v>
      </c>
      <c r="O1448" s="2" t="s">
        <v>2174</v>
      </c>
      <c r="P1448" s="2">
        <v>131.5</v>
      </c>
    </row>
    <row r="1449" spans="12:16" x14ac:dyDescent="0.3">
      <c r="L1449" s="2" t="s">
        <v>2217</v>
      </c>
      <c r="M1449" s="2">
        <v>224.5</v>
      </c>
      <c r="O1449" s="2" t="s">
        <v>2622</v>
      </c>
      <c r="P1449" s="2">
        <v>245</v>
      </c>
    </row>
    <row r="1450" spans="12:16" x14ac:dyDescent="0.3">
      <c r="L1450" s="2" t="s">
        <v>2621</v>
      </c>
      <c r="M1450" s="2">
        <v>12</v>
      </c>
      <c r="O1450" s="2" t="s">
        <v>2624</v>
      </c>
      <c r="P1450" s="2">
        <v>14</v>
      </c>
    </row>
    <row r="1451" spans="12:16" x14ac:dyDescent="0.3">
      <c r="L1451" s="2" t="s">
        <v>2174</v>
      </c>
      <c r="M1451" s="2">
        <v>131.5</v>
      </c>
      <c r="O1451" s="2" t="s">
        <v>656</v>
      </c>
      <c r="P1451" s="2">
        <v>132</v>
      </c>
    </row>
    <row r="1452" spans="12:16" x14ac:dyDescent="0.3">
      <c r="L1452" s="2" t="s">
        <v>2622</v>
      </c>
      <c r="M1452" s="2">
        <v>255</v>
      </c>
      <c r="O1452" s="2" t="s">
        <v>2176</v>
      </c>
      <c r="P1452" s="2">
        <v>247.5</v>
      </c>
    </row>
    <row r="1453" spans="12:16" x14ac:dyDescent="0.3">
      <c r="L1453" s="2" t="s">
        <v>2624</v>
      </c>
      <c r="M1453" s="2">
        <v>14</v>
      </c>
      <c r="O1453" s="2" t="s">
        <v>2218</v>
      </c>
      <c r="P1453" s="2">
        <v>602</v>
      </c>
    </row>
    <row r="1454" spans="12:16" x14ac:dyDescent="0.3">
      <c r="L1454" s="2" t="s">
        <v>656</v>
      </c>
      <c r="M1454" s="2">
        <v>134</v>
      </c>
      <c r="O1454" s="2" t="s">
        <v>1205</v>
      </c>
      <c r="P1454" s="2">
        <v>359</v>
      </c>
    </row>
    <row r="1455" spans="12:16" x14ac:dyDescent="0.3">
      <c r="L1455" s="2" t="s">
        <v>2176</v>
      </c>
      <c r="M1455" s="2">
        <v>247.5</v>
      </c>
      <c r="O1455" s="2" t="s">
        <v>1206</v>
      </c>
      <c r="P1455" s="2">
        <v>206</v>
      </c>
    </row>
    <row r="1456" spans="12:16" x14ac:dyDescent="0.3">
      <c r="L1456" s="2" t="s">
        <v>2218</v>
      </c>
      <c r="M1456" s="2">
        <v>602</v>
      </c>
      <c r="O1456" s="2" t="s">
        <v>1208</v>
      </c>
      <c r="P1456" s="2">
        <v>130</v>
      </c>
    </row>
    <row r="1457" spans="12:16" x14ac:dyDescent="0.3">
      <c r="L1457" s="2" t="s">
        <v>1205</v>
      </c>
      <c r="M1457" s="2">
        <v>359</v>
      </c>
      <c r="O1457" s="2" t="s">
        <v>1275</v>
      </c>
      <c r="P1457" s="2">
        <v>199</v>
      </c>
    </row>
    <row r="1458" spans="12:16" x14ac:dyDescent="0.3">
      <c r="L1458" s="2" t="s">
        <v>1206</v>
      </c>
      <c r="M1458" s="2">
        <v>206</v>
      </c>
      <c r="O1458" s="2" t="s">
        <v>2219</v>
      </c>
      <c r="P1458" s="2">
        <v>163</v>
      </c>
    </row>
    <row r="1459" spans="12:16" x14ac:dyDescent="0.3">
      <c r="L1459" s="2" t="s">
        <v>1208</v>
      </c>
      <c r="M1459" s="2">
        <v>130</v>
      </c>
      <c r="O1459" s="2" t="s">
        <v>1209</v>
      </c>
      <c r="P1459" s="2">
        <v>24</v>
      </c>
    </row>
    <row r="1460" spans="12:16" x14ac:dyDescent="0.3">
      <c r="L1460" s="2" t="s">
        <v>1275</v>
      </c>
      <c r="M1460" s="2">
        <v>199</v>
      </c>
      <c r="O1460" s="2" t="s">
        <v>1210</v>
      </c>
      <c r="P1460" s="2">
        <v>82</v>
      </c>
    </row>
    <row r="1461" spans="12:16" x14ac:dyDescent="0.3">
      <c r="L1461" s="2" t="s">
        <v>2219</v>
      </c>
      <c r="M1461" s="2">
        <v>163</v>
      </c>
      <c r="O1461" s="2" t="s">
        <v>2627</v>
      </c>
      <c r="P1461" s="2">
        <v>128</v>
      </c>
    </row>
    <row r="1462" spans="12:16" x14ac:dyDescent="0.3">
      <c r="L1462" s="2" t="s">
        <v>1209</v>
      </c>
      <c r="M1462" s="2">
        <v>24</v>
      </c>
      <c r="O1462" s="2" t="s">
        <v>1212</v>
      </c>
      <c r="P1462" s="2">
        <v>97</v>
      </c>
    </row>
    <row r="1463" spans="12:16" x14ac:dyDescent="0.3">
      <c r="L1463" s="2" t="s">
        <v>1210</v>
      </c>
      <c r="M1463" s="2">
        <v>82</v>
      </c>
      <c r="O1463" s="2" t="s">
        <v>2178</v>
      </c>
      <c r="P1463" s="2">
        <v>117</v>
      </c>
    </row>
    <row r="1464" spans="12:16" x14ac:dyDescent="0.3">
      <c r="L1464" s="2" t="s">
        <v>2627</v>
      </c>
      <c r="M1464" s="2">
        <v>128</v>
      </c>
      <c r="O1464" s="2" t="s">
        <v>527</v>
      </c>
      <c r="P1464" s="2">
        <v>530</v>
      </c>
    </row>
    <row r="1465" spans="12:16" x14ac:dyDescent="0.3">
      <c r="L1465" s="2" t="s">
        <v>1212</v>
      </c>
      <c r="M1465" s="2">
        <v>97</v>
      </c>
      <c r="O1465" s="2" t="s">
        <v>2220</v>
      </c>
      <c r="P1465" s="2">
        <v>269</v>
      </c>
    </row>
    <row r="1466" spans="12:16" x14ac:dyDescent="0.3">
      <c r="L1466" s="2" t="s">
        <v>2178</v>
      </c>
      <c r="M1466" s="2">
        <v>117</v>
      </c>
      <c r="O1466" s="2" t="s">
        <v>2180</v>
      </c>
      <c r="P1466" s="2">
        <v>136</v>
      </c>
    </row>
    <row r="1467" spans="12:16" x14ac:dyDescent="0.3">
      <c r="L1467" s="2" t="s">
        <v>527</v>
      </c>
      <c r="M1467" s="30">
        <v>1760</v>
      </c>
      <c r="O1467" s="2" t="s">
        <v>2182</v>
      </c>
      <c r="P1467" s="2">
        <v>142</v>
      </c>
    </row>
    <row r="1468" spans="12:16" x14ac:dyDescent="0.3">
      <c r="L1468" s="2" t="s">
        <v>2220</v>
      </c>
      <c r="M1468" s="2">
        <v>269</v>
      </c>
      <c r="O1468" s="2" t="s">
        <v>1214</v>
      </c>
      <c r="P1468" s="2">
        <v>109</v>
      </c>
    </row>
    <row r="1469" spans="12:16" x14ac:dyDescent="0.3">
      <c r="L1469" s="2" t="s">
        <v>2180</v>
      </c>
      <c r="M1469" s="2">
        <v>136</v>
      </c>
      <c r="O1469" s="2" t="s">
        <v>1215</v>
      </c>
      <c r="P1469" s="2">
        <v>124.5</v>
      </c>
    </row>
    <row r="1470" spans="12:16" x14ac:dyDescent="0.3">
      <c r="L1470" s="2" t="s">
        <v>2182</v>
      </c>
      <c r="M1470" s="2">
        <v>142</v>
      </c>
      <c r="O1470" s="2" t="s">
        <v>2629</v>
      </c>
      <c r="P1470" s="2">
        <v>130</v>
      </c>
    </row>
    <row r="1471" spans="12:16" x14ac:dyDescent="0.3">
      <c r="L1471" s="2" t="s">
        <v>1214</v>
      </c>
      <c r="M1471" s="2">
        <v>109</v>
      </c>
      <c r="O1471" s="2" t="s">
        <v>2184</v>
      </c>
      <c r="P1471" s="2">
        <v>203</v>
      </c>
    </row>
    <row r="1472" spans="12:16" x14ac:dyDescent="0.3">
      <c r="L1472" s="2" t="s">
        <v>1215</v>
      </c>
      <c r="M1472" s="2">
        <v>124.5</v>
      </c>
      <c r="O1472" s="2" t="s">
        <v>658</v>
      </c>
      <c r="P1472" s="2">
        <v>84</v>
      </c>
    </row>
    <row r="1473" spans="12:16" x14ac:dyDescent="0.3">
      <c r="L1473" s="2" t="s">
        <v>2629</v>
      </c>
      <c r="M1473" s="2">
        <v>130</v>
      </c>
      <c r="O1473" s="2" t="s">
        <v>2221</v>
      </c>
      <c r="P1473" s="2">
        <v>226</v>
      </c>
    </row>
    <row r="1474" spans="12:16" x14ac:dyDescent="0.3">
      <c r="L1474" s="2" t="s">
        <v>2184</v>
      </c>
      <c r="M1474" s="2">
        <v>203</v>
      </c>
      <c r="O1474" s="2" t="s">
        <v>1276</v>
      </c>
      <c r="P1474" s="2">
        <v>235</v>
      </c>
    </row>
    <row r="1475" spans="12:16" x14ac:dyDescent="0.3">
      <c r="L1475" s="2" t="s">
        <v>658</v>
      </c>
      <c r="M1475" s="2">
        <v>96</v>
      </c>
      <c r="O1475" s="2" t="s">
        <v>2185</v>
      </c>
      <c r="P1475" s="2">
        <v>91</v>
      </c>
    </row>
    <row r="1476" spans="12:16" x14ac:dyDescent="0.3">
      <c r="L1476" s="2" t="s">
        <v>2221</v>
      </c>
      <c r="M1476" s="2">
        <v>226</v>
      </c>
      <c r="O1476" s="2" t="s">
        <v>2187</v>
      </c>
      <c r="P1476" s="2">
        <v>108</v>
      </c>
    </row>
    <row r="1477" spans="12:16" x14ac:dyDescent="0.3">
      <c r="L1477" s="2" t="s">
        <v>1276</v>
      </c>
      <c r="M1477" s="2">
        <v>235</v>
      </c>
      <c r="O1477" s="2" t="s">
        <v>1277</v>
      </c>
      <c r="P1477" s="2">
        <v>260</v>
      </c>
    </row>
    <row r="1478" spans="12:16" x14ac:dyDescent="0.3">
      <c r="L1478" s="2" t="s">
        <v>2185</v>
      </c>
      <c r="M1478" s="2">
        <v>91</v>
      </c>
      <c r="O1478" s="2" t="s">
        <v>2188</v>
      </c>
      <c r="P1478" s="2">
        <v>165</v>
      </c>
    </row>
    <row r="1479" spans="12:16" x14ac:dyDescent="0.3">
      <c r="L1479" s="2" t="s">
        <v>2187</v>
      </c>
      <c r="M1479" s="2">
        <v>108</v>
      </c>
      <c r="O1479" s="2" t="s">
        <v>2631</v>
      </c>
      <c r="P1479" s="2">
        <v>113</v>
      </c>
    </row>
    <row r="1480" spans="12:16" x14ac:dyDescent="0.3">
      <c r="L1480" s="2" t="s">
        <v>1277</v>
      </c>
      <c r="M1480" s="2">
        <v>260</v>
      </c>
      <c r="O1480" s="2" t="s">
        <v>2190</v>
      </c>
      <c r="P1480" s="2">
        <v>184</v>
      </c>
    </row>
    <row r="1481" spans="12:16" x14ac:dyDescent="0.3">
      <c r="L1481" s="2" t="s">
        <v>2188</v>
      </c>
      <c r="M1481" s="2">
        <v>165</v>
      </c>
      <c r="O1481" s="2" t="s">
        <v>2633</v>
      </c>
      <c r="P1481" s="2">
        <v>202</v>
      </c>
    </row>
    <row r="1482" spans="12:16" x14ac:dyDescent="0.3">
      <c r="L1482" s="2" t="s">
        <v>2631</v>
      </c>
      <c r="M1482" s="2">
        <v>113</v>
      </c>
      <c r="O1482" s="2" t="s">
        <v>2191</v>
      </c>
      <c r="P1482" s="2">
        <v>189</v>
      </c>
    </row>
    <row r="1483" spans="12:16" x14ac:dyDescent="0.3">
      <c r="L1483" s="2" t="s">
        <v>2190</v>
      </c>
      <c r="M1483" s="2">
        <v>184</v>
      </c>
      <c r="O1483" s="2" t="s">
        <v>2193</v>
      </c>
      <c r="P1483" s="2">
        <v>118</v>
      </c>
    </row>
    <row r="1484" spans="12:16" x14ac:dyDescent="0.3">
      <c r="L1484" s="2" t="s">
        <v>2633</v>
      </c>
      <c r="M1484" s="2">
        <v>202</v>
      </c>
      <c r="O1484" s="2" t="s">
        <v>1219</v>
      </c>
      <c r="P1484" s="2">
        <v>93</v>
      </c>
    </row>
    <row r="1485" spans="12:16" x14ac:dyDescent="0.3">
      <c r="L1485" s="2" t="s">
        <v>2191</v>
      </c>
      <c r="M1485" s="2">
        <v>189</v>
      </c>
      <c r="O1485" s="2" t="s">
        <v>2194</v>
      </c>
      <c r="P1485" s="2">
        <v>110</v>
      </c>
    </row>
    <row r="1486" spans="12:16" x14ac:dyDescent="0.3">
      <c r="L1486" s="2" t="s">
        <v>2193</v>
      </c>
      <c r="M1486" s="2">
        <v>118</v>
      </c>
      <c r="O1486" s="2" t="s">
        <v>2195</v>
      </c>
      <c r="P1486" s="2">
        <v>117</v>
      </c>
    </row>
    <row r="1487" spans="12:16" x14ac:dyDescent="0.3">
      <c r="L1487" s="2" t="s">
        <v>1219</v>
      </c>
      <c r="M1487" s="2">
        <v>93</v>
      </c>
      <c r="O1487" s="2" t="s">
        <v>662</v>
      </c>
      <c r="P1487" s="2">
        <v>150.5</v>
      </c>
    </row>
    <row r="1488" spans="12:16" x14ac:dyDescent="0.3">
      <c r="L1488" s="2" t="s">
        <v>2194</v>
      </c>
      <c r="M1488" s="2">
        <v>110</v>
      </c>
      <c r="O1488" s="2" t="s">
        <v>2197</v>
      </c>
      <c r="P1488" s="2">
        <v>150</v>
      </c>
    </row>
    <row r="1489" spans="12:16" x14ac:dyDescent="0.3">
      <c r="L1489" s="2" t="s">
        <v>2195</v>
      </c>
      <c r="M1489" s="2">
        <v>117</v>
      </c>
      <c r="O1489" s="2" t="s">
        <v>1220</v>
      </c>
      <c r="P1489" s="2">
        <v>156.5</v>
      </c>
    </row>
    <row r="1490" spans="12:16" x14ac:dyDescent="0.3">
      <c r="L1490" s="2" t="s">
        <v>662</v>
      </c>
      <c r="M1490" s="2">
        <v>168.5</v>
      </c>
      <c r="O1490" s="2" t="s">
        <v>2634</v>
      </c>
      <c r="P1490" s="2">
        <v>175</v>
      </c>
    </row>
    <row r="1491" spans="12:16" x14ac:dyDescent="0.3">
      <c r="L1491" s="2" t="s">
        <v>2197</v>
      </c>
      <c r="M1491" s="2">
        <v>150</v>
      </c>
      <c r="O1491" s="2" t="s">
        <v>2635</v>
      </c>
      <c r="P1491" s="2">
        <v>345</v>
      </c>
    </row>
    <row r="1492" spans="12:16" x14ac:dyDescent="0.3">
      <c r="L1492" s="2" t="s">
        <v>1220</v>
      </c>
      <c r="M1492" s="2">
        <v>156.5</v>
      </c>
      <c r="O1492" s="2" t="s">
        <v>1221</v>
      </c>
      <c r="P1492" s="2">
        <v>114</v>
      </c>
    </row>
    <row r="1493" spans="12:16" x14ac:dyDescent="0.3">
      <c r="L1493" s="2" t="s">
        <v>2634</v>
      </c>
      <c r="M1493" s="2">
        <v>175</v>
      </c>
      <c r="O1493" s="2" t="s">
        <v>2222</v>
      </c>
      <c r="P1493" s="2">
        <v>176</v>
      </c>
    </row>
    <row r="1494" spans="12:16" x14ac:dyDescent="0.3">
      <c r="L1494" s="2" t="s">
        <v>2635</v>
      </c>
      <c r="M1494" s="2">
        <v>345</v>
      </c>
      <c r="O1494" s="2" t="s">
        <v>664</v>
      </c>
      <c r="P1494" s="2">
        <v>305.5</v>
      </c>
    </row>
    <row r="1495" spans="12:16" x14ac:dyDescent="0.3">
      <c r="L1495" s="2" t="s">
        <v>1221</v>
      </c>
      <c r="M1495" s="2">
        <v>114</v>
      </c>
      <c r="O1495" s="2" t="s">
        <v>2198</v>
      </c>
      <c r="P1495" s="2">
        <v>592</v>
      </c>
    </row>
    <row r="1496" spans="12:16" x14ac:dyDescent="0.3">
      <c r="L1496" s="2" t="s">
        <v>2222</v>
      </c>
      <c r="M1496" s="2">
        <v>176</v>
      </c>
      <c r="O1496" s="2" t="s">
        <v>2223</v>
      </c>
      <c r="P1496" s="2">
        <v>270</v>
      </c>
    </row>
    <row r="1497" spans="12:16" x14ac:dyDescent="0.3">
      <c r="L1497" s="2" t="s">
        <v>664</v>
      </c>
      <c r="M1497" s="2">
        <v>312.5</v>
      </c>
      <c r="O1497" s="2" t="s">
        <v>1222</v>
      </c>
      <c r="P1497" s="2">
        <v>250</v>
      </c>
    </row>
    <row r="1498" spans="12:16" x14ac:dyDescent="0.3">
      <c r="L1498" s="2" t="s">
        <v>2198</v>
      </c>
      <c r="M1498" s="2">
        <v>592</v>
      </c>
      <c r="O1498" s="2" t="s">
        <v>1224</v>
      </c>
      <c r="P1498" s="2">
        <v>108</v>
      </c>
    </row>
    <row r="1499" spans="12:16" x14ac:dyDescent="0.3">
      <c r="L1499" s="2" t="s">
        <v>2223</v>
      </c>
      <c r="M1499" s="2">
        <v>270</v>
      </c>
      <c r="O1499" s="2" t="s">
        <v>2636</v>
      </c>
      <c r="P1499" s="2">
        <v>109</v>
      </c>
    </row>
    <row r="1500" spans="12:16" x14ac:dyDescent="0.3">
      <c r="L1500" s="2" t="s">
        <v>1222</v>
      </c>
      <c r="M1500" s="2">
        <v>250</v>
      </c>
      <c r="O1500" s="2" t="s">
        <v>1226</v>
      </c>
      <c r="P1500" s="2">
        <v>798</v>
      </c>
    </row>
    <row r="1501" spans="12:16" x14ac:dyDescent="0.3">
      <c r="L1501" s="2" t="s">
        <v>1224</v>
      </c>
      <c r="M1501" s="2">
        <v>108</v>
      </c>
      <c r="O1501" s="2" t="s">
        <v>660</v>
      </c>
      <c r="P1501" s="2">
        <v>622.5</v>
      </c>
    </row>
    <row r="1502" spans="12:16" x14ac:dyDescent="0.3">
      <c r="L1502" s="2" t="s">
        <v>2636</v>
      </c>
      <c r="M1502" s="2">
        <v>109</v>
      </c>
      <c r="O1502" s="2" t="s">
        <v>1229</v>
      </c>
      <c r="P1502" s="2">
        <v>312.5</v>
      </c>
    </row>
    <row r="1503" spans="12:16" x14ac:dyDescent="0.3">
      <c r="L1503" s="2" t="s">
        <v>1226</v>
      </c>
      <c r="M1503" s="2">
        <v>798</v>
      </c>
      <c r="O1503" s="2" t="s">
        <v>649</v>
      </c>
      <c r="P1503" s="2">
        <v>785</v>
      </c>
    </row>
    <row r="1504" spans="12:16" x14ac:dyDescent="0.3">
      <c r="L1504" s="2" t="s">
        <v>660</v>
      </c>
      <c r="M1504" s="2">
        <v>675</v>
      </c>
      <c r="O1504" s="2" t="s">
        <v>653</v>
      </c>
      <c r="P1504" s="2">
        <v>334</v>
      </c>
    </row>
    <row r="1505" spans="12:16" x14ac:dyDescent="0.3">
      <c r="L1505" s="2" t="s">
        <v>1229</v>
      </c>
      <c r="M1505" s="2">
        <v>312.5</v>
      </c>
      <c r="O1505" s="2" t="s">
        <v>1230</v>
      </c>
      <c r="P1505" s="2">
        <v>152</v>
      </c>
    </row>
    <row r="1506" spans="12:16" x14ac:dyDescent="0.3">
      <c r="L1506" s="2" t="s">
        <v>649</v>
      </c>
      <c r="M1506" s="2">
        <v>880.5</v>
      </c>
      <c r="O1506" s="2" t="s">
        <v>2637</v>
      </c>
      <c r="P1506" s="2">
        <v>123</v>
      </c>
    </row>
    <row r="1507" spans="12:16" x14ac:dyDescent="0.3">
      <c r="L1507" s="2" t="s">
        <v>653</v>
      </c>
      <c r="M1507" s="2">
        <v>335</v>
      </c>
      <c r="O1507" s="2" t="s">
        <v>2224</v>
      </c>
      <c r="P1507" s="2">
        <v>164</v>
      </c>
    </row>
    <row r="1508" spans="12:16" x14ac:dyDescent="0.3">
      <c r="L1508" s="2" t="s">
        <v>1230</v>
      </c>
      <c r="M1508" s="2">
        <v>152</v>
      </c>
      <c r="O1508" s="2" t="s">
        <v>2199</v>
      </c>
      <c r="P1508" s="2">
        <v>257</v>
      </c>
    </row>
    <row r="1509" spans="12:16" x14ac:dyDescent="0.3">
      <c r="L1509" s="2" t="s">
        <v>2637</v>
      </c>
      <c r="M1509" s="2">
        <v>123</v>
      </c>
      <c r="O1509" s="2" t="s">
        <v>2200</v>
      </c>
      <c r="P1509" s="2">
        <v>161</v>
      </c>
    </row>
    <row r="1510" spans="12:16" x14ac:dyDescent="0.3">
      <c r="L1510" s="2" t="s">
        <v>2224</v>
      </c>
      <c r="M1510" s="2">
        <v>164</v>
      </c>
      <c r="O1510" s="2" t="s">
        <v>2202</v>
      </c>
      <c r="P1510" s="2">
        <v>112</v>
      </c>
    </row>
    <row r="1511" spans="12:16" x14ac:dyDescent="0.3">
      <c r="L1511" s="2" t="s">
        <v>2199</v>
      </c>
      <c r="M1511" s="2">
        <v>257</v>
      </c>
      <c r="O1511" s="2" t="s">
        <v>1231</v>
      </c>
      <c r="P1511" s="2">
        <v>108</v>
      </c>
    </row>
    <row r="1512" spans="12:16" x14ac:dyDescent="0.3">
      <c r="L1512" s="2" t="s">
        <v>2200</v>
      </c>
      <c r="M1512" s="2">
        <v>161</v>
      </c>
      <c r="O1512" s="2" t="s">
        <v>2204</v>
      </c>
      <c r="P1512" s="2">
        <v>153</v>
      </c>
    </row>
    <row r="1513" spans="12:16" x14ac:dyDescent="0.3">
      <c r="L1513" s="2" t="s">
        <v>2202</v>
      </c>
      <c r="M1513" s="2">
        <v>112</v>
      </c>
      <c r="O1513" s="2" t="s">
        <v>2205</v>
      </c>
      <c r="P1513" s="2">
        <v>449</v>
      </c>
    </row>
    <row r="1514" spans="12:16" x14ac:dyDescent="0.3">
      <c r="L1514" s="2" t="s">
        <v>1231</v>
      </c>
      <c r="M1514" s="2">
        <v>108</v>
      </c>
      <c r="O1514" s="2" t="s">
        <v>1278</v>
      </c>
      <c r="P1514" s="2">
        <v>235.5</v>
      </c>
    </row>
    <row r="1515" spans="12:16" x14ac:dyDescent="0.3">
      <c r="L1515" s="2" t="s">
        <v>2204</v>
      </c>
      <c r="M1515" s="2">
        <v>153</v>
      </c>
      <c r="O1515" s="2" t="s">
        <v>2206</v>
      </c>
      <c r="P1515" s="2">
        <v>131</v>
      </c>
    </row>
    <row r="1516" spans="12:16" x14ac:dyDescent="0.3">
      <c r="L1516" s="2" t="s">
        <v>2205</v>
      </c>
      <c r="M1516" s="2">
        <v>449</v>
      </c>
      <c r="O1516" s="2" t="s">
        <v>1232</v>
      </c>
      <c r="P1516" s="2">
        <v>151</v>
      </c>
    </row>
    <row r="1517" spans="12:16" x14ac:dyDescent="0.3">
      <c r="L1517" s="2" t="s">
        <v>1278</v>
      </c>
      <c r="M1517" s="2">
        <v>235.5</v>
      </c>
      <c r="O1517" s="2" t="s">
        <v>2207</v>
      </c>
      <c r="P1517" s="2">
        <v>538</v>
      </c>
    </row>
    <row r="1518" spans="12:16" x14ac:dyDescent="0.3">
      <c r="L1518" s="2" t="s">
        <v>2206</v>
      </c>
      <c r="M1518" s="2">
        <v>131</v>
      </c>
      <c r="O1518" s="2" t="s">
        <v>2208</v>
      </c>
      <c r="P1518" s="2">
        <v>119</v>
      </c>
    </row>
    <row r="1519" spans="12:16" x14ac:dyDescent="0.3">
      <c r="L1519" s="2" t="s">
        <v>1232</v>
      </c>
      <c r="M1519" s="2">
        <v>151</v>
      </c>
      <c r="O1519" s="2" t="s">
        <v>2640</v>
      </c>
      <c r="P1519" s="2">
        <v>114.5</v>
      </c>
    </row>
    <row r="1520" spans="12:16" x14ac:dyDescent="0.3">
      <c r="L1520" s="2" t="s">
        <v>2207</v>
      </c>
      <c r="M1520" s="2">
        <v>538</v>
      </c>
      <c r="O1520" s="2" t="s">
        <v>1235</v>
      </c>
      <c r="P1520" s="2">
        <v>129</v>
      </c>
    </row>
    <row r="1521" spans="12:16" x14ac:dyDescent="0.3">
      <c r="L1521" s="2" t="s">
        <v>2208</v>
      </c>
      <c r="M1521" s="2">
        <v>119</v>
      </c>
      <c r="O1521" s="2" t="s">
        <v>2225</v>
      </c>
      <c r="P1521" s="2">
        <v>172</v>
      </c>
    </row>
    <row r="1522" spans="12:16" x14ac:dyDescent="0.3">
      <c r="L1522" s="2" t="s">
        <v>2640</v>
      </c>
      <c r="M1522" s="2">
        <v>114.5</v>
      </c>
    </row>
    <row r="1523" spans="12:16" x14ac:dyDescent="0.3">
      <c r="L1523" s="2" t="s">
        <v>1235</v>
      </c>
      <c r="M1523" s="2">
        <v>129</v>
      </c>
    </row>
    <row r="1524" spans="12:16" x14ac:dyDescent="0.3">
      <c r="L1524" s="2" t="s">
        <v>2225</v>
      </c>
      <c r="M1524" s="2">
        <v>172</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Final</vt:lpstr>
      <vt:lpstr>data</vt:lpstr>
      <vt:lpstr>reworks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Letyuk, Dmitry A SPD-TM3</dc:creator>
  <cp:lastModifiedBy>ASUS-LDA</cp:lastModifiedBy>
  <dcterms:created xsi:type="dcterms:W3CDTF">2019-11-06T10:28:37Z</dcterms:created>
  <dcterms:modified xsi:type="dcterms:W3CDTF">2019-11-08T09:20:44Z</dcterms:modified>
</cp:coreProperties>
</file>