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Squid\"/>
    </mc:Choice>
  </mc:AlternateContent>
  <xr:revisionPtr revIDLastSave="0" documentId="13_ncr:1_{E884518D-6FE9-4A1A-BA98-1EB3532D33F3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Лист1" sheetId="1" r:id="rId1"/>
    <sheet name="price" sheetId="2" r:id="rId2"/>
    <sheet name="games" sheetId="3" r:id="rId3"/>
    <sheet name="Robi" sheetId="4" r:id="rId4"/>
  </sheets>
  <calcPr calcId="179021"/>
</workbook>
</file>

<file path=xl/calcChain.xml><?xml version="1.0" encoding="utf-8"?>
<calcChain xmlns="http://schemas.openxmlformats.org/spreadsheetml/2006/main">
  <c r="M15" i="3" l="1"/>
  <c r="L15" i="3"/>
  <c r="G15" i="3" l="1"/>
  <c r="F15" i="3" l="1"/>
  <c r="G9" i="4" l="1"/>
  <c r="B9" i="4" l="1"/>
  <c r="B15" i="3" l="1"/>
  <c r="C15" i="3"/>
  <c r="B13" i="3"/>
  <c r="B11" i="3"/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C7" i="2"/>
  <c r="G6" i="2"/>
  <c r="C6" i="2"/>
  <c r="G5" i="2"/>
  <c r="C5" i="2"/>
  <c r="G4" i="2"/>
  <c r="C4" i="2"/>
  <c r="G3" i="2"/>
  <c r="C3" i="2"/>
</calcChain>
</file>

<file path=xl/sharedStrings.xml><?xml version="1.0" encoding="utf-8"?>
<sst xmlns="http://schemas.openxmlformats.org/spreadsheetml/2006/main" count="108" uniqueCount="59">
  <si>
    <t>Вложил</t>
  </si>
  <si>
    <t>Средняя</t>
  </si>
  <si>
    <t>Bus</t>
  </si>
  <si>
    <t>Player</t>
  </si>
  <si>
    <t>Level</t>
  </si>
  <si>
    <t>Sell Price</t>
  </si>
  <si>
    <t>Buy Price</t>
  </si>
  <si>
    <t>Energy</t>
  </si>
  <si>
    <t>Level 1</t>
  </si>
  <si>
    <t>Energy 000-100</t>
  </si>
  <si>
    <t>Level 2</t>
  </si>
  <si>
    <t>Energy 100-200</t>
  </si>
  <si>
    <t>Level 3</t>
  </si>
  <si>
    <t>Energy 200-300</t>
  </si>
  <si>
    <t>Level 4</t>
  </si>
  <si>
    <t>Energy 300-400</t>
  </si>
  <si>
    <t>Level 5</t>
  </si>
  <si>
    <t>Energy 400-500</t>
  </si>
  <si>
    <t>Energy 500-600</t>
  </si>
  <si>
    <t>Energy 600-700</t>
  </si>
  <si>
    <t>BNB price</t>
  </si>
  <si>
    <t>Energy 700-800</t>
  </si>
  <si>
    <t>BSW Price</t>
  </si>
  <si>
    <t>Energy 800-900</t>
  </si>
  <si>
    <t>Taxes</t>
  </si>
  <si>
    <t>Energy 900-1000</t>
  </si>
  <si>
    <t>Profit $</t>
  </si>
  <si>
    <t>Energy 1000-1100</t>
  </si>
  <si>
    <t>Energy 1100-1200</t>
  </si>
  <si>
    <t>Energy 1200-1300</t>
  </si>
  <si>
    <t>Energy 1300-1400</t>
  </si>
  <si>
    <t>Energy 1400-1500</t>
  </si>
  <si>
    <t>Energy 1500-1600</t>
  </si>
  <si>
    <t>Energy 1600-1700</t>
  </si>
  <si>
    <t>Energy 1700-1800</t>
  </si>
  <si>
    <t>Energy 1800-1900</t>
  </si>
  <si>
    <t>Energy 1900-2000</t>
  </si>
  <si>
    <t>Energy 2000-2100</t>
  </si>
  <si>
    <t>Energy 2100-2200</t>
  </si>
  <si>
    <t>Energy 2200-2300</t>
  </si>
  <si>
    <t>Energy 2300-2400</t>
  </si>
  <si>
    <t>Energy 2400-2500</t>
  </si>
  <si>
    <t>Energy 2500-2600</t>
  </si>
  <si>
    <t>Energy 2600-2700</t>
  </si>
  <si>
    <t>Energy 2700-2800</t>
  </si>
  <si>
    <t>Energy 2800-2900</t>
  </si>
  <si>
    <t>Energy 2900-3000</t>
  </si>
  <si>
    <t>Energy 3000-3100</t>
  </si>
  <si>
    <t>Energy 3100-3200</t>
  </si>
  <si>
    <t>Energy 3200-3300</t>
  </si>
  <si>
    <t>Потрачено</t>
  </si>
  <si>
    <t>Контракты</t>
  </si>
  <si>
    <t>Комисии</t>
  </si>
  <si>
    <t>1 lvl</t>
  </si>
  <si>
    <t>Lvl</t>
  </si>
  <si>
    <t>BSW</t>
  </si>
  <si>
    <t>Потрачено RB</t>
  </si>
  <si>
    <t>Итого</t>
  </si>
  <si>
    <t>RB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</si>
</sst>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H2"/>
  <sheetViews>
    <sheetView workbookViewId="0">
      <selection activeCell="I2" sqref="I2"/>
    </sheetView>
  </sheetViews>
  <sheetFormatPr defaultRowHeight="15" x14ac:dyDescent="0.25"/>
  <sheetData>
    <row r="1" spans="7:8" x14ac:dyDescent="0.25">
      <c r="G1" t="s">
        <v>0</v>
      </c>
      <c r="H1">
        <v>2000</v>
      </c>
    </row>
    <row r="2" spans="7:8" x14ac:dyDescent="0.25">
      <c r="G2" t="s">
        <v>1</v>
      </c>
      <c r="H2">
        <v>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opLeftCell="A8" workbookViewId="0">
      <selection activeCell="F21" sqref="F21"/>
    </sheetView>
  </sheetViews>
  <sheetFormatPr defaultRowHeight="15" x14ac:dyDescent="0.25"/>
  <cols>
    <col min="1" max="1" width="15" style="1" customWidth="1"/>
    <col min="2" max="2" width="9.42578125" style="1" customWidth="1"/>
    <col min="5" max="5" width="21.28515625" style="1" customWidth="1"/>
  </cols>
  <sheetData>
    <row r="1" spans="1:7" x14ac:dyDescent="0.25">
      <c r="A1" t="s">
        <v>2</v>
      </c>
      <c r="E1" t="s">
        <v>3</v>
      </c>
    </row>
    <row r="2" spans="1:7" x14ac:dyDescent="0.25">
      <c r="A2" t="s">
        <v>4</v>
      </c>
      <c r="B2" t="s">
        <v>5</v>
      </c>
      <c r="C2" t="s">
        <v>6</v>
      </c>
      <c r="E2" t="s">
        <v>7</v>
      </c>
      <c r="F2" t="s">
        <v>5</v>
      </c>
      <c r="G2" t="s">
        <v>6</v>
      </c>
    </row>
    <row r="3" spans="1:7" x14ac:dyDescent="0.25">
      <c r="A3" s="3" t="s">
        <v>8</v>
      </c>
      <c r="B3" s="2">
        <v>4</v>
      </c>
      <c r="C3" s="2">
        <f>B3*0.99-($B$12*$B$10/$B$11+$B$13/$B$11)</f>
        <v>-0.60000000000000053</v>
      </c>
      <c r="E3" s="3" t="s">
        <v>9</v>
      </c>
      <c r="F3" s="2">
        <v>0</v>
      </c>
      <c r="G3">
        <f t="shared" ref="G3:G35" si="0">F3*0.99-($B$12*$B$10/$B$11+$B$13/$B$11)</f>
        <v>-4.5600000000000005</v>
      </c>
    </row>
    <row r="4" spans="1:7" x14ac:dyDescent="0.25">
      <c r="A4" s="3" t="s">
        <v>10</v>
      </c>
      <c r="B4" s="2">
        <v>12</v>
      </c>
      <c r="C4" s="2">
        <f>B4*0.99-($B$12*$B$10/$B$11+$B$13/$B$11)</f>
        <v>7.3199999999999985</v>
      </c>
      <c r="E4" s="3" t="s">
        <v>11</v>
      </c>
      <c r="F4" s="2">
        <v>0</v>
      </c>
      <c r="G4">
        <f t="shared" si="0"/>
        <v>-4.5600000000000005</v>
      </c>
    </row>
    <row r="5" spans="1:7" x14ac:dyDescent="0.25">
      <c r="A5" s="3" t="s">
        <v>12</v>
      </c>
      <c r="B5" s="2">
        <v>30</v>
      </c>
      <c r="C5" s="2">
        <f>B5*0.99-($B$12*$B$10/$B$11+$B$13/$B$11)</f>
        <v>25.14</v>
      </c>
      <c r="E5" s="3" t="s">
        <v>13</v>
      </c>
      <c r="F5" s="2">
        <v>0</v>
      </c>
      <c r="G5">
        <f t="shared" si="0"/>
        <v>-4.5600000000000005</v>
      </c>
    </row>
    <row r="6" spans="1:7" x14ac:dyDescent="0.25">
      <c r="A6" s="3" t="s">
        <v>14</v>
      </c>
      <c r="B6" s="2">
        <v>120</v>
      </c>
      <c r="C6" s="2">
        <f>B6*0.99-($B$12*$B$10/$B$11+$B$13/$B$11)</f>
        <v>114.24</v>
      </c>
      <c r="E6" s="3" t="s">
        <v>15</v>
      </c>
      <c r="F6" s="2">
        <v>1</v>
      </c>
      <c r="G6">
        <f t="shared" si="0"/>
        <v>-3.5700000000000003</v>
      </c>
    </row>
    <row r="7" spans="1:7" x14ac:dyDescent="0.25">
      <c r="A7" s="3" t="s">
        <v>16</v>
      </c>
      <c r="B7" s="2">
        <v>300</v>
      </c>
      <c r="C7" s="2">
        <f>B7*0.99-($B$12*$B$10/$B$11+$B$13/$B$11)</f>
        <v>292.44</v>
      </c>
      <c r="E7" s="3" t="s">
        <v>17</v>
      </c>
      <c r="F7" s="2">
        <v>1</v>
      </c>
      <c r="G7">
        <f t="shared" si="0"/>
        <v>-3.5700000000000003</v>
      </c>
    </row>
    <row r="8" spans="1:7" x14ac:dyDescent="0.25">
      <c r="A8" s="3"/>
      <c r="B8" s="2"/>
      <c r="D8" s="3"/>
      <c r="E8" t="s">
        <v>18</v>
      </c>
      <c r="F8" s="2">
        <v>18</v>
      </c>
      <c r="G8">
        <f t="shared" si="0"/>
        <v>13.26</v>
      </c>
    </row>
    <row r="9" spans="1:7" x14ac:dyDescent="0.25">
      <c r="A9" s="3"/>
      <c r="B9" s="2"/>
      <c r="D9" s="3"/>
      <c r="E9" t="s">
        <v>19</v>
      </c>
      <c r="F9" s="2">
        <v>20</v>
      </c>
      <c r="G9">
        <f t="shared" si="0"/>
        <v>15.24</v>
      </c>
    </row>
    <row r="10" spans="1:7" x14ac:dyDescent="0.25">
      <c r="A10" s="3" t="s">
        <v>20</v>
      </c>
      <c r="B10" s="2">
        <v>520</v>
      </c>
      <c r="D10" s="3"/>
      <c r="E10" t="s">
        <v>21</v>
      </c>
      <c r="F10" s="2">
        <v>29</v>
      </c>
      <c r="G10">
        <f t="shared" si="0"/>
        <v>24.15</v>
      </c>
    </row>
    <row r="11" spans="1:7" x14ac:dyDescent="0.25">
      <c r="A11" s="3" t="s">
        <v>22</v>
      </c>
      <c r="B11" s="2">
        <v>1</v>
      </c>
      <c r="D11" s="3"/>
      <c r="E11" t="s">
        <v>23</v>
      </c>
      <c r="F11" s="2">
        <v>39</v>
      </c>
      <c r="G11">
        <f t="shared" si="0"/>
        <v>34.049999999999997</v>
      </c>
    </row>
    <row r="12" spans="1:7" x14ac:dyDescent="0.25">
      <c r="A12" s="3" t="s">
        <v>24</v>
      </c>
      <c r="B12" s="4">
        <v>3.0000000000000001E-3</v>
      </c>
      <c r="D12" s="3"/>
      <c r="E12" s="2" t="s">
        <v>25</v>
      </c>
      <c r="F12" s="2">
        <v>45</v>
      </c>
      <c r="G12">
        <f t="shared" si="0"/>
        <v>39.989999999999995</v>
      </c>
    </row>
    <row r="13" spans="1:7" x14ac:dyDescent="0.25">
      <c r="A13" s="3" t="s">
        <v>26</v>
      </c>
      <c r="B13" s="2">
        <v>3</v>
      </c>
      <c r="D13" s="3"/>
      <c r="E13" s="2" t="s">
        <v>27</v>
      </c>
      <c r="F13" s="2">
        <v>55</v>
      </c>
      <c r="G13">
        <f t="shared" si="0"/>
        <v>49.89</v>
      </c>
    </row>
    <row r="14" spans="1:7" x14ac:dyDescent="0.25">
      <c r="E14" t="s">
        <v>28</v>
      </c>
      <c r="F14" s="2">
        <v>60</v>
      </c>
      <c r="G14">
        <f t="shared" si="0"/>
        <v>54.839999999999996</v>
      </c>
    </row>
    <row r="15" spans="1:7" x14ac:dyDescent="0.25">
      <c r="E15" t="s">
        <v>29</v>
      </c>
      <c r="F15" s="2">
        <v>95</v>
      </c>
      <c r="G15">
        <f t="shared" si="0"/>
        <v>89.49</v>
      </c>
    </row>
    <row r="16" spans="1:7" x14ac:dyDescent="0.25">
      <c r="E16" t="s">
        <v>30</v>
      </c>
      <c r="F16" s="2">
        <v>107</v>
      </c>
      <c r="G16">
        <f t="shared" si="0"/>
        <v>101.36999999999999</v>
      </c>
    </row>
    <row r="17" spans="5:7" x14ac:dyDescent="0.25">
      <c r="E17" t="s">
        <v>31</v>
      </c>
      <c r="F17" s="2">
        <v>115</v>
      </c>
      <c r="G17">
        <f t="shared" si="0"/>
        <v>109.28999999999999</v>
      </c>
    </row>
    <row r="18" spans="5:7" x14ac:dyDescent="0.25">
      <c r="E18" t="s">
        <v>32</v>
      </c>
      <c r="F18" s="2">
        <v>120</v>
      </c>
      <c r="G18">
        <f t="shared" si="0"/>
        <v>114.24</v>
      </c>
    </row>
    <row r="19" spans="5:7" x14ac:dyDescent="0.25">
      <c r="E19" t="s">
        <v>33</v>
      </c>
      <c r="F19" s="2">
        <v>128</v>
      </c>
      <c r="G19">
        <f t="shared" si="0"/>
        <v>122.16</v>
      </c>
    </row>
    <row r="20" spans="5:7" x14ac:dyDescent="0.25">
      <c r="E20" t="s">
        <v>34</v>
      </c>
      <c r="F20" s="2">
        <v>220</v>
      </c>
      <c r="G20">
        <f t="shared" si="0"/>
        <v>213.24</v>
      </c>
    </row>
    <row r="21" spans="5:7" x14ac:dyDescent="0.25">
      <c r="E21" t="s">
        <v>35</v>
      </c>
      <c r="F21" s="2">
        <v>220</v>
      </c>
      <c r="G21">
        <f t="shared" si="0"/>
        <v>213.24</v>
      </c>
    </row>
    <row r="22" spans="5:7" x14ac:dyDescent="0.25">
      <c r="E22" t="s">
        <v>36</v>
      </c>
      <c r="F22" s="2">
        <v>220</v>
      </c>
      <c r="G22">
        <f t="shared" si="0"/>
        <v>213.24</v>
      </c>
    </row>
    <row r="23" spans="5:7" x14ac:dyDescent="0.25">
      <c r="E23" t="s">
        <v>37</v>
      </c>
      <c r="F23" s="2">
        <v>220</v>
      </c>
      <c r="G23">
        <f t="shared" si="0"/>
        <v>213.24</v>
      </c>
    </row>
    <row r="24" spans="5:7" x14ac:dyDescent="0.25">
      <c r="E24" t="s">
        <v>38</v>
      </c>
      <c r="F24" s="2">
        <v>220</v>
      </c>
      <c r="G24">
        <f t="shared" si="0"/>
        <v>213.24</v>
      </c>
    </row>
    <row r="25" spans="5:7" x14ac:dyDescent="0.25">
      <c r="E25" t="s">
        <v>39</v>
      </c>
      <c r="F25" s="2">
        <v>220</v>
      </c>
      <c r="G25">
        <f t="shared" si="0"/>
        <v>213.24</v>
      </c>
    </row>
    <row r="26" spans="5:7" x14ac:dyDescent="0.25">
      <c r="E26" t="s">
        <v>40</v>
      </c>
      <c r="F26" s="2">
        <v>220</v>
      </c>
      <c r="G26">
        <f t="shared" si="0"/>
        <v>213.24</v>
      </c>
    </row>
    <row r="27" spans="5:7" x14ac:dyDescent="0.25">
      <c r="E27" t="s">
        <v>41</v>
      </c>
      <c r="F27" s="2">
        <v>220</v>
      </c>
      <c r="G27">
        <f t="shared" si="0"/>
        <v>213.24</v>
      </c>
    </row>
    <row r="28" spans="5:7" x14ac:dyDescent="0.25">
      <c r="E28" t="s">
        <v>42</v>
      </c>
      <c r="F28" s="2">
        <v>220</v>
      </c>
      <c r="G28">
        <f t="shared" si="0"/>
        <v>213.24</v>
      </c>
    </row>
    <row r="29" spans="5:7" x14ac:dyDescent="0.25">
      <c r="E29" t="s">
        <v>43</v>
      </c>
      <c r="F29" s="2">
        <v>220</v>
      </c>
      <c r="G29">
        <f t="shared" si="0"/>
        <v>213.24</v>
      </c>
    </row>
    <row r="30" spans="5:7" x14ac:dyDescent="0.25">
      <c r="E30" t="s">
        <v>44</v>
      </c>
      <c r="F30" s="2">
        <v>220</v>
      </c>
      <c r="G30">
        <f t="shared" si="0"/>
        <v>213.24</v>
      </c>
    </row>
    <row r="31" spans="5:7" x14ac:dyDescent="0.25">
      <c r="E31" t="s">
        <v>45</v>
      </c>
      <c r="F31" s="2">
        <v>220</v>
      </c>
      <c r="G31">
        <f t="shared" si="0"/>
        <v>213.24</v>
      </c>
    </row>
    <row r="32" spans="5:7" x14ac:dyDescent="0.25">
      <c r="E32" t="s">
        <v>46</v>
      </c>
      <c r="F32" s="2">
        <v>220</v>
      </c>
      <c r="G32">
        <f t="shared" si="0"/>
        <v>213.24</v>
      </c>
    </row>
    <row r="33" spans="5:7" x14ac:dyDescent="0.25">
      <c r="E33" t="s">
        <v>47</v>
      </c>
      <c r="F33" s="2">
        <v>220</v>
      </c>
      <c r="G33">
        <f t="shared" si="0"/>
        <v>213.24</v>
      </c>
    </row>
    <row r="34" spans="5:7" x14ac:dyDescent="0.25">
      <c r="E34" t="s">
        <v>48</v>
      </c>
      <c r="F34" s="2">
        <v>220</v>
      </c>
      <c r="G34">
        <f t="shared" si="0"/>
        <v>213.24</v>
      </c>
    </row>
    <row r="35" spans="5:7" x14ac:dyDescent="0.25">
      <c r="E35" t="s">
        <v>49</v>
      </c>
      <c r="F35" s="2">
        <v>220</v>
      </c>
      <c r="G35">
        <f t="shared" si="0"/>
        <v>213.24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140D-639F-4561-8150-7D1A93E5EDD9}">
  <dimension ref="A1:Q15"/>
  <sheetViews>
    <sheetView tabSelected="1" workbookViewId="0">
      <selection activeCell="P6" sqref="P6"/>
    </sheetView>
  </sheetViews>
  <sheetFormatPr defaultRowHeight="15" x14ac:dyDescent="0.25"/>
  <cols>
    <col min="1" max="1" width="11.140625" customWidth="1"/>
    <col min="2" max="2" width="10.42578125" customWidth="1"/>
    <col min="5" max="5" width="11.5703125" customWidth="1"/>
    <col min="11" max="11" width="13" customWidth="1"/>
    <col min="12" max="12" width="9.140625" customWidth="1"/>
  </cols>
  <sheetData>
    <row r="1" spans="1:17" x14ac:dyDescent="0.25">
      <c r="A1" t="s">
        <v>50</v>
      </c>
      <c r="E1" s="1" t="s">
        <v>50</v>
      </c>
      <c r="F1" s="1"/>
      <c r="G1" s="1"/>
      <c r="K1" s="1" t="s">
        <v>50</v>
      </c>
      <c r="L1" s="1"/>
      <c r="M1" s="1"/>
      <c r="N1" s="1"/>
      <c r="O1" s="1"/>
    </row>
    <row r="2" spans="1:17" x14ac:dyDescent="0.25">
      <c r="A2" t="s">
        <v>2</v>
      </c>
      <c r="B2">
        <v>32</v>
      </c>
      <c r="C2">
        <v>3</v>
      </c>
      <c r="E2" s="1" t="s">
        <v>2</v>
      </c>
      <c r="F2" s="1"/>
      <c r="G2" s="1">
        <v>3</v>
      </c>
      <c r="H2">
        <v>63</v>
      </c>
      <c r="I2">
        <v>3</v>
      </c>
      <c r="K2" s="1" t="s">
        <v>2</v>
      </c>
      <c r="L2" s="1"/>
      <c r="M2" s="1">
        <v>3</v>
      </c>
      <c r="N2" s="1"/>
      <c r="O2" s="1">
        <v>3</v>
      </c>
    </row>
    <row r="3" spans="1:17" x14ac:dyDescent="0.25">
      <c r="A3" t="s">
        <v>2</v>
      </c>
      <c r="B3">
        <v>33</v>
      </c>
      <c r="C3">
        <v>3</v>
      </c>
      <c r="E3" s="1" t="s">
        <v>2</v>
      </c>
      <c r="F3" s="1"/>
      <c r="G3" s="1">
        <v>3</v>
      </c>
      <c r="H3">
        <v>63</v>
      </c>
      <c r="I3">
        <v>3</v>
      </c>
      <c r="K3" s="1" t="s">
        <v>2</v>
      </c>
      <c r="L3" s="1"/>
      <c r="M3" s="1">
        <v>3</v>
      </c>
      <c r="N3" s="1"/>
      <c r="O3" s="1">
        <v>3</v>
      </c>
      <c r="Q3" s="1"/>
    </row>
    <row r="4" spans="1:17" x14ac:dyDescent="0.25">
      <c r="A4" t="s">
        <v>3</v>
      </c>
      <c r="B4">
        <v>59.9</v>
      </c>
      <c r="C4">
        <v>1151</v>
      </c>
      <c r="E4" s="1" t="s">
        <v>3</v>
      </c>
      <c r="F4" s="1">
        <v>140</v>
      </c>
      <c r="G4" s="1">
        <v>1182</v>
      </c>
      <c r="H4">
        <v>130</v>
      </c>
      <c r="I4">
        <v>1102</v>
      </c>
      <c r="K4" s="1" t="s">
        <v>3</v>
      </c>
      <c r="L4" s="1">
        <v>60</v>
      </c>
      <c r="M4" s="1">
        <v>911</v>
      </c>
      <c r="N4" s="1">
        <v>60</v>
      </c>
      <c r="O4">
        <v>931</v>
      </c>
      <c r="Q4" s="1"/>
    </row>
    <row r="5" spans="1:17" x14ac:dyDescent="0.25">
      <c r="A5" t="s">
        <v>3</v>
      </c>
      <c r="B5">
        <v>59.9</v>
      </c>
      <c r="C5">
        <v>1196</v>
      </c>
      <c r="E5" s="1" t="s">
        <v>3</v>
      </c>
      <c r="F5" s="1">
        <v>143</v>
      </c>
      <c r="G5" s="1">
        <v>1175</v>
      </c>
      <c r="H5">
        <v>127</v>
      </c>
      <c r="I5">
        <v>1035</v>
      </c>
      <c r="K5" s="1" t="s">
        <v>3</v>
      </c>
      <c r="L5" s="1">
        <v>60</v>
      </c>
      <c r="M5" s="1">
        <v>1004</v>
      </c>
      <c r="N5" s="1">
        <v>60</v>
      </c>
      <c r="O5" s="1">
        <v>1146</v>
      </c>
      <c r="Q5" s="1"/>
    </row>
    <row r="6" spans="1:17" x14ac:dyDescent="0.25">
      <c r="A6" s="1" t="s">
        <v>3</v>
      </c>
      <c r="B6">
        <v>65</v>
      </c>
      <c r="C6">
        <v>1194</v>
      </c>
      <c r="E6" s="1" t="s">
        <v>3</v>
      </c>
      <c r="F6" s="1">
        <v>139</v>
      </c>
      <c r="G6" s="1">
        <v>1182</v>
      </c>
      <c r="H6">
        <v>120</v>
      </c>
      <c r="I6">
        <v>1134</v>
      </c>
      <c r="K6" s="1" t="s">
        <v>3</v>
      </c>
      <c r="L6" s="1">
        <v>60</v>
      </c>
      <c r="M6">
        <v>1128</v>
      </c>
      <c r="N6" s="1">
        <v>60</v>
      </c>
      <c r="O6">
        <v>1266</v>
      </c>
      <c r="Q6" s="1"/>
    </row>
    <row r="7" spans="1:17" x14ac:dyDescent="0.25">
      <c r="A7" s="1" t="s">
        <v>3</v>
      </c>
      <c r="B7">
        <v>65</v>
      </c>
      <c r="C7">
        <v>1147</v>
      </c>
      <c r="E7" s="1" t="s">
        <v>3</v>
      </c>
      <c r="F7" s="1">
        <v>140</v>
      </c>
      <c r="G7" s="1">
        <v>1166</v>
      </c>
      <c r="H7">
        <v>145</v>
      </c>
      <c r="I7">
        <v>1128</v>
      </c>
      <c r="K7" s="1" t="s">
        <v>3</v>
      </c>
      <c r="L7" s="1">
        <v>60</v>
      </c>
      <c r="M7">
        <v>1192</v>
      </c>
      <c r="N7" s="1">
        <v>60</v>
      </c>
      <c r="O7">
        <v>1199</v>
      </c>
      <c r="Q7" s="1"/>
    </row>
    <row r="8" spans="1:17" x14ac:dyDescent="0.25">
      <c r="A8" s="1" t="s">
        <v>3</v>
      </c>
      <c r="B8">
        <v>71</v>
      </c>
      <c r="C8">
        <v>1186</v>
      </c>
      <c r="E8" s="1" t="s">
        <v>3</v>
      </c>
      <c r="F8" s="1">
        <v>134</v>
      </c>
      <c r="G8" s="1">
        <v>1161</v>
      </c>
      <c r="H8">
        <v>116</v>
      </c>
      <c r="I8">
        <v>1000</v>
      </c>
      <c r="K8" s="1" t="s">
        <v>3</v>
      </c>
      <c r="L8" s="1">
        <v>60</v>
      </c>
      <c r="M8" s="1">
        <v>1386</v>
      </c>
      <c r="N8" s="1">
        <v>60</v>
      </c>
      <c r="O8" s="1">
        <v>1279</v>
      </c>
      <c r="Q8" s="1"/>
    </row>
    <row r="9" spans="1:17" x14ac:dyDescent="0.25">
      <c r="A9" s="1" t="s">
        <v>3</v>
      </c>
      <c r="B9">
        <v>70</v>
      </c>
      <c r="C9">
        <v>1169</v>
      </c>
      <c r="E9" s="1" t="s">
        <v>3</v>
      </c>
      <c r="F9" s="1">
        <v>150</v>
      </c>
      <c r="G9" s="1">
        <v>1224</v>
      </c>
      <c r="H9">
        <v>128</v>
      </c>
      <c r="I9">
        <v>1061</v>
      </c>
      <c r="K9" s="1" t="s">
        <v>3</v>
      </c>
      <c r="L9" s="1">
        <v>60</v>
      </c>
      <c r="M9" s="1">
        <v>1400</v>
      </c>
      <c r="N9" s="1">
        <v>60</v>
      </c>
      <c r="O9" s="1">
        <v>1195</v>
      </c>
      <c r="Q9" s="1"/>
    </row>
    <row r="10" spans="1:17" x14ac:dyDescent="0.25">
      <c r="E10" s="1"/>
      <c r="F10" s="1"/>
      <c r="G10" s="1"/>
      <c r="K10" s="1"/>
      <c r="L10" s="1"/>
      <c r="M10" s="1"/>
      <c r="P10" s="1"/>
      <c r="Q10" s="1"/>
    </row>
    <row r="11" spans="1:17" x14ac:dyDescent="0.25">
      <c r="A11" t="s">
        <v>51</v>
      </c>
      <c r="B11">
        <f>27.45*6</f>
        <v>164.7</v>
      </c>
      <c r="E11" s="1" t="s">
        <v>51</v>
      </c>
      <c r="F11" s="1">
        <v>552</v>
      </c>
      <c r="G11" s="1"/>
      <c r="H11" t="s">
        <v>58</v>
      </c>
      <c r="I11">
        <v>500</v>
      </c>
      <c r="K11" s="1" t="s">
        <v>51</v>
      </c>
      <c r="L11" s="1">
        <v>1000</v>
      </c>
      <c r="M11" s="1"/>
      <c r="N11" s="1" t="s">
        <v>58</v>
      </c>
      <c r="O11" s="1"/>
    </row>
    <row r="12" spans="1:17" x14ac:dyDescent="0.25">
      <c r="E12" s="1"/>
      <c r="F12" s="1"/>
      <c r="G12" s="1"/>
      <c r="K12" s="1"/>
      <c r="L12" s="1"/>
      <c r="M12" s="1"/>
      <c r="N12" s="1"/>
      <c r="O12" s="1"/>
    </row>
    <row r="13" spans="1:17" x14ac:dyDescent="0.25">
      <c r="A13" t="s">
        <v>52</v>
      </c>
      <c r="B13">
        <f>(0.002*8+0.005*6)*515</f>
        <v>23.69</v>
      </c>
      <c r="E13" s="1" t="s">
        <v>52</v>
      </c>
      <c r="F13" s="1">
        <v>50</v>
      </c>
      <c r="G13" s="1"/>
      <c r="K13" s="1" t="s">
        <v>52</v>
      </c>
      <c r="L13" s="1">
        <v>50</v>
      </c>
      <c r="M13" s="1"/>
      <c r="N13" s="1"/>
      <c r="O13" s="1"/>
    </row>
    <row r="14" spans="1:17" x14ac:dyDescent="0.25">
      <c r="E14" s="1"/>
      <c r="F14" s="1"/>
      <c r="G14" s="1"/>
      <c r="K14" s="1"/>
      <c r="L14" s="1"/>
      <c r="M14" s="1"/>
      <c r="N14" s="1"/>
      <c r="O14" s="1"/>
    </row>
    <row r="15" spans="1:17" x14ac:dyDescent="0.25">
      <c r="A15" t="s">
        <v>57</v>
      </c>
      <c r="B15" s="1">
        <f>SUM(B2:B14)</f>
        <v>644.19000000000005</v>
      </c>
      <c r="C15" s="1">
        <f>SUM(C4:C14)</f>
        <v>7043</v>
      </c>
      <c r="E15" s="1"/>
      <c r="F15" s="1">
        <f>SUM(F2:F9)+SUM(H2:H9)+F11+F13</f>
        <v>2340</v>
      </c>
      <c r="G15" s="1">
        <f>SUM(G4:G9)+SUM(I4:I9)+I11</f>
        <v>14050</v>
      </c>
      <c r="K15" s="1"/>
      <c r="L15" s="1">
        <f>SUM(L2:L9)+SUM(N2:N9)+L11+L13</f>
        <v>1770</v>
      </c>
      <c r="M15" s="1">
        <f>SUM(M4:M9)+SUM(O4:O9)+O11</f>
        <v>14037</v>
      </c>
      <c r="N15" s="1"/>
      <c r="O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CE78-A360-4461-8B24-5B4AE9A480AC}">
  <dimension ref="A1:H9"/>
  <sheetViews>
    <sheetView workbookViewId="0">
      <selection activeCell="I10" sqref="I10"/>
    </sheetView>
  </sheetViews>
  <sheetFormatPr defaultRowHeight="15" x14ac:dyDescent="0.25"/>
  <cols>
    <col min="1" max="1" width="11.7109375" customWidth="1"/>
    <col min="3" max="3" width="13.42578125" customWidth="1"/>
  </cols>
  <sheetData>
    <row r="1" spans="1:8" x14ac:dyDescent="0.25">
      <c r="A1" t="s">
        <v>50</v>
      </c>
      <c r="F1" s="1" t="s">
        <v>50</v>
      </c>
      <c r="G1" s="1"/>
      <c r="H1" s="1"/>
    </row>
    <row r="2" spans="1:8" x14ac:dyDescent="0.25">
      <c r="A2" t="s">
        <v>54</v>
      </c>
      <c r="B2" t="s">
        <v>55</v>
      </c>
      <c r="C2" t="s">
        <v>56</v>
      </c>
      <c r="F2" s="1" t="s">
        <v>54</v>
      </c>
      <c r="G2" s="1" t="s">
        <v>55</v>
      </c>
      <c r="H2" s="1" t="s">
        <v>56</v>
      </c>
    </row>
    <row r="3" spans="1:8" x14ac:dyDescent="0.25">
      <c r="A3" t="s">
        <v>53</v>
      </c>
      <c r="B3">
        <v>77</v>
      </c>
      <c r="C3">
        <v>5</v>
      </c>
      <c r="F3" s="1" t="s">
        <v>53</v>
      </c>
      <c r="G3" s="1">
        <v>65</v>
      </c>
      <c r="H3" s="1">
        <v>7</v>
      </c>
    </row>
    <row r="4" spans="1:8" x14ac:dyDescent="0.25">
      <c r="A4" s="1" t="s">
        <v>53</v>
      </c>
      <c r="B4">
        <v>77</v>
      </c>
      <c r="C4">
        <v>5</v>
      </c>
      <c r="F4" s="1" t="s">
        <v>53</v>
      </c>
      <c r="G4" s="1">
        <v>65</v>
      </c>
      <c r="H4" s="1">
        <v>5</v>
      </c>
    </row>
    <row r="5" spans="1:8" x14ac:dyDescent="0.25">
      <c r="A5" t="s">
        <v>53</v>
      </c>
      <c r="B5">
        <v>73</v>
      </c>
      <c r="C5">
        <v>8</v>
      </c>
      <c r="F5" s="1" t="s">
        <v>53</v>
      </c>
      <c r="G5" s="1">
        <v>65</v>
      </c>
      <c r="H5" s="1">
        <v>6</v>
      </c>
    </row>
    <row r="6" spans="1:8" x14ac:dyDescent="0.25">
      <c r="A6" t="s">
        <v>53</v>
      </c>
      <c r="B6">
        <v>74</v>
      </c>
      <c r="C6">
        <v>7</v>
      </c>
      <c r="F6" s="1" t="s">
        <v>53</v>
      </c>
      <c r="G6" s="1">
        <v>65</v>
      </c>
      <c r="H6" s="1">
        <v>6</v>
      </c>
    </row>
    <row r="7" spans="1:8" x14ac:dyDescent="0.25">
      <c r="A7" t="s">
        <v>53</v>
      </c>
      <c r="B7">
        <v>73</v>
      </c>
      <c r="C7">
        <v>8</v>
      </c>
      <c r="F7" s="1" t="s">
        <v>53</v>
      </c>
      <c r="G7" s="1">
        <v>70</v>
      </c>
      <c r="H7" s="1">
        <v>7</v>
      </c>
    </row>
    <row r="8" spans="1:8" x14ac:dyDescent="0.25">
      <c r="A8" t="s">
        <v>53</v>
      </c>
      <c r="B8">
        <v>74</v>
      </c>
      <c r="C8">
        <v>7</v>
      </c>
      <c r="F8" s="1" t="s">
        <v>53</v>
      </c>
      <c r="G8" s="1">
        <v>65</v>
      </c>
      <c r="H8" s="1">
        <v>9</v>
      </c>
    </row>
    <row r="9" spans="1:8" x14ac:dyDescent="0.25">
      <c r="B9">
        <f>SUM(B3:B8)</f>
        <v>448</v>
      </c>
      <c r="F9" s="1"/>
      <c r="G9" s="1">
        <f>SUM(G3:G8)</f>
        <v>395</v>
      </c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price</vt:lpstr>
      <vt:lpstr>games</vt:lpstr>
      <vt:lpstr>Robi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Dima</cp:lastModifiedBy>
  <dcterms:created xsi:type="dcterms:W3CDTF">2015-06-05T18:19:34Z</dcterms:created>
  <dcterms:modified xsi:type="dcterms:W3CDTF">2022-03-25T12:00:15Z</dcterms:modified>
</cp:coreProperties>
</file>