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2" yWindow="271" windowWidth="14943" windowHeight="9153"/>
  </bookViews>
  <sheets>
    <sheet name="upload" sheetId="2" r:id="rId1"/>
    <sheet name="Price Estimate" sheetId="1" r:id="rId2"/>
  </sheets>
  <calcPr calcId="145621"/>
</workbook>
</file>

<file path=xl/calcChain.xml><?xml version="1.0" encoding="utf-8"?>
<calcChain xmlns="http://schemas.openxmlformats.org/spreadsheetml/2006/main">
  <c r="I41" i="2" l="1"/>
  <c r="K41" i="2" s="1"/>
  <c r="I38" i="2"/>
  <c r="K38" i="2" s="1"/>
  <c r="I37" i="2"/>
  <c r="K37" i="2" s="1"/>
  <c r="I36" i="2"/>
  <c r="K36" i="2" s="1"/>
  <c r="I35" i="2"/>
  <c r="K35" i="2" s="1"/>
  <c r="I34" i="2"/>
  <c r="K34" i="2" s="1"/>
  <c r="I33" i="2"/>
  <c r="K33" i="2" s="1"/>
  <c r="I32" i="2"/>
  <c r="K32" i="2" s="1"/>
  <c r="I31" i="2"/>
  <c r="K31" i="2" s="1"/>
  <c r="I30" i="2"/>
  <c r="K30" i="2" s="1"/>
  <c r="I29" i="2"/>
  <c r="K29" i="2" s="1"/>
  <c r="I28" i="2"/>
  <c r="K28" i="2" s="1"/>
  <c r="I27" i="2"/>
  <c r="K27" i="2" s="1"/>
  <c r="I26" i="2"/>
  <c r="K26" i="2" s="1"/>
  <c r="I25" i="2"/>
  <c r="K25" i="2" s="1"/>
  <c r="I24" i="2"/>
  <c r="K24" i="2" s="1"/>
  <c r="I23" i="2"/>
  <c r="K23" i="2" s="1"/>
  <c r="I22" i="2"/>
  <c r="K22" i="2" s="1"/>
  <c r="I21" i="2"/>
  <c r="K21" i="2" s="1"/>
  <c r="I20" i="2"/>
  <c r="K20" i="2" s="1"/>
  <c r="I19" i="2"/>
  <c r="K19" i="2" s="1"/>
  <c r="I16" i="2"/>
  <c r="K16" i="2" s="1"/>
  <c r="I15" i="2"/>
  <c r="K15" i="2" s="1"/>
  <c r="I14" i="2"/>
  <c r="K14" i="2" s="1"/>
  <c r="I13" i="2"/>
  <c r="K13" i="2" s="1"/>
  <c r="I12" i="2"/>
  <c r="K12" i="2" s="1"/>
  <c r="I11" i="2"/>
  <c r="K11" i="2" s="1"/>
  <c r="I10" i="2"/>
  <c r="K10" i="2" s="1"/>
  <c r="I9" i="2"/>
  <c r="K9" i="2" s="1"/>
  <c r="I8" i="2"/>
  <c r="K8" i="2" s="1"/>
  <c r="I7" i="2"/>
  <c r="K7" i="2" s="1"/>
  <c r="I6" i="2"/>
  <c r="K6" i="2" s="1"/>
  <c r="I5" i="2"/>
  <c r="K5" i="2" s="1"/>
  <c r="I4" i="2"/>
  <c r="K4" i="2" s="1"/>
  <c r="G56" i="1"/>
  <c r="I56" i="1" s="1"/>
  <c r="G55" i="1"/>
  <c r="I55" i="1" s="1"/>
  <c r="G54" i="1"/>
  <c r="I54" i="1" s="1"/>
  <c r="G53" i="1"/>
  <c r="I53" i="1" s="1"/>
  <c r="G52" i="1"/>
  <c r="I52" i="1" s="1"/>
  <c r="G51" i="1"/>
  <c r="I51" i="1" s="1"/>
  <c r="I61" i="1" s="1"/>
  <c r="G50" i="1"/>
  <c r="I50" i="1" s="1"/>
  <c r="G49" i="1"/>
  <c r="I49" i="1" s="1"/>
  <c r="G48" i="1"/>
  <c r="I48" i="1" s="1"/>
  <c r="G47" i="1"/>
  <c r="I47" i="1" s="1"/>
  <c r="G46" i="1"/>
  <c r="I46" i="1" s="1"/>
  <c r="G45" i="1"/>
  <c r="I45" i="1" s="1"/>
  <c r="G44" i="1"/>
  <c r="I44" i="1" s="1"/>
  <c r="G43" i="1"/>
  <c r="I43" i="1" s="1"/>
  <c r="G42" i="1"/>
  <c r="I42" i="1" s="1"/>
  <c r="G41" i="1"/>
  <c r="I41" i="1" s="1"/>
  <c r="G40" i="1"/>
  <c r="I40" i="1" s="1"/>
  <c r="G39" i="1"/>
  <c r="I39" i="1" s="1"/>
  <c r="G38" i="1"/>
  <c r="I38" i="1" s="1"/>
  <c r="G37" i="1"/>
  <c r="I37" i="1" s="1"/>
  <c r="G36" i="1"/>
  <c r="I36" i="1" s="1"/>
  <c r="G35" i="1"/>
  <c r="I35" i="1" s="1"/>
  <c r="G34" i="1"/>
  <c r="I34" i="1" s="1"/>
  <c r="G33" i="1"/>
  <c r="I33" i="1" s="1"/>
  <c r="G32" i="1"/>
  <c r="I32" i="1" s="1"/>
  <c r="G31" i="1"/>
  <c r="I31" i="1" s="1"/>
  <c r="G30" i="1"/>
  <c r="I30" i="1" s="1"/>
  <c r="G29" i="1"/>
  <c r="I29" i="1" s="1"/>
  <c r="G28" i="1"/>
  <c r="I28" i="1" s="1"/>
  <c r="G27" i="1"/>
  <c r="I27" i="1" s="1"/>
  <c r="G26" i="1"/>
  <c r="I26" i="1" s="1"/>
  <c r="G25" i="1"/>
  <c r="I25" i="1" s="1"/>
  <c r="I60" i="1" s="1"/>
  <c r="G24" i="1"/>
  <c r="I24" i="1" s="1"/>
  <c r="G23" i="1"/>
  <c r="I23" i="1" s="1"/>
  <c r="I59" i="1" s="1"/>
  <c r="I62" i="1" l="1"/>
  <c r="I43" i="2"/>
  <c r="K43" i="2" s="1"/>
</calcChain>
</file>

<file path=xl/sharedStrings.xml><?xml version="1.0" encoding="utf-8"?>
<sst xmlns="http://schemas.openxmlformats.org/spreadsheetml/2006/main" count="322" uniqueCount="131">
  <si>
    <t>Price Estimate</t>
  </si>
  <si>
    <t>Dmitry Khoroshikh</t>
  </si>
  <si>
    <t>Cisco Systems, Inc.</t>
  </si>
  <si>
    <t>Krylatsky Hills Business Park,Building D, 17 Krylatsky Street</t>
  </si>
  <si>
    <t>MOSCOW, MOSCOW-121614</t>
  </si>
  <si>
    <t>RUSSIAN FEDERATION</t>
  </si>
  <si>
    <t>Ph no:+7 499 929 5704</t>
  </si>
  <si>
    <t>dkhorosh@cisco.com</t>
  </si>
  <si>
    <r>
      <rPr>
        <sz val="9"/>
        <rFont val="Arial"/>
      </rPr>
      <t>Cisco Systems, Inc.</t>
    </r>
  </si>
  <si>
    <t>MOSCOW,MOSCOW-121614</t>
  </si>
  <si>
    <t/>
  </si>
  <si>
    <t>Price Estimate for planning and information purposes only and is not a binding offer from Cisco.</t>
  </si>
  <si>
    <t>All prices are shown in USD</t>
  </si>
  <si>
    <t>Part Number</t>
  </si>
  <si>
    <t>Description</t>
  </si>
  <si>
    <t>Service Duration</t>
  </si>
  <si>
    <t>Lead Time</t>
  </si>
  <si>
    <t>Unit List Price</t>
  </si>
  <si>
    <t>Qty</t>
  </si>
  <si>
    <t>Unit Net Price</t>
  </si>
  <si>
    <t>Disc(%)</t>
  </si>
  <si>
    <t>Extended Net Price</t>
  </si>
  <si>
    <t>HX220-SP-P1-FI-3A</t>
  </si>
  <si>
    <t>UCS SP HX220c w/2xE52690v3,16x32Gmem,3yrSW.Addnl 2xFI reqd</t>
  </si>
  <si>
    <t>---</t>
  </si>
  <si>
    <t>N/A</t>
  </si>
  <si>
    <t>UCS-HX-FI48P</t>
  </si>
  <si>
    <t>UCS SP Hperflex System 6248 FI w/ 12p LIC</t>
  </si>
  <si>
    <t>CON-PSJ1-HXFI48P</t>
  </si>
  <si>
    <t>UCS SUPP PSS 8X5XNBD UCS SP Hperflex System 6248 FI w/ 12p L</t>
  </si>
  <si>
    <t>SFP-10G-SR</t>
  </si>
  <si>
    <t>10GBASE-SR SFP Module</t>
  </si>
  <si>
    <t>SFP-H10GB-CU3M</t>
  </si>
  <si>
    <t>10GBASE-CU SFP+ Cable 3 Meter</t>
  </si>
  <si>
    <t>DS-SFP-FC8G-SW</t>
  </si>
  <si>
    <t>8 Gbps Fibre Channel SW SFP+, LC</t>
  </si>
  <si>
    <t>UCS-ACC-6248UP</t>
  </si>
  <si>
    <t>UCS 6248UP Chassis Accessory Kit</t>
  </si>
  <si>
    <t>UCS-PSU-6248UP-AC</t>
  </si>
  <si>
    <t>UCS 6248UP Power Supply/100-240VAC</t>
  </si>
  <si>
    <t>N10-MGT012</t>
  </si>
  <si>
    <t>UCS Manager v2.2</t>
  </si>
  <si>
    <t>UCS-FAN-6248UP</t>
  </si>
  <si>
    <t>UCS 6248UP Fan Module</t>
  </si>
  <si>
    <t>UCS-BLKE-6200</t>
  </si>
  <si>
    <t>UCS 6200 Series Expansion Module Blank</t>
  </si>
  <si>
    <t>UCS-FI-DL2</t>
  </si>
  <si>
    <t>UCS 6248 Layer 2 Daughter Card</t>
  </si>
  <si>
    <t>CAB-C13-C14-2M</t>
  </si>
  <si>
    <t>Power Cord Jumper, C13-C14 Connectors, 2 Meter Length</t>
  </si>
  <si>
    <t>HX-SP-220M4SP1-3A</t>
  </si>
  <si>
    <t>UCS SP HX220c Hperflex System w/2xE52690v3,12x32Gmem,3yrSW</t>
  </si>
  <si>
    <t>UCS-CPU-E52690D</t>
  </si>
  <si>
    <t>2.60 GHz E5-2690 v3/135W 12C/30MB Cache/DDR4 2133MHz</t>
  </si>
  <si>
    <t>UCS-MR-1X322RU-A</t>
  </si>
  <si>
    <t>32GB DDR4-2133-MHz RDIMM/PC4-17000/dual rank/x4/1.2v</t>
  </si>
  <si>
    <t>UCSC-SAS12GHBA</t>
  </si>
  <si>
    <t>Cisco 12Gbps Modular SAS HBA</t>
  </si>
  <si>
    <t>UCS-SD-64G-S</t>
  </si>
  <si>
    <t>64GB SD Card for UCS Servers</t>
  </si>
  <si>
    <t>UCS-SPM-M32-RUA</t>
  </si>
  <si>
    <t>UCS SP 32GB DDR4-2133-MHz RDIMM/PC4-17000/dual rank/x4/1.2v</t>
  </si>
  <si>
    <t>UCSC-MLOM-CSC-02</t>
  </si>
  <si>
    <t>Cisco UCS VIC1227 VIC MLOM - Dual Port 10Gb SFP+</t>
  </si>
  <si>
    <t>UCSC-PSU1-770W</t>
  </si>
  <si>
    <t>770W AC Hot-Plug Power Supply for 1U C-Series Rack Server</t>
  </si>
  <si>
    <t>UCS-HD12TB10K12G</t>
  </si>
  <si>
    <t>1.2 TB 12G SAS 10K RPM SFF HDD</t>
  </si>
  <si>
    <t>UCS-SD480G12S3-EP</t>
  </si>
  <si>
    <t>480GB 2.5 inch Ent. Performance 6GSATA SSD(3X  endurance)</t>
  </si>
  <si>
    <t>UCS-SD120GBKS4-EV</t>
  </si>
  <si>
    <t>120 GB 2.5 inch Enterprise Value 6G SATA SSD</t>
  </si>
  <si>
    <t>UCSC-HS-C220M4</t>
  </si>
  <si>
    <t>Heat sink for UCS C220 M4 rack servers</t>
  </si>
  <si>
    <t>HXDP-001-3YR</t>
  </si>
  <si>
    <t>Cisco HyperFlex HX Data Platform SW 2 Yr Subscription Add On</t>
  </si>
  <si>
    <t>HXDP001-3YR</t>
  </si>
  <si>
    <t>Cisco HyperFlex HX Data Platform SW Subscription 3 Year</t>
  </si>
  <si>
    <t>UCSC-RAILB-M4</t>
  </si>
  <si>
    <t>Ball Bearing Rail Kit for C220 M4 and C240 M4 rack servers</t>
  </si>
  <si>
    <t>HX220C-BZL-M4</t>
  </si>
  <si>
    <t>HX220C M4 Security Bezel</t>
  </si>
  <si>
    <t>HX-VSP-EPL-D</t>
  </si>
  <si>
    <t>Factory Installed - VMware vSphere6 Ent Plus SW+Lic (2 CPU)</t>
  </si>
  <si>
    <t>CON-SAU-HXVSEPLD</t>
  </si>
  <si>
    <t>SW APP SUPP + UPGR Factory Installed - VMware vSphere6 Ent</t>
  </si>
  <si>
    <t>HX-VSP-EPL-DL</t>
  </si>
  <si>
    <t>Factory Installed - VMware vSphere6 Enterprise Plus SW Dnld</t>
  </si>
  <si>
    <t>Service Total :</t>
  </si>
  <si>
    <t>Total Price:</t>
  </si>
  <si>
    <r>
      <rPr>
        <b/>
        <sz val="9"/>
        <rFont val="Arial"/>
      </rPr>
      <t>Valid through:</t>
    </r>
    <r>
      <rPr>
        <sz val="9"/>
        <rFont val="Arial"/>
      </rPr>
      <t xml:space="preserve">  </t>
    </r>
  </si>
  <si>
    <r>
      <rPr>
        <b/>
        <sz val="9"/>
        <rFont val="Arial"/>
      </rPr>
      <t>FOB Point:</t>
    </r>
    <r>
      <rPr>
        <sz val="9"/>
        <rFont val="Arial"/>
      </rPr>
      <t xml:space="preserve">         None</t>
    </r>
  </si>
  <si>
    <t>Notes</t>
  </si>
  <si>
    <t>Signed:</t>
  </si>
  <si>
    <t>Estimate ID:</t>
  </si>
  <si>
    <t>NP55328564KZ</t>
  </si>
  <si>
    <t>Deal ID:</t>
  </si>
  <si>
    <t>NA</t>
  </si>
  <si>
    <t>This Price Estimate does not constitute an offer by Cisco to sell products, but is instead an invitation to issue a purchase order to Cisco until the valid date specified in this Price Estimate.Such a purchase order will be subject to Cisco standard procedures, terms and conditions for the acceptance of purchase orders.This order may subject to sales tax, VAT, duty and freight charges even if not noted on this estimate.</t>
  </si>
  <si>
    <t>Fabric Interconnect</t>
  </si>
  <si>
    <t>HyperFlex system</t>
  </si>
  <si>
    <t>SFP-H10GB-CU3M=</t>
  </si>
  <si>
    <t>OPTION1</t>
  </si>
  <si>
    <t>BASE</t>
  </si>
  <si>
    <t>MEMORY</t>
  </si>
  <si>
    <t>LIMIT</t>
  </si>
  <si>
    <t>OPTION1_PARAMETERS</t>
  </si>
  <si>
    <t>SERVERS</t>
  </si>
  <si>
    <t>SERVERS_MIN</t>
  </si>
  <si>
    <t>SERVERS_MAX</t>
  </si>
  <si>
    <t>CONFIG_cpu</t>
  </si>
  <si>
    <t>CONFIG_mem</t>
  </si>
  <si>
    <t>CONFIG_hdd</t>
  </si>
  <si>
    <t>PARAMETERS</t>
  </si>
  <si>
    <t>VALUES</t>
  </si>
  <si>
    <t>END</t>
  </si>
  <si>
    <t>Level1</t>
  </si>
  <si>
    <t>Level2</t>
  </si>
  <si>
    <t>CPU_speed</t>
  </si>
  <si>
    <t>2.60 GHz</t>
  </si>
  <si>
    <t>CPU_type</t>
  </si>
  <si>
    <t>CPU_cores</t>
  </si>
  <si>
    <t>E5-2690v3</t>
  </si>
  <si>
    <t>OPTION_ADDON2</t>
  </si>
  <si>
    <t>CABLE</t>
  </si>
  <si>
    <t>OPTION_ADDON1</t>
  </si>
  <si>
    <r>
      <rPr>
        <b/>
        <sz val="9"/>
        <rFont val="Arial"/>
      </rPr>
      <t>Date:</t>
    </r>
    <r>
      <rPr>
        <sz val="9"/>
        <rFont val="Arial"/>
      </rPr>
      <t xml:space="preserve"> 17-Apr-2016</t>
    </r>
  </si>
  <si>
    <t>CON-SNT-HSP20SP3</t>
  </si>
  <si>
    <t>SNTC-8X5XNBD UCS SP HX220c Hperflex System w/2xE52690v3,12x3</t>
  </si>
  <si>
    <t>Product Total</t>
  </si>
  <si>
    <t>Subscription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</si>
</sst>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6"/>
      <name val="Helvetica"/>
    </font>
    <font>
      <b/>
      <sz val="11"/>
      <color indexed="10"/>
      <name val="Helvetica"/>
    </font>
    <font>
      <b/>
      <sz val="9"/>
      <name val="Helvetica"/>
    </font>
    <font>
      <sz val="9"/>
      <name val="Helvetica"/>
    </font>
    <font>
      <b/>
      <sz val="9"/>
      <name val="Helvetica"/>
    </font>
    <font>
      <sz val="9"/>
      <name val="Helvetica"/>
    </font>
    <font>
      <sz val="8"/>
      <name val="Arial"/>
    </font>
    <font>
      <sz val="7"/>
      <name val="Helvetica"/>
    </font>
    <font>
      <sz val="9"/>
      <name val="Arial"/>
    </font>
    <font>
      <b/>
      <sz val="9"/>
      <name val="Arial"/>
    </font>
    <font>
      <b/>
      <sz val="10"/>
      <name val="Arial"/>
      <family val="2"/>
      <charset val="204"/>
    </font>
    <font>
      <sz val="10"/>
      <name val="Arial"/>
      <family val="2"/>
      <charset val="204"/>
    </font>
    <font>
      <sz val="8"/>
      <name val="Arial"/>
      <family val="2"/>
      <charset val="204"/>
    </font>
  </fonts>
  <fills count="3">
    <fill>
      <patternFill patternType="none"/>
    </fill>
    <fill>
      <patternFill patternType="gray125"/>
    </fill>
    <fill>
      <patternFill patternType="solid">
        <fgColor indexed="2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right/>
      <top/>
      <bottom style="thin">
        <color indexed="8"/>
      </bottom>
      <diagonal/>
    </border>
    <border>
      <left/>
      <right/>
      <top/>
      <bottom style="medium">
        <color indexed="8"/>
      </bottom>
      <diagonal/>
    </border>
    <border>
      <left style="thin">
        <color indexed="22"/>
      </left>
      <right/>
      <top/>
      <bottom/>
      <diagonal/>
    </border>
  </borders>
  <cellStyleXfs count="1">
    <xf numFmtId="0" fontId="0" fillId="0" borderId="0"/>
  </cellStyleXfs>
  <cellXfs count="38">
    <xf numFmtId="0" fontId="0" fillId="0" borderId="0" xfId="0"/>
    <xf numFmtId="0" fontId="0" fillId="0" borderId="2" xfId="0" applyBorder="1"/>
    <xf numFmtId="0" fontId="0" fillId="0" borderId="3" xfId="0" applyBorder="1"/>
    <xf numFmtId="0" fontId="5" fillId="2" borderId="1" xfId="0" applyFont="1" applyFill="1" applyBorder="1" applyAlignment="1">
      <alignment horizontal="left" vertical="center" wrapText="1"/>
    </xf>
    <xf numFmtId="0" fontId="5" fillId="2" borderId="1" xfId="0" applyFont="1" applyFill="1" applyBorder="1" applyAlignment="1">
      <alignment horizontal="right" vertical="center" wrapText="1"/>
    </xf>
    <xf numFmtId="0" fontId="5" fillId="2" borderId="1" xfId="0" applyFont="1" applyFill="1" applyBorder="1" applyAlignment="1">
      <alignment horizontal="center" vertical="center" wrapText="1"/>
    </xf>
    <xf numFmtId="4" fontId="6" fillId="0" borderId="1" xfId="0" applyNumberFormat="1" applyFont="1" applyBorder="1" applyAlignment="1">
      <alignment horizontal="righ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 fontId="4" fillId="0" borderId="1" xfId="0" applyNumberFormat="1" applyFont="1" applyBorder="1" applyAlignment="1">
      <alignment horizontal="right" vertical="center" wrapText="1"/>
    </xf>
    <xf numFmtId="0" fontId="0" fillId="0" borderId="0" xfId="0" applyAlignment="1">
      <alignment vertical="center"/>
    </xf>
    <xf numFmtId="0" fontId="11" fillId="0" borderId="0" xfId="0" applyFont="1"/>
    <xf numFmtId="0" fontId="12" fillId="0" borderId="0" xfId="0" applyFont="1" applyAlignment="1">
      <alignment vertical="center"/>
    </xf>
    <xf numFmtId="0" fontId="12" fillId="0" borderId="0" xfId="0" applyFont="1"/>
    <xf numFmtId="0" fontId="13" fillId="0" borderId="0" xfId="0" applyFont="1"/>
    <xf numFmtId="0" fontId="3" fillId="2" borderId="4" xfId="0" applyFont="1" applyFill="1" applyBorder="1" applyAlignment="1">
      <alignment horizontal="right" vertical="center" wrapText="1"/>
    </xf>
    <xf numFmtId="4" fontId="4" fillId="0" borderId="0" xfId="0" applyNumberFormat="1" applyFont="1" applyBorder="1" applyAlignment="1">
      <alignment horizontal="right" vertical="center" wrapText="1"/>
    </xf>
    <xf numFmtId="4" fontId="6" fillId="0" borderId="0" xfId="0" applyNumberFormat="1" applyFont="1" applyBorder="1" applyAlignment="1">
      <alignment horizontal="right" vertical="center" wrapText="1"/>
    </xf>
    <xf numFmtId="0" fontId="0" fillId="0" borderId="0" xfId="0"/>
    <xf numFmtId="0" fontId="0" fillId="0" borderId="0" xfId="0"/>
    <xf numFmtId="0" fontId="3" fillId="0" borderId="0" xfId="0" applyFont="1" applyAlignment="1">
      <alignment horizontal="left" vertical="center"/>
    </xf>
    <xf numFmtId="0" fontId="7" fillId="0" borderId="0" xfId="0" applyFont="1" applyAlignment="1">
      <alignment horizontal="left" vertical="top" wrapText="1"/>
    </xf>
    <xf numFmtId="0" fontId="0" fillId="0" borderId="0" xfId="0"/>
    <xf numFmtId="0" fontId="3" fillId="0" borderId="0" xfId="0" applyFont="1" applyAlignment="1">
      <alignment horizontal="left" vertical="center"/>
    </xf>
    <xf numFmtId="0" fontId="8" fillId="0" borderId="0" xfId="0" applyFont="1" applyAlignment="1">
      <alignment horizontal="left" vertical="center" wrapText="1"/>
    </xf>
    <xf numFmtId="0" fontId="2" fillId="0" borderId="0" xfId="0" applyFont="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xf>
    <xf numFmtId="0" fontId="4" fillId="0" borderId="0" xfId="0" applyFont="1" applyAlignment="1">
      <alignment horizontal="right" vertical="center"/>
    </xf>
    <xf numFmtId="0" fontId="4" fillId="0" borderId="0" xfId="0" applyFont="1" applyAlignment="1">
      <alignment horizontal="right"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top" wrapText="1"/>
    </xf>
    <xf numFmtId="4" fontId="4" fillId="0" borderId="0" xfId="0" applyNumberFormat="1" applyFont="1" applyAlignment="1">
      <alignment horizontal="right" vertical="center"/>
    </xf>
    <xf numFmtId="4" fontId="3" fillId="0" borderId="0" xfId="0" applyNumberFormat="1" applyFont="1" applyAlignment="1">
      <alignment horizontal="right" vertical="center"/>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102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7985"/>
          <a:ext cx="1685177" cy="6319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0</xdr:colOff>
      <xdr:row>1</xdr:row>
      <xdr:rowOff>0</xdr:rowOff>
    </xdr:from>
    <xdr:to>
      <xdr:col>1</xdr:col>
      <xdr:colOff>0</xdr:colOff>
      <xdr:row>5</xdr:row>
      <xdr:rowOff>0</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7985"/>
          <a:ext cx="1685177" cy="6319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tabSelected="1" topLeftCell="A13" workbookViewId="0">
      <selection activeCell="D40" sqref="D40"/>
    </sheetView>
  </sheetViews>
  <sheetFormatPr defaultRowHeight="12.85" x14ac:dyDescent="0.35"/>
  <cols>
    <col min="1" max="1" width="15.53125" customWidth="1"/>
    <col min="3" max="3" width="19.06640625" customWidth="1"/>
    <col min="4" max="4" width="52.19921875" customWidth="1"/>
    <col min="8" max="8" width="4.796875" customWidth="1"/>
    <col min="9" max="9" width="8.86328125" customWidth="1"/>
    <col min="10" max="10" width="6.86328125" customWidth="1"/>
    <col min="12" max="12" width="2.6640625" customWidth="1"/>
    <col min="13" max="13" width="14.1328125" customWidth="1"/>
    <col min="14" max="14" width="11.86328125" customWidth="1"/>
  </cols>
  <sheetData>
    <row r="1" spans="1:14" ht="25" customHeight="1" x14ac:dyDescent="0.35">
      <c r="A1" t="s">
        <v>116</v>
      </c>
      <c r="B1" t="s">
        <v>117</v>
      </c>
      <c r="C1" s="3" t="s">
        <v>13</v>
      </c>
      <c r="D1" s="3" t="s">
        <v>14</v>
      </c>
      <c r="E1" s="4" t="s">
        <v>15</v>
      </c>
      <c r="F1" s="5" t="s">
        <v>16</v>
      </c>
      <c r="G1" s="4" t="s">
        <v>17</v>
      </c>
      <c r="H1" s="5" t="s">
        <v>18</v>
      </c>
      <c r="I1" s="4" t="s">
        <v>19</v>
      </c>
      <c r="J1" s="4" t="s">
        <v>20</v>
      </c>
      <c r="K1" s="4" t="s">
        <v>21</v>
      </c>
      <c r="L1" s="17"/>
      <c r="M1" s="16" t="s">
        <v>113</v>
      </c>
      <c r="N1" s="16" t="s">
        <v>114</v>
      </c>
    </row>
    <row r="2" spans="1:14" ht="12.75" customHeight="1" x14ac:dyDescent="0.35">
      <c r="C2" s="7"/>
      <c r="D2" s="8"/>
      <c r="E2" s="9"/>
      <c r="F2" s="9"/>
      <c r="G2" s="10"/>
      <c r="H2" s="9"/>
      <c r="I2" s="10"/>
      <c r="J2" s="10"/>
      <c r="K2" s="10"/>
      <c r="L2" s="17"/>
    </row>
    <row r="3" spans="1:14" ht="13.2" x14ac:dyDescent="0.4">
      <c r="A3" s="11"/>
      <c r="B3" s="11"/>
      <c r="D3" s="12" t="s">
        <v>99</v>
      </c>
    </row>
    <row r="4" spans="1:14" ht="12.75" customHeight="1" x14ac:dyDescent="0.35">
      <c r="A4" s="11" t="s">
        <v>103</v>
      </c>
      <c r="B4" s="11" t="s">
        <v>103</v>
      </c>
      <c r="C4" s="34" t="s">
        <v>22</v>
      </c>
      <c r="D4" s="8" t="s">
        <v>23</v>
      </c>
      <c r="E4" s="9" t="s">
        <v>24</v>
      </c>
      <c r="F4" s="9" t="s">
        <v>25</v>
      </c>
      <c r="G4" s="10">
        <v>0</v>
      </c>
      <c r="H4" s="9">
        <v>1</v>
      </c>
      <c r="I4" s="10">
        <f t="shared" ref="I4:I16" si="0">ROUND(G4-((G4*J4)/100),2)</f>
        <v>0</v>
      </c>
      <c r="J4" s="10">
        <v>0</v>
      </c>
      <c r="K4" s="10">
        <f t="shared" ref="K4:K16" si="1">ROUND((H4*I4),2)</f>
        <v>0</v>
      </c>
      <c r="L4" s="18"/>
    </row>
    <row r="5" spans="1:14" ht="12.75" customHeight="1" x14ac:dyDescent="0.35">
      <c r="C5" s="7" t="s">
        <v>26</v>
      </c>
      <c r="D5" s="8" t="s">
        <v>27</v>
      </c>
      <c r="E5" s="9" t="s">
        <v>24</v>
      </c>
      <c r="F5" s="9" t="s">
        <v>25</v>
      </c>
      <c r="G5" s="10">
        <v>15000</v>
      </c>
      <c r="H5" s="9">
        <v>2</v>
      </c>
      <c r="I5" s="10">
        <f t="shared" si="0"/>
        <v>15000</v>
      </c>
      <c r="J5" s="10">
        <v>0</v>
      </c>
      <c r="K5" s="10">
        <f t="shared" si="1"/>
        <v>30000</v>
      </c>
      <c r="L5" s="18"/>
    </row>
    <row r="6" spans="1:14" ht="12.75" customHeight="1" x14ac:dyDescent="0.35">
      <c r="C6" s="7" t="s">
        <v>28</v>
      </c>
      <c r="D6" s="8" t="s">
        <v>29</v>
      </c>
      <c r="E6" s="9">
        <v>12</v>
      </c>
      <c r="F6" s="9" t="s">
        <v>25</v>
      </c>
      <c r="G6" s="10">
        <v>1176.47</v>
      </c>
      <c r="H6" s="9">
        <v>2</v>
      </c>
      <c r="I6" s="10">
        <f t="shared" si="0"/>
        <v>1176.47</v>
      </c>
      <c r="J6" s="10">
        <v>0</v>
      </c>
      <c r="K6" s="10">
        <f t="shared" si="1"/>
        <v>2352.94</v>
      </c>
      <c r="L6" s="18"/>
    </row>
    <row r="7" spans="1:14" ht="12.75" customHeight="1" x14ac:dyDescent="0.35">
      <c r="C7" s="7" t="s">
        <v>30</v>
      </c>
      <c r="D7" s="8" t="s">
        <v>31</v>
      </c>
      <c r="E7" s="9" t="s">
        <v>24</v>
      </c>
      <c r="F7" s="9">
        <v>14</v>
      </c>
      <c r="G7" s="10">
        <v>0</v>
      </c>
      <c r="H7" s="9">
        <v>8</v>
      </c>
      <c r="I7" s="10">
        <f t="shared" si="0"/>
        <v>0</v>
      </c>
      <c r="J7" s="10">
        <v>0</v>
      </c>
      <c r="K7" s="10">
        <f t="shared" si="1"/>
        <v>0</v>
      </c>
      <c r="L7" s="18"/>
    </row>
    <row r="8" spans="1:14" ht="12.75" customHeight="1" x14ac:dyDescent="0.35">
      <c r="C8" s="7" t="s">
        <v>32</v>
      </c>
      <c r="D8" s="8" t="s">
        <v>33</v>
      </c>
      <c r="E8" s="9" t="s">
        <v>24</v>
      </c>
      <c r="F8" s="9">
        <v>14</v>
      </c>
      <c r="G8" s="10">
        <v>0</v>
      </c>
      <c r="H8" s="9">
        <v>8</v>
      </c>
      <c r="I8" s="10">
        <f t="shared" si="0"/>
        <v>0</v>
      </c>
      <c r="J8" s="10">
        <v>0</v>
      </c>
      <c r="K8" s="10">
        <f t="shared" si="1"/>
        <v>0</v>
      </c>
      <c r="L8" s="18"/>
    </row>
    <row r="9" spans="1:14" ht="12.75" customHeight="1" x14ac:dyDescent="0.35">
      <c r="C9" s="7" t="s">
        <v>34</v>
      </c>
      <c r="D9" s="8" t="s">
        <v>35</v>
      </c>
      <c r="E9" s="9" t="s">
        <v>24</v>
      </c>
      <c r="F9" s="9">
        <v>8</v>
      </c>
      <c r="G9" s="10">
        <v>0</v>
      </c>
      <c r="H9" s="9">
        <v>8</v>
      </c>
      <c r="I9" s="10">
        <f t="shared" si="0"/>
        <v>0</v>
      </c>
      <c r="J9" s="10">
        <v>0</v>
      </c>
      <c r="K9" s="10">
        <f t="shared" si="1"/>
        <v>0</v>
      </c>
      <c r="L9" s="18"/>
    </row>
    <row r="10" spans="1:14" ht="12.75" customHeight="1" x14ac:dyDescent="0.35">
      <c r="C10" s="7" t="s">
        <v>36</v>
      </c>
      <c r="D10" s="8" t="s">
        <v>37</v>
      </c>
      <c r="E10" s="9" t="s">
        <v>24</v>
      </c>
      <c r="F10" s="9">
        <v>10</v>
      </c>
      <c r="G10" s="10">
        <v>0</v>
      </c>
      <c r="H10" s="9">
        <v>2</v>
      </c>
      <c r="I10" s="10">
        <f t="shared" si="0"/>
        <v>0</v>
      </c>
      <c r="J10" s="10">
        <v>0</v>
      </c>
      <c r="K10" s="10">
        <f t="shared" si="1"/>
        <v>0</v>
      </c>
      <c r="L10" s="18"/>
    </row>
    <row r="11" spans="1:14" ht="12.75" customHeight="1" x14ac:dyDescent="0.35">
      <c r="C11" s="7" t="s">
        <v>38</v>
      </c>
      <c r="D11" s="8" t="s">
        <v>39</v>
      </c>
      <c r="E11" s="9" t="s">
        <v>24</v>
      </c>
      <c r="F11" s="9">
        <v>10</v>
      </c>
      <c r="G11" s="10">
        <v>0</v>
      </c>
      <c r="H11" s="9">
        <v>4</v>
      </c>
      <c r="I11" s="10">
        <f t="shared" si="0"/>
        <v>0</v>
      </c>
      <c r="J11" s="10">
        <v>0</v>
      </c>
      <c r="K11" s="10">
        <f t="shared" si="1"/>
        <v>0</v>
      </c>
      <c r="L11" s="18"/>
    </row>
    <row r="12" spans="1:14" ht="12.75" customHeight="1" x14ac:dyDescent="0.35">
      <c r="C12" s="7" t="s">
        <v>40</v>
      </c>
      <c r="D12" s="8" t="s">
        <v>41</v>
      </c>
      <c r="E12" s="9" t="s">
        <v>24</v>
      </c>
      <c r="F12" s="9">
        <v>10</v>
      </c>
      <c r="G12" s="10">
        <v>0</v>
      </c>
      <c r="H12" s="9">
        <v>2</v>
      </c>
      <c r="I12" s="10">
        <f t="shared" si="0"/>
        <v>0</v>
      </c>
      <c r="J12" s="10">
        <v>0</v>
      </c>
      <c r="K12" s="10">
        <f t="shared" si="1"/>
        <v>0</v>
      </c>
      <c r="L12" s="18"/>
    </row>
    <row r="13" spans="1:14" ht="12.75" customHeight="1" x14ac:dyDescent="0.35">
      <c r="C13" s="7" t="s">
        <v>42</v>
      </c>
      <c r="D13" s="8" t="s">
        <v>43</v>
      </c>
      <c r="E13" s="9" t="s">
        <v>24</v>
      </c>
      <c r="F13" s="9">
        <v>10</v>
      </c>
      <c r="G13" s="10">
        <v>0</v>
      </c>
      <c r="H13" s="9">
        <v>4</v>
      </c>
      <c r="I13" s="10">
        <f t="shared" si="0"/>
        <v>0</v>
      </c>
      <c r="J13" s="10">
        <v>0</v>
      </c>
      <c r="K13" s="10">
        <f t="shared" si="1"/>
        <v>0</v>
      </c>
      <c r="L13" s="18"/>
    </row>
    <row r="14" spans="1:14" ht="12.75" customHeight="1" x14ac:dyDescent="0.35">
      <c r="C14" s="7" t="s">
        <v>44</v>
      </c>
      <c r="D14" s="8" t="s">
        <v>45</v>
      </c>
      <c r="E14" s="9" t="s">
        <v>24</v>
      </c>
      <c r="F14" s="9">
        <v>10</v>
      </c>
      <c r="G14" s="10">
        <v>0</v>
      </c>
      <c r="H14" s="9">
        <v>2</v>
      </c>
      <c r="I14" s="10">
        <f t="shared" si="0"/>
        <v>0</v>
      </c>
      <c r="J14" s="10">
        <v>0</v>
      </c>
      <c r="K14" s="10">
        <f t="shared" si="1"/>
        <v>0</v>
      </c>
      <c r="L14" s="18"/>
    </row>
    <row r="15" spans="1:14" ht="12.75" customHeight="1" x14ac:dyDescent="0.35">
      <c r="C15" s="7" t="s">
        <v>46</v>
      </c>
      <c r="D15" s="8" t="s">
        <v>47</v>
      </c>
      <c r="E15" s="9" t="s">
        <v>24</v>
      </c>
      <c r="F15" s="9">
        <v>10</v>
      </c>
      <c r="G15" s="10">
        <v>0</v>
      </c>
      <c r="H15" s="9">
        <v>2</v>
      </c>
      <c r="I15" s="10">
        <f t="shared" si="0"/>
        <v>0</v>
      </c>
      <c r="J15" s="10">
        <v>0</v>
      </c>
      <c r="K15" s="10">
        <f t="shared" si="1"/>
        <v>0</v>
      </c>
      <c r="L15" s="18"/>
    </row>
    <row r="16" spans="1:14" ht="12.75" customHeight="1" x14ac:dyDescent="0.35">
      <c r="C16" s="7" t="s">
        <v>48</v>
      </c>
      <c r="D16" s="8" t="s">
        <v>49</v>
      </c>
      <c r="E16" s="9" t="s">
        <v>24</v>
      </c>
      <c r="F16" s="9">
        <v>21</v>
      </c>
      <c r="G16" s="10">
        <v>0</v>
      </c>
      <c r="H16" s="9">
        <v>4</v>
      </c>
      <c r="I16" s="10">
        <f t="shared" si="0"/>
        <v>0</v>
      </c>
      <c r="J16" s="10">
        <v>0</v>
      </c>
      <c r="K16" s="10">
        <f t="shared" si="1"/>
        <v>0</v>
      </c>
      <c r="L16" s="18"/>
    </row>
    <row r="17" spans="1:14" ht="12.75" customHeight="1" x14ac:dyDescent="0.35">
      <c r="C17" s="7"/>
      <c r="D17" s="8"/>
      <c r="E17" s="9"/>
      <c r="F17" s="9"/>
      <c r="G17" s="10"/>
      <c r="H17" s="9"/>
      <c r="I17" s="10"/>
      <c r="J17" s="10"/>
      <c r="K17" s="10"/>
      <c r="L17" s="17"/>
    </row>
    <row r="18" spans="1:14" ht="13.2" x14ac:dyDescent="0.4">
      <c r="A18" s="11"/>
      <c r="B18" s="11"/>
      <c r="D18" s="12" t="s">
        <v>100</v>
      </c>
    </row>
    <row r="19" spans="1:14" ht="12.75" customHeight="1" x14ac:dyDescent="0.35">
      <c r="A19" s="11" t="s">
        <v>102</v>
      </c>
      <c r="B19" s="11" t="s">
        <v>103</v>
      </c>
      <c r="C19" s="7" t="s">
        <v>50</v>
      </c>
      <c r="D19" s="8" t="s">
        <v>51</v>
      </c>
      <c r="E19" s="9" t="s">
        <v>24</v>
      </c>
      <c r="F19" s="9" t="s">
        <v>25</v>
      </c>
      <c r="G19" s="10">
        <v>52000</v>
      </c>
      <c r="H19" s="9">
        <v>3</v>
      </c>
      <c r="I19" s="10">
        <f t="shared" ref="I19:I39" si="2">ROUND(G19-((G19*J19)/100),2)</f>
        <v>52000</v>
      </c>
      <c r="J19" s="10">
        <v>0</v>
      </c>
      <c r="K19" s="10">
        <f t="shared" ref="K19:K39" si="3">ROUND((H19*I19),2)</f>
        <v>156000</v>
      </c>
      <c r="L19" s="18"/>
      <c r="M19" s="14" t="s">
        <v>106</v>
      </c>
    </row>
    <row r="20" spans="1:14" ht="12.75" customHeight="1" x14ac:dyDescent="0.35">
      <c r="C20" s="7" t="s">
        <v>127</v>
      </c>
      <c r="D20" s="8" t="s">
        <v>128</v>
      </c>
      <c r="E20" s="9">
        <v>12</v>
      </c>
      <c r="F20" s="9" t="s">
        <v>25</v>
      </c>
      <c r="G20" s="10">
        <v>1018.9</v>
      </c>
      <c r="H20" s="9">
        <v>3</v>
      </c>
      <c r="I20" s="10">
        <f t="shared" si="2"/>
        <v>1018.9</v>
      </c>
      <c r="J20" s="10">
        <v>0</v>
      </c>
      <c r="K20" s="10">
        <f t="shared" si="3"/>
        <v>3056.7</v>
      </c>
      <c r="L20" s="18"/>
      <c r="M20" s="15" t="s">
        <v>107</v>
      </c>
      <c r="N20">
        <v>3</v>
      </c>
    </row>
    <row r="21" spans="1:14" ht="12.75" customHeight="1" x14ac:dyDescent="0.35">
      <c r="C21" s="7" t="s">
        <v>52</v>
      </c>
      <c r="D21" s="8" t="s">
        <v>53</v>
      </c>
      <c r="E21" s="9" t="s">
        <v>24</v>
      </c>
      <c r="F21" s="9">
        <v>10</v>
      </c>
      <c r="G21" s="10">
        <v>0</v>
      </c>
      <c r="H21" s="9">
        <v>6</v>
      </c>
      <c r="I21" s="10">
        <f t="shared" si="2"/>
        <v>0</v>
      </c>
      <c r="J21" s="10">
        <v>0</v>
      </c>
      <c r="K21" s="10">
        <f t="shared" si="3"/>
        <v>0</v>
      </c>
      <c r="L21" s="18"/>
      <c r="M21" s="15" t="s">
        <v>108</v>
      </c>
      <c r="N21">
        <v>3</v>
      </c>
    </row>
    <row r="22" spans="1:14" ht="12.75" customHeight="1" x14ac:dyDescent="0.35">
      <c r="C22" s="7" t="s">
        <v>54</v>
      </c>
      <c r="D22" s="8" t="s">
        <v>55</v>
      </c>
      <c r="E22" s="9" t="s">
        <v>24</v>
      </c>
      <c r="F22" s="9">
        <v>10</v>
      </c>
      <c r="G22" s="10">
        <v>0</v>
      </c>
      <c r="H22" s="9">
        <v>48</v>
      </c>
      <c r="I22" s="10">
        <f t="shared" si="2"/>
        <v>0</v>
      </c>
      <c r="J22" s="10">
        <v>0</v>
      </c>
      <c r="K22" s="10">
        <f t="shared" si="3"/>
        <v>0</v>
      </c>
      <c r="L22" s="18"/>
      <c r="M22" s="15" t="s">
        <v>109</v>
      </c>
      <c r="N22">
        <v>8</v>
      </c>
    </row>
    <row r="23" spans="1:14" ht="12.75" customHeight="1" x14ac:dyDescent="0.35">
      <c r="C23" s="7" t="s">
        <v>56</v>
      </c>
      <c r="D23" s="8" t="s">
        <v>57</v>
      </c>
      <c r="E23" s="9" t="s">
        <v>24</v>
      </c>
      <c r="F23" s="9">
        <v>10</v>
      </c>
      <c r="G23" s="10">
        <v>0</v>
      </c>
      <c r="H23" s="9">
        <v>3</v>
      </c>
      <c r="I23" s="10">
        <f t="shared" si="2"/>
        <v>0</v>
      </c>
      <c r="J23" s="10">
        <v>0</v>
      </c>
      <c r="K23" s="10">
        <f t="shared" si="3"/>
        <v>0</v>
      </c>
      <c r="L23" s="18"/>
      <c r="M23" s="15" t="s">
        <v>110</v>
      </c>
      <c r="N23">
        <v>20</v>
      </c>
    </row>
    <row r="24" spans="1:14" ht="12.75" customHeight="1" x14ac:dyDescent="0.35">
      <c r="C24" s="7" t="s">
        <v>58</v>
      </c>
      <c r="D24" s="8" t="s">
        <v>59</v>
      </c>
      <c r="E24" s="9" t="s">
        <v>24</v>
      </c>
      <c r="F24" s="9">
        <v>10</v>
      </c>
      <c r="G24" s="10">
        <v>0</v>
      </c>
      <c r="H24" s="9">
        <v>6</v>
      </c>
      <c r="I24" s="10">
        <f t="shared" si="2"/>
        <v>0</v>
      </c>
      <c r="J24" s="10">
        <v>0</v>
      </c>
      <c r="K24" s="10">
        <f t="shared" si="3"/>
        <v>0</v>
      </c>
      <c r="L24" s="18"/>
      <c r="M24" s="15" t="s">
        <v>111</v>
      </c>
      <c r="N24">
        <v>464</v>
      </c>
    </row>
    <row r="25" spans="1:14" ht="12.75" customHeight="1" x14ac:dyDescent="0.35">
      <c r="C25" s="7" t="s">
        <v>62</v>
      </c>
      <c r="D25" s="8" t="s">
        <v>63</v>
      </c>
      <c r="E25" s="9" t="s">
        <v>24</v>
      </c>
      <c r="F25" s="9">
        <v>10</v>
      </c>
      <c r="G25" s="10">
        <v>0</v>
      </c>
      <c r="H25" s="9">
        <v>3</v>
      </c>
      <c r="I25" s="10">
        <f>ROUND(G25-((G25*J25)/100),2)</f>
        <v>0</v>
      </c>
      <c r="J25" s="10">
        <v>0</v>
      </c>
      <c r="K25" s="10">
        <f>ROUND((H25*I25),2)</f>
        <v>0</v>
      </c>
      <c r="L25" s="18"/>
      <c r="M25" s="15" t="s">
        <v>112</v>
      </c>
      <c r="N25">
        <v>21600</v>
      </c>
    </row>
    <row r="26" spans="1:14" ht="12.75" customHeight="1" x14ac:dyDescent="0.35">
      <c r="C26" s="7" t="s">
        <v>64</v>
      </c>
      <c r="D26" s="8" t="s">
        <v>65</v>
      </c>
      <c r="E26" s="9" t="s">
        <v>24</v>
      </c>
      <c r="F26" s="9">
        <v>10</v>
      </c>
      <c r="G26" s="10">
        <v>0</v>
      </c>
      <c r="H26" s="9">
        <v>6</v>
      </c>
      <c r="I26" s="10">
        <f>ROUND(G26-((G26*J26)/100),2)</f>
        <v>0</v>
      </c>
      <c r="J26" s="10">
        <v>0</v>
      </c>
      <c r="K26" s="10">
        <f>ROUND((H26*I26),2)</f>
        <v>0</v>
      </c>
      <c r="L26" s="18"/>
      <c r="M26" t="s">
        <v>118</v>
      </c>
      <c r="N26" t="s">
        <v>119</v>
      </c>
    </row>
    <row r="27" spans="1:14" ht="12.75" customHeight="1" x14ac:dyDescent="0.35">
      <c r="C27" s="7" t="s">
        <v>48</v>
      </c>
      <c r="D27" s="8" t="s">
        <v>49</v>
      </c>
      <c r="E27" s="9" t="s">
        <v>24</v>
      </c>
      <c r="F27" s="9">
        <v>21</v>
      </c>
      <c r="G27" s="10">
        <v>0</v>
      </c>
      <c r="H27" s="9">
        <v>6</v>
      </c>
      <c r="I27" s="10">
        <f>ROUND(G27-((G27*J27)/100),2)</f>
        <v>0</v>
      </c>
      <c r="J27" s="10">
        <v>0</v>
      </c>
      <c r="K27" s="10">
        <f>ROUND((H27*I27),2)</f>
        <v>0</v>
      </c>
      <c r="L27" s="18"/>
      <c r="M27" t="s">
        <v>120</v>
      </c>
      <c r="N27" t="s">
        <v>122</v>
      </c>
    </row>
    <row r="28" spans="1:14" ht="12.75" customHeight="1" x14ac:dyDescent="0.35">
      <c r="C28" s="7" t="s">
        <v>66</v>
      </c>
      <c r="D28" s="8" t="s">
        <v>67</v>
      </c>
      <c r="E28" s="9" t="s">
        <v>24</v>
      </c>
      <c r="F28" s="9">
        <v>10</v>
      </c>
      <c r="G28" s="10">
        <v>0</v>
      </c>
      <c r="H28" s="9">
        <v>18</v>
      </c>
      <c r="I28" s="10">
        <f>ROUND(G28-((G28*J28)/100),2)</f>
        <v>0</v>
      </c>
      <c r="J28" s="10">
        <v>0</v>
      </c>
      <c r="K28" s="10">
        <f>ROUND((H28*I28),2)</f>
        <v>0</v>
      </c>
      <c r="L28" s="18"/>
      <c r="M28" t="s">
        <v>121</v>
      </c>
      <c r="N28">
        <v>12</v>
      </c>
    </row>
    <row r="29" spans="1:14" ht="12.75" customHeight="1" x14ac:dyDescent="0.35">
      <c r="C29" s="7" t="s">
        <v>68</v>
      </c>
      <c r="D29" s="8" t="s">
        <v>69</v>
      </c>
      <c r="E29" s="9" t="s">
        <v>24</v>
      </c>
      <c r="F29" s="9">
        <v>10</v>
      </c>
      <c r="G29" s="10">
        <v>0</v>
      </c>
      <c r="H29" s="9">
        <v>3</v>
      </c>
      <c r="I29" s="10">
        <f>ROUND(G29-((G29*J29)/100),2)</f>
        <v>0</v>
      </c>
      <c r="J29" s="10">
        <v>0</v>
      </c>
      <c r="K29" s="10">
        <f>ROUND((H29*I29),2)</f>
        <v>0</v>
      </c>
      <c r="L29" s="18"/>
    </row>
    <row r="30" spans="1:14" ht="12.75" customHeight="1" x14ac:dyDescent="0.35">
      <c r="C30" s="7" t="s">
        <v>70</v>
      </c>
      <c r="D30" s="8" t="s">
        <v>71</v>
      </c>
      <c r="E30" s="9" t="s">
        <v>24</v>
      </c>
      <c r="F30" s="9">
        <v>10</v>
      </c>
      <c r="G30" s="10">
        <v>0</v>
      </c>
      <c r="H30" s="9">
        <v>3</v>
      </c>
      <c r="I30" s="10">
        <f>ROUND(G30-((G30*J30)/100),2)</f>
        <v>0</v>
      </c>
      <c r="J30" s="10">
        <v>0</v>
      </c>
      <c r="K30" s="10">
        <f>ROUND((H30*I30),2)</f>
        <v>0</v>
      </c>
      <c r="L30" s="18"/>
    </row>
    <row r="31" spans="1:14" ht="12.75" customHeight="1" x14ac:dyDescent="0.35">
      <c r="C31" s="7" t="s">
        <v>72</v>
      </c>
      <c r="D31" s="8" t="s">
        <v>73</v>
      </c>
      <c r="E31" s="9" t="s">
        <v>24</v>
      </c>
      <c r="F31" s="9">
        <v>10</v>
      </c>
      <c r="G31" s="10">
        <v>0</v>
      </c>
      <c r="H31" s="9">
        <v>6</v>
      </c>
      <c r="I31" s="10">
        <f>ROUND(G31-((G31*J31)/100),2)</f>
        <v>0</v>
      </c>
      <c r="J31" s="10">
        <v>0</v>
      </c>
      <c r="K31" s="10">
        <f>ROUND((H31*I31),2)</f>
        <v>0</v>
      </c>
      <c r="L31" s="18"/>
    </row>
    <row r="32" spans="1:14" ht="12.75" customHeight="1" x14ac:dyDescent="0.35">
      <c r="C32" s="7" t="s">
        <v>74</v>
      </c>
      <c r="D32" s="8" t="s">
        <v>75</v>
      </c>
      <c r="E32" s="9" t="s">
        <v>24</v>
      </c>
      <c r="F32" s="9">
        <v>21</v>
      </c>
      <c r="G32" s="10">
        <v>0</v>
      </c>
      <c r="H32" s="9">
        <v>3</v>
      </c>
      <c r="I32" s="10">
        <f>ROUND(G32-((G32*J32)/100),2)</f>
        <v>0</v>
      </c>
      <c r="J32" s="10">
        <v>0</v>
      </c>
      <c r="K32" s="10">
        <f>ROUND((H32*I32),2)</f>
        <v>0</v>
      </c>
      <c r="L32" s="18"/>
    </row>
    <row r="33" spans="1:14" ht="12.75" customHeight="1" x14ac:dyDescent="0.35">
      <c r="C33" s="7" t="s">
        <v>76</v>
      </c>
      <c r="D33" s="8" t="s">
        <v>77</v>
      </c>
      <c r="E33" s="9">
        <v>36</v>
      </c>
      <c r="F33" s="9" t="s">
        <v>25</v>
      </c>
      <c r="G33" s="10">
        <v>0</v>
      </c>
      <c r="H33" s="9">
        <v>3</v>
      </c>
      <c r="I33" s="10">
        <f>ROUND(G33-((G33*J33)/100),2)</f>
        <v>0</v>
      </c>
      <c r="J33" s="10">
        <v>0</v>
      </c>
      <c r="K33" s="10">
        <f>ROUND((H33*I33),2)</f>
        <v>0</v>
      </c>
      <c r="L33" s="18"/>
    </row>
    <row r="34" spans="1:14" ht="12.75" customHeight="1" x14ac:dyDescent="0.35">
      <c r="C34" s="7" t="s">
        <v>78</v>
      </c>
      <c r="D34" s="8" t="s">
        <v>79</v>
      </c>
      <c r="E34" s="9" t="s">
        <v>24</v>
      </c>
      <c r="F34" s="9">
        <v>10</v>
      </c>
      <c r="G34" s="10">
        <v>0</v>
      </c>
      <c r="H34" s="9">
        <v>3</v>
      </c>
      <c r="I34" s="10">
        <f>ROUND(G34-((G34*J34)/100),2)</f>
        <v>0</v>
      </c>
      <c r="J34" s="10">
        <v>0</v>
      </c>
      <c r="K34" s="10">
        <f>ROUND((H34*I34),2)</f>
        <v>0</v>
      </c>
      <c r="L34" s="18"/>
    </row>
    <row r="35" spans="1:14" ht="12.75" customHeight="1" x14ac:dyDescent="0.35">
      <c r="C35" s="7" t="s">
        <v>80</v>
      </c>
      <c r="D35" s="8" t="s">
        <v>81</v>
      </c>
      <c r="E35" s="9" t="s">
        <v>24</v>
      </c>
      <c r="F35" s="9">
        <v>21</v>
      </c>
      <c r="G35" s="10">
        <v>0</v>
      </c>
      <c r="H35" s="9">
        <v>3</v>
      </c>
      <c r="I35" s="10">
        <f>ROUND(G35-((G35*J35)/100),2)</f>
        <v>0</v>
      </c>
      <c r="J35" s="10">
        <v>0</v>
      </c>
      <c r="K35" s="10">
        <f>ROUND((H35*I35),2)</f>
        <v>0</v>
      </c>
      <c r="L35" s="18"/>
    </row>
    <row r="36" spans="1:14" ht="12.75" customHeight="1" x14ac:dyDescent="0.35">
      <c r="C36" s="7" t="s">
        <v>82</v>
      </c>
      <c r="D36" s="8" t="s">
        <v>83</v>
      </c>
      <c r="E36" s="9" t="s">
        <v>24</v>
      </c>
      <c r="F36" s="9">
        <v>21</v>
      </c>
      <c r="G36" s="10">
        <v>14656.45</v>
      </c>
      <c r="H36" s="9">
        <v>3</v>
      </c>
      <c r="I36" s="10">
        <f>ROUND(G36-((G36*J36)/100),2)</f>
        <v>14656.45</v>
      </c>
      <c r="J36" s="10">
        <v>0</v>
      </c>
      <c r="K36" s="10">
        <f>ROUND((H36*I36),2)</f>
        <v>43969.35</v>
      </c>
      <c r="L36" s="18"/>
    </row>
    <row r="37" spans="1:14" ht="12.75" customHeight="1" x14ac:dyDescent="0.35">
      <c r="C37" s="7" t="s">
        <v>84</v>
      </c>
      <c r="D37" s="8" t="s">
        <v>85</v>
      </c>
      <c r="E37" s="9">
        <v>12</v>
      </c>
      <c r="F37" s="9" t="s">
        <v>25</v>
      </c>
      <c r="G37" s="10">
        <v>3664</v>
      </c>
      <c r="H37" s="9">
        <v>3</v>
      </c>
      <c r="I37" s="10">
        <f>ROUND(G37-((G37*J37)/100),2)</f>
        <v>3664</v>
      </c>
      <c r="J37" s="10">
        <v>0</v>
      </c>
      <c r="K37" s="10">
        <f>ROUND((H37*I37),2)</f>
        <v>10992</v>
      </c>
      <c r="L37" s="18"/>
    </row>
    <row r="38" spans="1:14" ht="12.75" customHeight="1" x14ac:dyDescent="0.35">
      <c r="C38" s="7" t="s">
        <v>86</v>
      </c>
      <c r="D38" s="8" t="s">
        <v>87</v>
      </c>
      <c r="E38" s="9" t="s">
        <v>24</v>
      </c>
      <c r="F38" s="9">
        <v>21</v>
      </c>
      <c r="G38" s="10">
        <v>0</v>
      </c>
      <c r="H38" s="9">
        <v>3</v>
      </c>
      <c r="I38" s="10">
        <f>ROUND(G38-((G38*J38)/100),2)</f>
        <v>0</v>
      </c>
      <c r="J38" s="10">
        <v>0</v>
      </c>
      <c r="K38" s="10">
        <f>ROUND((H38*I38),2)</f>
        <v>0</v>
      </c>
      <c r="L38" s="18"/>
    </row>
    <row r="41" spans="1:14" ht="12.75" customHeight="1" x14ac:dyDescent="0.35">
      <c r="A41" s="11" t="s">
        <v>125</v>
      </c>
      <c r="B41" s="13" t="s">
        <v>104</v>
      </c>
      <c r="C41" s="7" t="s">
        <v>60</v>
      </c>
      <c r="D41" s="8" t="s">
        <v>61</v>
      </c>
      <c r="E41" s="9" t="s">
        <v>24</v>
      </c>
      <c r="F41" s="9">
        <v>10</v>
      </c>
      <c r="G41" s="10">
        <v>1090</v>
      </c>
      <c r="H41" s="9">
        <v>1</v>
      </c>
      <c r="I41" s="10">
        <f t="shared" ref="I41" si="4">ROUND(G41-((G41*J41)/100),2)</f>
        <v>1090</v>
      </c>
      <c r="J41" s="10">
        <v>0</v>
      </c>
      <c r="K41" s="10">
        <f t="shared" ref="K41" si="5">ROUND((H41*I41),2)</f>
        <v>1090</v>
      </c>
      <c r="L41" s="6"/>
      <c r="M41" s="7" t="s">
        <v>105</v>
      </c>
      <c r="N41" s="7">
        <v>16</v>
      </c>
    </row>
    <row r="43" spans="1:14" s="19" customFormat="1" x14ac:dyDescent="0.35">
      <c r="A43" s="11" t="s">
        <v>123</v>
      </c>
      <c r="B43" s="19" t="s">
        <v>124</v>
      </c>
      <c r="C43" s="7" t="s">
        <v>101</v>
      </c>
      <c r="D43" s="8" t="s">
        <v>33</v>
      </c>
      <c r="E43" s="9" t="s">
        <v>24</v>
      </c>
      <c r="F43" s="9">
        <v>14</v>
      </c>
      <c r="G43" s="10">
        <v>100</v>
      </c>
      <c r="H43" s="9">
        <v>2</v>
      </c>
      <c r="I43" s="10">
        <f t="shared" ref="I43" si="6">ROUND(G43-((G43*J43)/100),2)</f>
        <v>100</v>
      </c>
      <c r="J43" s="10">
        <v>0</v>
      </c>
      <c r="K43" s="10">
        <f t="shared" ref="K43" si="7">ROUND((H43*I43),2)</f>
        <v>200</v>
      </c>
      <c r="M43" s="7" t="s">
        <v>105</v>
      </c>
      <c r="N43" s="7">
        <v>4</v>
      </c>
    </row>
    <row r="44" spans="1:14" s="19" customFormat="1" x14ac:dyDescent="0.35"/>
    <row r="45" spans="1:14" x14ac:dyDescent="0.35">
      <c r="A45"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9"/>
  <sheetViews>
    <sheetView showGridLines="0" topLeftCell="A23" workbookViewId="0">
      <selection activeCell="A36" sqref="A36:I56"/>
    </sheetView>
  </sheetViews>
  <sheetFormatPr defaultRowHeight="12.75" customHeight="1" x14ac:dyDescent="0.35"/>
  <cols>
    <col min="1" max="1" width="23.46484375" style="20" customWidth="1"/>
    <col min="2" max="2" width="31.265625" style="20" customWidth="1"/>
    <col min="3" max="4" width="7.796875" style="20" customWidth="1"/>
    <col min="5" max="5" width="18.33203125" style="20" customWidth="1"/>
    <col min="6" max="6" width="9.73046875" style="20" customWidth="1"/>
    <col min="7" max="7" width="13.6640625" style="20" customWidth="1"/>
    <col min="8" max="8" width="7" style="20" customWidth="1"/>
    <col min="9" max="9" width="13.6640625" style="20" customWidth="1"/>
    <col min="10" max="256" width="14.9296875" style="20" customWidth="1"/>
    <col min="257" max="257" width="23.46484375" style="20" customWidth="1"/>
    <col min="258" max="258" width="31.265625" style="20" customWidth="1"/>
    <col min="259" max="260" width="7.796875" style="20" customWidth="1"/>
    <col min="261" max="261" width="18.33203125" style="20" customWidth="1"/>
    <col min="262" max="262" width="9.73046875" style="20" customWidth="1"/>
    <col min="263" max="263" width="13.6640625" style="20" customWidth="1"/>
    <col min="264" max="264" width="7" style="20" customWidth="1"/>
    <col min="265" max="265" width="13.6640625" style="20" customWidth="1"/>
    <col min="266" max="512" width="14.9296875" style="20" customWidth="1"/>
    <col min="513" max="513" width="23.46484375" style="20" customWidth="1"/>
    <col min="514" max="514" width="31.265625" style="20" customWidth="1"/>
    <col min="515" max="516" width="7.796875" style="20" customWidth="1"/>
    <col min="517" max="517" width="18.33203125" style="20" customWidth="1"/>
    <col min="518" max="518" width="9.73046875" style="20" customWidth="1"/>
    <col min="519" max="519" width="13.6640625" style="20" customWidth="1"/>
    <col min="520" max="520" width="7" style="20" customWidth="1"/>
    <col min="521" max="521" width="13.6640625" style="20" customWidth="1"/>
    <col min="522" max="768" width="14.9296875" style="20" customWidth="1"/>
    <col min="769" max="769" width="23.46484375" style="20" customWidth="1"/>
    <col min="770" max="770" width="31.265625" style="20" customWidth="1"/>
    <col min="771" max="772" width="7.796875" style="20" customWidth="1"/>
    <col min="773" max="773" width="18.33203125" style="20" customWidth="1"/>
    <col min="774" max="774" width="9.73046875" style="20" customWidth="1"/>
    <col min="775" max="775" width="13.6640625" style="20" customWidth="1"/>
    <col min="776" max="776" width="7" style="20" customWidth="1"/>
    <col min="777" max="777" width="13.6640625" style="20" customWidth="1"/>
    <col min="778" max="1024" width="14.9296875" style="20" customWidth="1"/>
    <col min="1025" max="1025" width="23.46484375" style="20" customWidth="1"/>
    <col min="1026" max="1026" width="31.265625" style="20" customWidth="1"/>
    <col min="1027" max="1028" width="7.796875" style="20" customWidth="1"/>
    <col min="1029" max="1029" width="18.33203125" style="20" customWidth="1"/>
    <col min="1030" max="1030" width="9.73046875" style="20" customWidth="1"/>
    <col min="1031" max="1031" width="13.6640625" style="20" customWidth="1"/>
    <col min="1032" max="1032" width="7" style="20" customWidth="1"/>
    <col min="1033" max="1033" width="13.6640625" style="20" customWidth="1"/>
    <col min="1034" max="1280" width="14.9296875" style="20" customWidth="1"/>
    <col min="1281" max="1281" width="23.46484375" style="20" customWidth="1"/>
    <col min="1282" max="1282" width="31.265625" style="20" customWidth="1"/>
    <col min="1283" max="1284" width="7.796875" style="20" customWidth="1"/>
    <col min="1285" max="1285" width="18.33203125" style="20" customWidth="1"/>
    <col min="1286" max="1286" width="9.73046875" style="20" customWidth="1"/>
    <col min="1287" max="1287" width="13.6640625" style="20" customWidth="1"/>
    <col min="1288" max="1288" width="7" style="20" customWidth="1"/>
    <col min="1289" max="1289" width="13.6640625" style="20" customWidth="1"/>
    <col min="1290" max="1536" width="14.9296875" style="20" customWidth="1"/>
    <col min="1537" max="1537" width="23.46484375" style="20" customWidth="1"/>
    <col min="1538" max="1538" width="31.265625" style="20" customWidth="1"/>
    <col min="1539" max="1540" width="7.796875" style="20" customWidth="1"/>
    <col min="1541" max="1541" width="18.33203125" style="20" customWidth="1"/>
    <col min="1542" max="1542" width="9.73046875" style="20" customWidth="1"/>
    <col min="1543" max="1543" width="13.6640625" style="20" customWidth="1"/>
    <col min="1544" max="1544" width="7" style="20" customWidth="1"/>
    <col min="1545" max="1545" width="13.6640625" style="20" customWidth="1"/>
    <col min="1546" max="1792" width="14.9296875" style="20" customWidth="1"/>
    <col min="1793" max="1793" width="23.46484375" style="20" customWidth="1"/>
    <col min="1794" max="1794" width="31.265625" style="20" customWidth="1"/>
    <col min="1795" max="1796" width="7.796875" style="20" customWidth="1"/>
    <col min="1797" max="1797" width="18.33203125" style="20" customWidth="1"/>
    <col min="1798" max="1798" width="9.73046875" style="20" customWidth="1"/>
    <col min="1799" max="1799" width="13.6640625" style="20" customWidth="1"/>
    <col min="1800" max="1800" width="7" style="20" customWidth="1"/>
    <col min="1801" max="1801" width="13.6640625" style="20" customWidth="1"/>
    <col min="1802" max="2048" width="14.9296875" style="20" customWidth="1"/>
    <col min="2049" max="2049" width="23.46484375" style="20" customWidth="1"/>
    <col min="2050" max="2050" width="31.265625" style="20" customWidth="1"/>
    <col min="2051" max="2052" width="7.796875" style="20" customWidth="1"/>
    <col min="2053" max="2053" width="18.33203125" style="20" customWidth="1"/>
    <col min="2054" max="2054" width="9.73046875" style="20" customWidth="1"/>
    <col min="2055" max="2055" width="13.6640625" style="20" customWidth="1"/>
    <col min="2056" max="2056" width="7" style="20" customWidth="1"/>
    <col min="2057" max="2057" width="13.6640625" style="20" customWidth="1"/>
    <col min="2058" max="2304" width="14.9296875" style="20" customWidth="1"/>
    <col min="2305" max="2305" width="23.46484375" style="20" customWidth="1"/>
    <col min="2306" max="2306" width="31.265625" style="20" customWidth="1"/>
    <col min="2307" max="2308" width="7.796875" style="20" customWidth="1"/>
    <col min="2309" max="2309" width="18.33203125" style="20" customWidth="1"/>
    <col min="2310" max="2310" width="9.73046875" style="20" customWidth="1"/>
    <col min="2311" max="2311" width="13.6640625" style="20" customWidth="1"/>
    <col min="2312" max="2312" width="7" style="20" customWidth="1"/>
    <col min="2313" max="2313" width="13.6640625" style="20" customWidth="1"/>
    <col min="2314" max="2560" width="14.9296875" style="20" customWidth="1"/>
    <col min="2561" max="2561" width="23.46484375" style="20" customWidth="1"/>
    <col min="2562" max="2562" width="31.265625" style="20" customWidth="1"/>
    <col min="2563" max="2564" width="7.796875" style="20" customWidth="1"/>
    <col min="2565" max="2565" width="18.33203125" style="20" customWidth="1"/>
    <col min="2566" max="2566" width="9.73046875" style="20" customWidth="1"/>
    <col min="2567" max="2567" width="13.6640625" style="20" customWidth="1"/>
    <col min="2568" max="2568" width="7" style="20" customWidth="1"/>
    <col min="2569" max="2569" width="13.6640625" style="20" customWidth="1"/>
    <col min="2570" max="2816" width="14.9296875" style="20" customWidth="1"/>
    <col min="2817" max="2817" width="23.46484375" style="20" customWidth="1"/>
    <col min="2818" max="2818" width="31.265625" style="20" customWidth="1"/>
    <col min="2819" max="2820" width="7.796875" style="20" customWidth="1"/>
    <col min="2821" max="2821" width="18.33203125" style="20" customWidth="1"/>
    <col min="2822" max="2822" width="9.73046875" style="20" customWidth="1"/>
    <col min="2823" max="2823" width="13.6640625" style="20" customWidth="1"/>
    <col min="2824" max="2824" width="7" style="20" customWidth="1"/>
    <col min="2825" max="2825" width="13.6640625" style="20" customWidth="1"/>
    <col min="2826" max="3072" width="14.9296875" style="20" customWidth="1"/>
    <col min="3073" max="3073" width="23.46484375" style="20" customWidth="1"/>
    <col min="3074" max="3074" width="31.265625" style="20" customWidth="1"/>
    <col min="3075" max="3076" width="7.796875" style="20" customWidth="1"/>
    <col min="3077" max="3077" width="18.33203125" style="20" customWidth="1"/>
    <col min="3078" max="3078" width="9.73046875" style="20" customWidth="1"/>
    <col min="3079" max="3079" width="13.6640625" style="20" customWidth="1"/>
    <col min="3080" max="3080" width="7" style="20" customWidth="1"/>
    <col min="3081" max="3081" width="13.6640625" style="20" customWidth="1"/>
    <col min="3082" max="3328" width="14.9296875" style="20" customWidth="1"/>
    <col min="3329" max="3329" width="23.46484375" style="20" customWidth="1"/>
    <col min="3330" max="3330" width="31.265625" style="20" customWidth="1"/>
    <col min="3331" max="3332" width="7.796875" style="20" customWidth="1"/>
    <col min="3333" max="3333" width="18.33203125" style="20" customWidth="1"/>
    <col min="3334" max="3334" width="9.73046875" style="20" customWidth="1"/>
    <col min="3335" max="3335" width="13.6640625" style="20" customWidth="1"/>
    <col min="3336" max="3336" width="7" style="20" customWidth="1"/>
    <col min="3337" max="3337" width="13.6640625" style="20" customWidth="1"/>
    <col min="3338" max="3584" width="14.9296875" style="20" customWidth="1"/>
    <col min="3585" max="3585" width="23.46484375" style="20" customWidth="1"/>
    <col min="3586" max="3586" width="31.265625" style="20" customWidth="1"/>
    <col min="3587" max="3588" width="7.796875" style="20" customWidth="1"/>
    <col min="3589" max="3589" width="18.33203125" style="20" customWidth="1"/>
    <col min="3590" max="3590" width="9.73046875" style="20" customWidth="1"/>
    <col min="3591" max="3591" width="13.6640625" style="20" customWidth="1"/>
    <col min="3592" max="3592" width="7" style="20" customWidth="1"/>
    <col min="3593" max="3593" width="13.6640625" style="20" customWidth="1"/>
    <col min="3594" max="3840" width="14.9296875" style="20" customWidth="1"/>
    <col min="3841" max="3841" width="23.46484375" style="20" customWidth="1"/>
    <col min="3842" max="3842" width="31.265625" style="20" customWidth="1"/>
    <col min="3843" max="3844" width="7.796875" style="20" customWidth="1"/>
    <col min="3845" max="3845" width="18.33203125" style="20" customWidth="1"/>
    <col min="3846" max="3846" width="9.73046875" style="20" customWidth="1"/>
    <col min="3847" max="3847" width="13.6640625" style="20" customWidth="1"/>
    <col min="3848" max="3848" width="7" style="20" customWidth="1"/>
    <col min="3849" max="3849" width="13.6640625" style="20" customWidth="1"/>
    <col min="3850" max="4096" width="14.9296875" style="20" customWidth="1"/>
    <col min="4097" max="4097" width="23.46484375" style="20" customWidth="1"/>
    <col min="4098" max="4098" width="31.265625" style="20" customWidth="1"/>
    <col min="4099" max="4100" width="7.796875" style="20" customWidth="1"/>
    <col min="4101" max="4101" width="18.33203125" style="20" customWidth="1"/>
    <col min="4102" max="4102" width="9.73046875" style="20" customWidth="1"/>
    <col min="4103" max="4103" width="13.6640625" style="20" customWidth="1"/>
    <col min="4104" max="4104" width="7" style="20" customWidth="1"/>
    <col min="4105" max="4105" width="13.6640625" style="20" customWidth="1"/>
    <col min="4106" max="4352" width="14.9296875" style="20" customWidth="1"/>
    <col min="4353" max="4353" width="23.46484375" style="20" customWidth="1"/>
    <col min="4354" max="4354" width="31.265625" style="20" customWidth="1"/>
    <col min="4355" max="4356" width="7.796875" style="20" customWidth="1"/>
    <col min="4357" max="4357" width="18.33203125" style="20" customWidth="1"/>
    <col min="4358" max="4358" width="9.73046875" style="20" customWidth="1"/>
    <col min="4359" max="4359" width="13.6640625" style="20" customWidth="1"/>
    <col min="4360" max="4360" width="7" style="20" customWidth="1"/>
    <col min="4361" max="4361" width="13.6640625" style="20" customWidth="1"/>
    <col min="4362" max="4608" width="14.9296875" style="20" customWidth="1"/>
    <col min="4609" max="4609" width="23.46484375" style="20" customWidth="1"/>
    <col min="4610" max="4610" width="31.265625" style="20" customWidth="1"/>
    <col min="4611" max="4612" width="7.796875" style="20" customWidth="1"/>
    <col min="4613" max="4613" width="18.33203125" style="20" customWidth="1"/>
    <col min="4614" max="4614" width="9.73046875" style="20" customWidth="1"/>
    <col min="4615" max="4615" width="13.6640625" style="20" customWidth="1"/>
    <col min="4616" max="4616" width="7" style="20" customWidth="1"/>
    <col min="4617" max="4617" width="13.6640625" style="20" customWidth="1"/>
    <col min="4618" max="4864" width="14.9296875" style="20" customWidth="1"/>
    <col min="4865" max="4865" width="23.46484375" style="20" customWidth="1"/>
    <col min="4866" max="4866" width="31.265625" style="20" customWidth="1"/>
    <col min="4867" max="4868" width="7.796875" style="20" customWidth="1"/>
    <col min="4869" max="4869" width="18.33203125" style="20" customWidth="1"/>
    <col min="4870" max="4870" width="9.73046875" style="20" customWidth="1"/>
    <col min="4871" max="4871" width="13.6640625" style="20" customWidth="1"/>
    <col min="4872" max="4872" width="7" style="20" customWidth="1"/>
    <col min="4873" max="4873" width="13.6640625" style="20" customWidth="1"/>
    <col min="4874" max="5120" width="14.9296875" style="20" customWidth="1"/>
    <col min="5121" max="5121" width="23.46484375" style="20" customWidth="1"/>
    <col min="5122" max="5122" width="31.265625" style="20" customWidth="1"/>
    <col min="5123" max="5124" width="7.796875" style="20" customWidth="1"/>
    <col min="5125" max="5125" width="18.33203125" style="20" customWidth="1"/>
    <col min="5126" max="5126" width="9.73046875" style="20" customWidth="1"/>
    <col min="5127" max="5127" width="13.6640625" style="20" customWidth="1"/>
    <col min="5128" max="5128" width="7" style="20" customWidth="1"/>
    <col min="5129" max="5129" width="13.6640625" style="20" customWidth="1"/>
    <col min="5130" max="5376" width="14.9296875" style="20" customWidth="1"/>
    <col min="5377" max="5377" width="23.46484375" style="20" customWidth="1"/>
    <col min="5378" max="5378" width="31.265625" style="20" customWidth="1"/>
    <col min="5379" max="5380" width="7.796875" style="20" customWidth="1"/>
    <col min="5381" max="5381" width="18.33203125" style="20" customWidth="1"/>
    <col min="5382" max="5382" width="9.73046875" style="20" customWidth="1"/>
    <col min="5383" max="5383" width="13.6640625" style="20" customWidth="1"/>
    <col min="5384" max="5384" width="7" style="20" customWidth="1"/>
    <col min="5385" max="5385" width="13.6640625" style="20" customWidth="1"/>
    <col min="5386" max="5632" width="14.9296875" style="20" customWidth="1"/>
    <col min="5633" max="5633" width="23.46484375" style="20" customWidth="1"/>
    <col min="5634" max="5634" width="31.265625" style="20" customWidth="1"/>
    <col min="5635" max="5636" width="7.796875" style="20" customWidth="1"/>
    <col min="5637" max="5637" width="18.33203125" style="20" customWidth="1"/>
    <col min="5638" max="5638" width="9.73046875" style="20" customWidth="1"/>
    <col min="5639" max="5639" width="13.6640625" style="20" customWidth="1"/>
    <col min="5640" max="5640" width="7" style="20" customWidth="1"/>
    <col min="5641" max="5641" width="13.6640625" style="20" customWidth="1"/>
    <col min="5642" max="5888" width="14.9296875" style="20" customWidth="1"/>
    <col min="5889" max="5889" width="23.46484375" style="20" customWidth="1"/>
    <col min="5890" max="5890" width="31.265625" style="20" customWidth="1"/>
    <col min="5891" max="5892" width="7.796875" style="20" customWidth="1"/>
    <col min="5893" max="5893" width="18.33203125" style="20" customWidth="1"/>
    <col min="5894" max="5894" width="9.73046875" style="20" customWidth="1"/>
    <col min="5895" max="5895" width="13.6640625" style="20" customWidth="1"/>
    <col min="5896" max="5896" width="7" style="20" customWidth="1"/>
    <col min="5897" max="5897" width="13.6640625" style="20" customWidth="1"/>
    <col min="5898" max="6144" width="14.9296875" style="20" customWidth="1"/>
    <col min="6145" max="6145" width="23.46484375" style="20" customWidth="1"/>
    <col min="6146" max="6146" width="31.265625" style="20" customWidth="1"/>
    <col min="6147" max="6148" width="7.796875" style="20" customWidth="1"/>
    <col min="6149" max="6149" width="18.33203125" style="20" customWidth="1"/>
    <col min="6150" max="6150" width="9.73046875" style="20" customWidth="1"/>
    <col min="6151" max="6151" width="13.6640625" style="20" customWidth="1"/>
    <col min="6152" max="6152" width="7" style="20" customWidth="1"/>
    <col min="6153" max="6153" width="13.6640625" style="20" customWidth="1"/>
    <col min="6154" max="6400" width="14.9296875" style="20" customWidth="1"/>
    <col min="6401" max="6401" width="23.46484375" style="20" customWidth="1"/>
    <col min="6402" max="6402" width="31.265625" style="20" customWidth="1"/>
    <col min="6403" max="6404" width="7.796875" style="20" customWidth="1"/>
    <col min="6405" max="6405" width="18.33203125" style="20" customWidth="1"/>
    <col min="6406" max="6406" width="9.73046875" style="20" customWidth="1"/>
    <col min="6407" max="6407" width="13.6640625" style="20" customWidth="1"/>
    <col min="6408" max="6408" width="7" style="20" customWidth="1"/>
    <col min="6409" max="6409" width="13.6640625" style="20" customWidth="1"/>
    <col min="6410" max="6656" width="14.9296875" style="20" customWidth="1"/>
    <col min="6657" max="6657" width="23.46484375" style="20" customWidth="1"/>
    <col min="6658" max="6658" width="31.265625" style="20" customWidth="1"/>
    <col min="6659" max="6660" width="7.796875" style="20" customWidth="1"/>
    <col min="6661" max="6661" width="18.33203125" style="20" customWidth="1"/>
    <col min="6662" max="6662" width="9.73046875" style="20" customWidth="1"/>
    <col min="6663" max="6663" width="13.6640625" style="20" customWidth="1"/>
    <col min="6664" max="6664" width="7" style="20" customWidth="1"/>
    <col min="6665" max="6665" width="13.6640625" style="20" customWidth="1"/>
    <col min="6666" max="6912" width="14.9296875" style="20" customWidth="1"/>
    <col min="6913" max="6913" width="23.46484375" style="20" customWidth="1"/>
    <col min="6914" max="6914" width="31.265625" style="20" customWidth="1"/>
    <col min="6915" max="6916" width="7.796875" style="20" customWidth="1"/>
    <col min="6917" max="6917" width="18.33203125" style="20" customWidth="1"/>
    <col min="6918" max="6918" width="9.73046875" style="20" customWidth="1"/>
    <col min="6919" max="6919" width="13.6640625" style="20" customWidth="1"/>
    <col min="6920" max="6920" width="7" style="20" customWidth="1"/>
    <col min="6921" max="6921" width="13.6640625" style="20" customWidth="1"/>
    <col min="6922" max="7168" width="14.9296875" style="20" customWidth="1"/>
    <col min="7169" max="7169" width="23.46484375" style="20" customWidth="1"/>
    <col min="7170" max="7170" width="31.265625" style="20" customWidth="1"/>
    <col min="7171" max="7172" width="7.796875" style="20" customWidth="1"/>
    <col min="7173" max="7173" width="18.33203125" style="20" customWidth="1"/>
    <col min="7174" max="7174" width="9.73046875" style="20" customWidth="1"/>
    <col min="7175" max="7175" width="13.6640625" style="20" customWidth="1"/>
    <col min="7176" max="7176" width="7" style="20" customWidth="1"/>
    <col min="7177" max="7177" width="13.6640625" style="20" customWidth="1"/>
    <col min="7178" max="7424" width="14.9296875" style="20" customWidth="1"/>
    <col min="7425" max="7425" width="23.46484375" style="20" customWidth="1"/>
    <col min="7426" max="7426" width="31.265625" style="20" customWidth="1"/>
    <col min="7427" max="7428" width="7.796875" style="20" customWidth="1"/>
    <col min="7429" max="7429" width="18.33203125" style="20" customWidth="1"/>
    <col min="7430" max="7430" width="9.73046875" style="20" customWidth="1"/>
    <col min="7431" max="7431" width="13.6640625" style="20" customWidth="1"/>
    <col min="7432" max="7432" width="7" style="20" customWidth="1"/>
    <col min="7433" max="7433" width="13.6640625" style="20" customWidth="1"/>
    <col min="7434" max="7680" width="14.9296875" style="20" customWidth="1"/>
    <col min="7681" max="7681" width="23.46484375" style="20" customWidth="1"/>
    <col min="7682" max="7682" width="31.265625" style="20" customWidth="1"/>
    <col min="7683" max="7684" width="7.796875" style="20" customWidth="1"/>
    <col min="7685" max="7685" width="18.33203125" style="20" customWidth="1"/>
    <col min="7686" max="7686" width="9.73046875" style="20" customWidth="1"/>
    <col min="7687" max="7687" width="13.6640625" style="20" customWidth="1"/>
    <col min="7688" max="7688" width="7" style="20" customWidth="1"/>
    <col min="7689" max="7689" width="13.6640625" style="20" customWidth="1"/>
    <col min="7690" max="7936" width="14.9296875" style="20" customWidth="1"/>
    <col min="7937" max="7937" width="23.46484375" style="20" customWidth="1"/>
    <col min="7938" max="7938" width="31.265625" style="20" customWidth="1"/>
    <col min="7939" max="7940" width="7.796875" style="20" customWidth="1"/>
    <col min="7941" max="7941" width="18.33203125" style="20" customWidth="1"/>
    <col min="7942" max="7942" width="9.73046875" style="20" customWidth="1"/>
    <col min="7943" max="7943" width="13.6640625" style="20" customWidth="1"/>
    <col min="7944" max="7944" width="7" style="20" customWidth="1"/>
    <col min="7945" max="7945" width="13.6640625" style="20" customWidth="1"/>
    <col min="7946" max="8192" width="14.9296875" style="20" customWidth="1"/>
    <col min="8193" max="8193" width="23.46484375" style="20" customWidth="1"/>
    <col min="8194" max="8194" width="31.265625" style="20" customWidth="1"/>
    <col min="8195" max="8196" width="7.796875" style="20" customWidth="1"/>
    <col min="8197" max="8197" width="18.33203125" style="20" customWidth="1"/>
    <col min="8198" max="8198" width="9.73046875" style="20" customWidth="1"/>
    <col min="8199" max="8199" width="13.6640625" style="20" customWidth="1"/>
    <col min="8200" max="8200" width="7" style="20" customWidth="1"/>
    <col min="8201" max="8201" width="13.6640625" style="20" customWidth="1"/>
    <col min="8202" max="8448" width="14.9296875" style="20" customWidth="1"/>
    <col min="8449" max="8449" width="23.46484375" style="20" customWidth="1"/>
    <col min="8450" max="8450" width="31.265625" style="20" customWidth="1"/>
    <col min="8451" max="8452" width="7.796875" style="20" customWidth="1"/>
    <col min="8453" max="8453" width="18.33203125" style="20" customWidth="1"/>
    <col min="8454" max="8454" width="9.73046875" style="20" customWidth="1"/>
    <col min="8455" max="8455" width="13.6640625" style="20" customWidth="1"/>
    <col min="8456" max="8456" width="7" style="20" customWidth="1"/>
    <col min="8457" max="8457" width="13.6640625" style="20" customWidth="1"/>
    <col min="8458" max="8704" width="14.9296875" style="20" customWidth="1"/>
    <col min="8705" max="8705" width="23.46484375" style="20" customWidth="1"/>
    <col min="8706" max="8706" width="31.265625" style="20" customWidth="1"/>
    <col min="8707" max="8708" width="7.796875" style="20" customWidth="1"/>
    <col min="8709" max="8709" width="18.33203125" style="20" customWidth="1"/>
    <col min="8710" max="8710" width="9.73046875" style="20" customWidth="1"/>
    <col min="8711" max="8711" width="13.6640625" style="20" customWidth="1"/>
    <col min="8712" max="8712" width="7" style="20" customWidth="1"/>
    <col min="8713" max="8713" width="13.6640625" style="20" customWidth="1"/>
    <col min="8714" max="8960" width="14.9296875" style="20" customWidth="1"/>
    <col min="8961" max="8961" width="23.46484375" style="20" customWidth="1"/>
    <col min="8962" max="8962" width="31.265625" style="20" customWidth="1"/>
    <col min="8963" max="8964" width="7.796875" style="20" customWidth="1"/>
    <col min="8965" max="8965" width="18.33203125" style="20" customWidth="1"/>
    <col min="8966" max="8966" width="9.73046875" style="20" customWidth="1"/>
    <col min="8967" max="8967" width="13.6640625" style="20" customWidth="1"/>
    <col min="8968" max="8968" width="7" style="20" customWidth="1"/>
    <col min="8969" max="8969" width="13.6640625" style="20" customWidth="1"/>
    <col min="8970" max="9216" width="14.9296875" style="20" customWidth="1"/>
    <col min="9217" max="9217" width="23.46484375" style="20" customWidth="1"/>
    <col min="9218" max="9218" width="31.265625" style="20" customWidth="1"/>
    <col min="9219" max="9220" width="7.796875" style="20" customWidth="1"/>
    <col min="9221" max="9221" width="18.33203125" style="20" customWidth="1"/>
    <col min="9222" max="9222" width="9.73046875" style="20" customWidth="1"/>
    <col min="9223" max="9223" width="13.6640625" style="20" customWidth="1"/>
    <col min="9224" max="9224" width="7" style="20" customWidth="1"/>
    <col min="9225" max="9225" width="13.6640625" style="20" customWidth="1"/>
    <col min="9226" max="9472" width="14.9296875" style="20" customWidth="1"/>
    <col min="9473" max="9473" width="23.46484375" style="20" customWidth="1"/>
    <col min="9474" max="9474" width="31.265625" style="20" customWidth="1"/>
    <col min="9475" max="9476" width="7.796875" style="20" customWidth="1"/>
    <col min="9477" max="9477" width="18.33203125" style="20" customWidth="1"/>
    <col min="9478" max="9478" width="9.73046875" style="20" customWidth="1"/>
    <col min="9479" max="9479" width="13.6640625" style="20" customWidth="1"/>
    <col min="9480" max="9480" width="7" style="20" customWidth="1"/>
    <col min="9481" max="9481" width="13.6640625" style="20" customWidth="1"/>
    <col min="9482" max="9728" width="14.9296875" style="20" customWidth="1"/>
    <col min="9729" max="9729" width="23.46484375" style="20" customWidth="1"/>
    <col min="9730" max="9730" width="31.265625" style="20" customWidth="1"/>
    <col min="9731" max="9732" width="7.796875" style="20" customWidth="1"/>
    <col min="9733" max="9733" width="18.33203125" style="20" customWidth="1"/>
    <col min="9734" max="9734" width="9.73046875" style="20" customWidth="1"/>
    <col min="9735" max="9735" width="13.6640625" style="20" customWidth="1"/>
    <col min="9736" max="9736" width="7" style="20" customWidth="1"/>
    <col min="9737" max="9737" width="13.6640625" style="20" customWidth="1"/>
    <col min="9738" max="9984" width="14.9296875" style="20" customWidth="1"/>
    <col min="9985" max="9985" width="23.46484375" style="20" customWidth="1"/>
    <col min="9986" max="9986" width="31.265625" style="20" customWidth="1"/>
    <col min="9987" max="9988" width="7.796875" style="20" customWidth="1"/>
    <col min="9989" max="9989" width="18.33203125" style="20" customWidth="1"/>
    <col min="9990" max="9990" width="9.73046875" style="20" customWidth="1"/>
    <col min="9991" max="9991" width="13.6640625" style="20" customWidth="1"/>
    <col min="9992" max="9992" width="7" style="20" customWidth="1"/>
    <col min="9993" max="9993" width="13.6640625" style="20" customWidth="1"/>
    <col min="9994" max="10240" width="14.9296875" style="20" customWidth="1"/>
    <col min="10241" max="10241" width="23.46484375" style="20" customWidth="1"/>
    <col min="10242" max="10242" width="31.265625" style="20" customWidth="1"/>
    <col min="10243" max="10244" width="7.796875" style="20" customWidth="1"/>
    <col min="10245" max="10245" width="18.33203125" style="20" customWidth="1"/>
    <col min="10246" max="10246" width="9.73046875" style="20" customWidth="1"/>
    <col min="10247" max="10247" width="13.6640625" style="20" customWidth="1"/>
    <col min="10248" max="10248" width="7" style="20" customWidth="1"/>
    <col min="10249" max="10249" width="13.6640625" style="20" customWidth="1"/>
    <col min="10250" max="10496" width="14.9296875" style="20" customWidth="1"/>
    <col min="10497" max="10497" width="23.46484375" style="20" customWidth="1"/>
    <col min="10498" max="10498" width="31.265625" style="20" customWidth="1"/>
    <col min="10499" max="10500" width="7.796875" style="20" customWidth="1"/>
    <col min="10501" max="10501" width="18.33203125" style="20" customWidth="1"/>
    <col min="10502" max="10502" width="9.73046875" style="20" customWidth="1"/>
    <col min="10503" max="10503" width="13.6640625" style="20" customWidth="1"/>
    <col min="10504" max="10504" width="7" style="20" customWidth="1"/>
    <col min="10505" max="10505" width="13.6640625" style="20" customWidth="1"/>
    <col min="10506" max="10752" width="14.9296875" style="20" customWidth="1"/>
    <col min="10753" max="10753" width="23.46484375" style="20" customWidth="1"/>
    <col min="10754" max="10754" width="31.265625" style="20" customWidth="1"/>
    <col min="10755" max="10756" width="7.796875" style="20" customWidth="1"/>
    <col min="10757" max="10757" width="18.33203125" style="20" customWidth="1"/>
    <col min="10758" max="10758" width="9.73046875" style="20" customWidth="1"/>
    <col min="10759" max="10759" width="13.6640625" style="20" customWidth="1"/>
    <col min="10760" max="10760" width="7" style="20" customWidth="1"/>
    <col min="10761" max="10761" width="13.6640625" style="20" customWidth="1"/>
    <col min="10762" max="11008" width="14.9296875" style="20" customWidth="1"/>
    <col min="11009" max="11009" width="23.46484375" style="20" customWidth="1"/>
    <col min="11010" max="11010" width="31.265625" style="20" customWidth="1"/>
    <col min="11011" max="11012" width="7.796875" style="20" customWidth="1"/>
    <col min="11013" max="11013" width="18.33203125" style="20" customWidth="1"/>
    <col min="11014" max="11014" width="9.73046875" style="20" customWidth="1"/>
    <col min="11015" max="11015" width="13.6640625" style="20" customWidth="1"/>
    <col min="11016" max="11016" width="7" style="20" customWidth="1"/>
    <col min="11017" max="11017" width="13.6640625" style="20" customWidth="1"/>
    <col min="11018" max="11264" width="14.9296875" style="20" customWidth="1"/>
    <col min="11265" max="11265" width="23.46484375" style="20" customWidth="1"/>
    <col min="11266" max="11266" width="31.265625" style="20" customWidth="1"/>
    <col min="11267" max="11268" width="7.796875" style="20" customWidth="1"/>
    <col min="11269" max="11269" width="18.33203125" style="20" customWidth="1"/>
    <col min="11270" max="11270" width="9.73046875" style="20" customWidth="1"/>
    <col min="11271" max="11271" width="13.6640625" style="20" customWidth="1"/>
    <col min="11272" max="11272" width="7" style="20" customWidth="1"/>
    <col min="11273" max="11273" width="13.6640625" style="20" customWidth="1"/>
    <col min="11274" max="11520" width="14.9296875" style="20" customWidth="1"/>
    <col min="11521" max="11521" width="23.46484375" style="20" customWidth="1"/>
    <col min="11522" max="11522" width="31.265625" style="20" customWidth="1"/>
    <col min="11523" max="11524" width="7.796875" style="20" customWidth="1"/>
    <col min="11525" max="11525" width="18.33203125" style="20" customWidth="1"/>
    <col min="11526" max="11526" width="9.73046875" style="20" customWidth="1"/>
    <col min="11527" max="11527" width="13.6640625" style="20" customWidth="1"/>
    <col min="11528" max="11528" width="7" style="20" customWidth="1"/>
    <col min="11529" max="11529" width="13.6640625" style="20" customWidth="1"/>
    <col min="11530" max="11776" width="14.9296875" style="20" customWidth="1"/>
    <col min="11777" max="11777" width="23.46484375" style="20" customWidth="1"/>
    <col min="11778" max="11778" width="31.265625" style="20" customWidth="1"/>
    <col min="11779" max="11780" width="7.796875" style="20" customWidth="1"/>
    <col min="11781" max="11781" width="18.33203125" style="20" customWidth="1"/>
    <col min="11782" max="11782" width="9.73046875" style="20" customWidth="1"/>
    <col min="11783" max="11783" width="13.6640625" style="20" customWidth="1"/>
    <col min="11784" max="11784" width="7" style="20" customWidth="1"/>
    <col min="11785" max="11785" width="13.6640625" style="20" customWidth="1"/>
    <col min="11786" max="12032" width="14.9296875" style="20" customWidth="1"/>
    <col min="12033" max="12033" width="23.46484375" style="20" customWidth="1"/>
    <col min="12034" max="12034" width="31.265625" style="20" customWidth="1"/>
    <col min="12035" max="12036" width="7.796875" style="20" customWidth="1"/>
    <col min="12037" max="12037" width="18.33203125" style="20" customWidth="1"/>
    <col min="12038" max="12038" width="9.73046875" style="20" customWidth="1"/>
    <col min="12039" max="12039" width="13.6640625" style="20" customWidth="1"/>
    <col min="12040" max="12040" width="7" style="20" customWidth="1"/>
    <col min="12041" max="12041" width="13.6640625" style="20" customWidth="1"/>
    <col min="12042" max="12288" width="14.9296875" style="20" customWidth="1"/>
    <col min="12289" max="12289" width="23.46484375" style="20" customWidth="1"/>
    <col min="12290" max="12290" width="31.265625" style="20" customWidth="1"/>
    <col min="12291" max="12292" width="7.796875" style="20" customWidth="1"/>
    <col min="12293" max="12293" width="18.33203125" style="20" customWidth="1"/>
    <col min="12294" max="12294" width="9.73046875" style="20" customWidth="1"/>
    <col min="12295" max="12295" width="13.6640625" style="20" customWidth="1"/>
    <col min="12296" max="12296" width="7" style="20" customWidth="1"/>
    <col min="12297" max="12297" width="13.6640625" style="20" customWidth="1"/>
    <col min="12298" max="12544" width="14.9296875" style="20" customWidth="1"/>
    <col min="12545" max="12545" width="23.46484375" style="20" customWidth="1"/>
    <col min="12546" max="12546" width="31.265625" style="20" customWidth="1"/>
    <col min="12547" max="12548" width="7.796875" style="20" customWidth="1"/>
    <col min="12549" max="12549" width="18.33203125" style="20" customWidth="1"/>
    <col min="12550" max="12550" width="9.73046875" style="20" customWidth="1"/>
    <col min="12551" max="12551" width="13.6640625" style="20" customWidth="1"/>
    <col min="12552" max="12552" width="7" style="20" customWidth="1"/>
    <col min="12553" max="12553" width="13.6640625" style="20" customWidth="1"/>
    <col min="12554" max="12800" width="14.9296875" style="20" customWidth="1"/>
    <col min="12801" max="12801" width="23.46484375" style="20" customWidth="1"/>
    <col min="12802" max="12802" width="31.265625" style="20" customWidth="1"/>
    <col min="12803" max="12804" width="7.796875" style="20" customWidth="1"/>
    <col min="12805" max="12805" width="18.33203125" style="20" customWidth="1"/>
    <col min="12806" max="12806" width="9.73046875" style="20" customWidth="1"/>
    <col min="12807" max="12807" width="13.6640625" style="20" customWidth="1"/>
    <col min="12808" max="12808" width="7" style="20" customWidth="1"/>
    <col min="12809" max="12809" width="13.6640625" style="20" customWidth="1"/>
    <col min="12810" max="13056" width="14.9296875" style="20" customWidth="1"/>
    <col min="13057" max="13057" width="23.46484375" style="20" customWidth="1"/>
    <col min="13058" max="13058" width="31.265625" style="20" customWidth="1"/>
    <col min="13059" max="13060" width="7.796875" style="20" customWidth="1"/>
    <col min="13061" max="13061" width="18.33203125" style="20" customWidth="1"/>
    <col min="13062" max="13062" width="9.73046875" style="20" customWidth="1"/>
    <col min="13063" max="13063" width="13.6640625" style="20" customWidth="1"/>
    <col min="13064" max="13064" width="7" style="20" customWidth="1"/>
    <col min="13065" max="13065" width="13.6640625" style="20" customWidth="1"/>
    <col min="13066" max="13312" width="14.9296875" style="20" customWidth="1"/>
    <col min="13313" max="13313" width="23.46484375" style="20" customWidth="1"/>
    <col min="13314" max="13314" width="31.265625" style="20" customWidth="1"/>
    <col min="13315" max="13316" width="7.796875" style="20" customWidth="1"/>
    <col min="13317" max="13317" width="18.33203125" style="20" customWidth="1"/>
    <col min="13318" max="13318" width="9.73046875" style="20" customWidth="1"/>
    <col min="13319" max="13319" width="13.6640625" style="20" customWidth="1"/>
    <col min="13320" max="13320" width="7" style="20" customWidth="1"/>
    <col min="13321" max="13321" width="13.6640625" style="20" customWidth="1"/>
    <col min="13322" max="13568" width="14.9296875" style="20" customWidth="1"/>
    <col min="13569" max="13569" width="23.46484375" style="20" customWidth="1"/>
    <col min="13570" max="13570" width="31.265625" style="20" customWidth="1"/>
    <col min="13571" max="13572" width="7.796875" style="20" customWidth="1"/>
    <col min="13573" max="13573" width="18.33203125" style="20" customWidth="1"/>
    <col min="13574" max="13574" width="9.73046875" style="20" customWidth="1"/>
    <col min="13575" max="13575" width="13.6640625" style="20" customWidth="1"/>
    <col min="13576" max="13576" width="7" style="20" customWidth="1"/>
    <col min="13577" max="13577" width="13.6640625" style="20" customWidth="1"/>
    <col min="13578" max="13824" width="14.9296875" style="20" customWidth="1"/>
    <col min="13825" max="13825" width="23.46484375" style="20" customWidth="1"/>
    <col min="13826" max="13826" width="31.265625" style="20" customWidth="1"/>
    <col min="13827" max="13828" width="7.796875" style="20" customWidth="1"/>
    <col min="13829" max="13829" width="18.33203125" style="20" customWidth="1"/>
    <col min="13830" max="13830" width="9.73046875" style="20" customWidth="1"/>
    <col min="13831" max="13831" width="13.6640625" style="20" customWidth="1"/>
    <col min="13832" max="13832" width="7" style="20" customWidth="1"/>
    <col min="13833" max="13833" width="13.6640625" style="20" customWidth="1"/>
    <col min="13834" max="14080" width="14.9296875" style="20" customWidth="1"/>
    <col min="14081" max="14081" width="23.46484375" style="20" customWidth="1"/>
    <col min="14082" max="14082" width="31.265625" style="20" customWidth="1"/>
    <col min="14083" max="14084" width="7.796875" style="20" customWidth="1"/>
    <col min="14085" max="14085" width="18.33203125" style="20" customWidth="1"/>
    <col min="14086" max="14086" width="9.73046875" style="20" customWidth="1"/>
    <col min="14087" max="14087" width="13.6640625" style="20" customWidth="1"/>
    <col min="14088" max="14088" width="7" style="20" customWidth="1"/>
    <col min="14089" max="14089" width="13.6640625" style="20" customWidth="1"/>
    <col min="14090" max="14336" width="14.9296875" style="20" customWidth="1"/>
    <col min="14337" max="14337" width="23.46484375" style="20" customWidth="1"/>
    <col min="14338" max="14338" width="31.265625" style="20" customWidth="1"/>
    <col min="14339" max="14340" width="7.796875" style="20" customWidth="1"/>
    <col min="14341" max="14341" width="18.33203125" style="20" customWidth="1"/>
    <col min="14342" max="14342" width="9.73046875" style="20" customWidth="1"/>
    <col min="14343" max="14343" width="13.6640625" style="20" customWidth="1"/>
    <col min="14344" max="14344" width="7" style="20" customWidth="1"/>
    <col min="14345" max="14345" width="13.6640625" style="20" customWidth="1"/>
    <col min="14346" max="14592" width="14.9296875" style="20" customWidth="1"/>
    <col min="14593" max="14593" width="23.46484375" style="20" customWidth="1"/>
    <col min="14594" max="14594" width="31.265625" style="20" customWidth="1"/>
    <col min="14595" max="14596" width="7.796875" style="20" customWidth="1"/>
    <col min="14597" max="14597" width="18.33203125" style="20" customWidth="1"/>
    <col min="14598" max="14598" width="9.73046875" style="20" customWidth="1"/>
    <col min="14599" max="14599" width="13.6640625" style="20" customWidth="1"/>
    <col min="14600" max="14600" width="7" style="20" customWidth="1"/>
    <col min="14601" max="14601" width="13.6640625" style="20" customWidth="1"/>
    <col min="14602" max="14848" width="14.9296875" style="20" customWidth="1"/>
    <col min="14849" max="14849" width="23.46484375" style="20" customWidth="1"/>
    <col min="14850" max="14850" width="31.265625" style="20" customWidth="1"/>
    <col min="14851" max="14852" width="7.796875" style="20" customWidth="1"/>
    <col min="14853" max="14853" width="18.33203125" style="20" customWidth="1"/>
    <col min="14854" max="14854" width="9.73046875" style="20" customWidth="1"/>
    <col min="14855" max="14855" width="13.6640625" style="20" customWidth="1"/>
    <col min="14856" max="14856" width="7" style="20" customWidth="1"/>
    <col min="14857" max="14857" width="13.6640625" style="20" customWidth="1"/>
    <col min="14858" max="15104" width="14.9296875" style="20" customWidth="1"/>
    <col min="15105" max="15105" width="23.46484375" style="20" customWidth="1"/>
    <col min="15106" max="15106" width="31.265625" style="20" customWidth="1"/>
    <col min="15107" max="15108" width="7.796875" style="20" customWidth="1"/>
    <col min="15109" max="15109" width="18.33203125" style="20" customWidth="1"/>
    <col min="15110" max="15110" width="9.73046875" style="20" customWidth="1"/>
    <col min="15111" max="15111" width="13.6640625" style="20" customWidth="1"/>
    <col min="15112" max="15112" width="7" style="20" customWidth="1"/>
    <col min="15113" max="15113" width="13.6640625" style="20" customWidth="1"/>
    <col min="15114" max="15360" width="14.9296875" style="20" customWidth="1"/>
    <col min="15361" max="15361" width="23.46484375" style="20" customWidth="1"/>
    <col min="15362" max="15362" width="31.265625" style="20" customWidth="1"/>
    <col min="15363" max="15364" width="7.796875" style="20" customWidth="1"/>
    <col min="15365" max="15365" width="18.33203125" style="20" customWidth="1"/>
    <col min="15366" max="15366" width="9.73046875" style="20" customWidth="1"/>
    <col min="15367" max="15367" width="13.6640625" style="20" customWidth="1"/>
    <col min="15368" max="15368" width="7" style="20" customWidth="1"/>
    <col min="15369" max="15369" width="13.6640625" style="20" customWidth="1"/>
    <col min="15370" max="15616" width="14.9296875" style="20" customWidth="1"/>
    <col min="15617" max="15617" width="23.46484375" style="20" customWidth="1"/>
    <col min="15618" max="15618" width="31.265625" style="20" customWidth="1"/>
    <col min="15619" max="15620" width="7.796875" style="20" customWidth="1"/>
    <col min="15621" max="15621" width="18.33203125" style="20" customWidth="1"/>
    <col min="15622" max="15622" width="9.73046875" style="20" customWidth="1"/>
    <col min="15623" max="15623" width="13.6640625" style="20" customWidth="1"/>
    <col min="15624" max="15624" width="7" style="20" customWidth="1"/>
    <col min="15625" max="15625" width="13.6640625" style="20" customWidth="1"/>
    <col min="15626" max="15872" width="14.9296875" style="20" customWidth="1"/>
    <col min="15873" max="15873" width="23.46484375" style="20" customWidth="1"/>
    <col min="15874" max="15874" width="31.265625" style="20" customWidth="1"/>
    <col min="15875" max="15876" width="7.796875" style="20" customWidth="1"/>
    <col min="15877" max="15877" width="18.33203125" style="20" customWidth="1"/>
    <col min="15878" max="15878" width="9.73046875" style="20" customWidth="1"/>
    <col min="15879" max="15879" width="13.6640625" style="20" customWidth="1"/>
    <col min="15880" max="15880" width="7" style="20" customWidth="1"/>
    <col min="15881" max="15881" width="13.6640625" style="20" customWidth="1"/>
    <col min="15882" max="16128" width="14.9296875" style="20" customWidth="1"/>
    <col min="16129" max="16129" width="23.46484375" style="20" customWidth="1"/>
    <col min="16130" max="16130" width="31.265625" style="20" customWidth="1"/>
    <col min="16131" max="16132" width="7.796875" style="20" customWidth="1"/>
    <col min="16133" max="16133" width="18.33203125" style="20" customWidth="1"/>
    <col min="16134" max="16134" width="9.73046875" style="20" customWidth="1"/>
    <col min="16135" max="16135" width="13.6640625" style="20" customWidth="1"/>
    <col min="16136" max="16136" width="7" style="20" customWidth="1"/>
    <col min="16137" max="16137" width="13.6640625" style="20" customWidth="1"/>
    <col min="16138" max="16384" width="14.9296875" style="20" customWidth="1"/>
  </cols>
  <sheetData>
    <row r="2" spans="1:9" ht="12.75" customHeight="1" x14ac:dyDescent="0.35">
      <c r="A2" s="28" t="s">
        <v>0</v>
      </c>
      <c r="B2" s="23"/>
      <c r="C2" s="23"/>
      <c r="D2" s="23"/>
      <c r="E2" s="23"/>
      <c r="F2" s="23"/>
      <c r="G2" s="23"/>
      <c r="H2" s="23"/>
      <c r="I2" s="23"/>
    </row>
    <row r="7" spans="1:9" ht="12.75" customHeight="1" x14ac:dyDescent="0.35">
      <c r="A7" s="27" t="s">
        <v>1</v>
      </c>
      <c r="B7" s="23"/>
      <c r="C7" s="23"/>
      <c r="H7" s="24" t="s">
        <v>8</v>
      </c>
      <c r="I7" s="23"/>
    </row>
    <row r="8" spans="1:9" ht="12.75" customHeight="1" x14ac:dyDescent="0.35">
      <c r="A8" s="27" t="s">
        <v>2</v>
      </c>
      <c r="B8" s="23"/>
      <c r="C8" s="23"/>
      <c r="H8" s="27" t="s">
        <v>3</v>
      </c>
      <c r="I8" s="23"/>
    </row>
    <row r="9" spans="1:9" ht="12.75" customHeight="1" x14ac:dyDescent="0.35">
      <c r="A9" s="27" t="s">
        <v>3</v>
      </c>
      <c r="B9" s="23"/>
      <c r="C9" s="23"/>
      <c r="H9" s="27" t="s">
        <v>9</v>
      </c>
      <c r="I9" s="23"/>
    </row>
    <row r="10" spans="1:9" ht="12.75" customHeight="1" x14ac:dyDescent="0.35">
      <c r="A10" s="27" t="s">
        <v>4</v>
      </c>
      <c r="B10" s="23"/>
      <c r="C10" s="23"/>
      <c r="H10" s="27" t="s">
        <v>5</v>
      </c>
      <c r="I10" s="23"/>
    </row>
    <row r="11" spans="1:9" ht="12.75" customHeight="1" x14ac:dyDescent="0.35">
      <c r="A11" s="27" t="s">
        <v>5</v>
      </c>
      <c r="B11" s="23"/>
      <c r="C11" s="23"/>
      <c r="H11" s="27" t="s">
        <v>6</v>
      </c>
      <c r="I11" s="23"/>
    </row>
    <row r="12" spans="1:9" ht="12.75" customHeight="1" x14ac:dyDescent="0.35">
      <c r="A12" s="27" t="s">
        <v>6</v>
      </c>
      <c r="B12" s="23"/>
      <c r="C12" s="23"/>
      <c r="H12" s="27" t="s">
        <v>7</v>
      </c>
      <c r="I12" s="23"/>
    </row>
    <row r="13" spans="1:9" ht="12.75" customHeight="1" x14ac:dyDescent="0.35">
      <c r="A13" s="27" t="s">
        <v>7</v>
      </c>
      <c r="B13" s="23"/>
      <c r="C13" s="23"/>
    </row>
    <row r="14" spans="1:9" ht="12.75" customHeight="1" thickBot="1" x14ac:dyDescent="0.4">
      <c r="A14" s="2" t="s">
        <v>10</v>
      </c>
      <c r="B14" s="2" t="s">
        <v>10</v>
      </c>
      <c r="C14" s="2" t="s">
        <v>10</v>
      </c>
      <c r="D14" s="2" t="s">
        <v>10</v>
      </c>
      <c r="E14" s="2" t="s">
        <v>10</v>
      </c>
      <c r="F14" s="2" t="s">
        <v>10</v>
      </c>
      <c r="G14" s="2" t="s">
        <v>10</v>
      </c>
      <c r="H14" s="2" t="s">
        <v>10</v>
      </c>
      <c r="I14" s="2" t="s">
        <v>10</v>
      </c>
    </row>
    <row r="15" spans="1:9" ht="12.75" customHeight="1" x14ac:dyDescent="0.35">
      <c r="A15" s="26" t="s">
        <v>11</v>
      </c>
      <c r="B15" s="23"/>
      <c r="C15" s="23"/>
      <c r="D15" s="23"/>
      <c r="E15" s="23"/>
      <c r="F15" s="23"/>
      <c r="G15" s="23"/>
      <c r="H15" s="23"/>
      <c r="I15" s="23"/>
    </row>
    <row r="16" spans="1:9" ht="12.75" customHeight="1" x14ac:dyDescent="0.35">
      <c r="A16" s="23"/>
      <c r="B16" s="23"/>
      <c r="C16" s="23"/>
      <c r="D16" s="23"/>
      <c r="E16" s="23"/>
      <c r="F16" s="23"/>
      <c r="G16" s="23"/>
      <c r="H16" s="23"/>
      <c r="I16" s="23"/>
    </row>
    <row r="17" spans="1:9" ht="12.75" customHeight="1" x14ac:dyDescent="0.35">
      <c r="A17" s="24" t="s">
        <v>126</v>
      </c>
      <c r="B17" s="23"/>
      <c r="G17" s="21" t="s">
        <v>94</v>
      </c>
      <c r="I17" s="29" t="s">
        <v>95</v>
      </c>
    </row>
    <row r="18" spans="1:9" ht="12.75" customHeight="1" x14ac:dyDescent="0.35">
      <c r="G18" s="21" t="s">
        <v>96</v>
      </c>
      <c r="I18" s="29" t="s">
        <v>97</v>
      </c>
    </row>
    <row r="21" spans="1:9" ht="12.75" customHeight="1" x14ac:dyDescent="0.35">
      <c r="G21" s="30" t="s">
        <v>12</v>
      </c>
      <c r="H21" s="23"/>
      <c r="I21" s="23"/>
    </row>
    <row r="22" spans="1:9" ht="25" customHeight="1" x14ac:dyDescent="0.35">
      <c r="A22" s="31" t="s">
        <v>13</v>
      </c>
      <c r="B22" s="31" t="s">
        <v>14</v>
      </c>
      <c r="C22" s="32" t="s">
        <v>15</v>
      </c>
      <c r="D22" s="33" t="s">
        <v>16</v>
      </c>
      <c r="E22" s="32" t="s">
        <v>17</v>
      </c>
      <c r="F22" s="33" t="s">
        <v>18</v>
      </c>
      <c r="G22" s="32" t="s">
        <v>19</v>
      </c>
      <c r="H22" s="32" t="s">
        <v>20</v>
      </c>
      <c r="I22" s="32" t="s">
        <v>21</v>
      </c>
    </row>
    <row r="23" spans="1:9" ht="12.75" customHeight="1" x14ac:dyDescent="0.35">
      <c r="A23" s="34" t="s">
        <v>22</v>
      </c>
      <c r="B23" s="8" t="s">
        <v>23</v>
      </c>
      <c r="C23" s="9" t="s">
        <v>24</v>
      </c>
      <c r="D23" s="9" t="s">
        <v>25</v>
      </c>
      <c r="E23" s="10">
        <v>0</v>
      </c>
      <c r="F23" s="9">
        <v>1</v>
      </c>
      <c r="G23" s="10">
        <f t="shared" ref="G23:G56" si="0">ROUND(E23-((E23*H23)/100),2)</f>
        <v>0</v>
      </c>
      <c r="H23" s="10">
        <v>0</v>
      </c>
      <c r="I23" s="10">
        <f t="shared" ref="I23:I56" si="1">ROUND((F23*G23),2)</f>
        <v>0</v>
      </c>
    </row>
    <row r="24" spans="1:9" ht="12.75" customHeight="1" x14ac:dyDescent="0.35">
      <c r="A24" s="7" t="s">
        <v>26</v>
      </c>
      <c r="B24" s="8" t="s">
        <v>27</v>
      </c>
      <c r="C24" s="9" t="s">
        <v>24</v>
      </c>
      <c r="D24" s="9" t="s">
        <v>25</v>
      </c>
      <c r="E24" s="10">
        <v>15000</v>
      </c>
      <c r="F24" s="9">
        <v>2</v>
      </c>
      <c r="G24" s="10">
        <f t="shared" si="0"/>
        <v>15000</v>
      </c>
      <c r="H24" s="10">
        <v>0</v>
      </c>
      <c r="I24" s="10">
        <f t="shared" si="1"/>
        <v>30000</v>
      </c>
    </row>
    <row r="25" spans="1:9" ht="12.75" customHeight="1" x14ac:dyDescent="0.35">
      <c r="A25" s="7" t="s">
        <v>28</v>
      </c>
      <c r="B25" s="8" t="s">
        <v>29</v>
      </c>
      <c r="C25" s="9">
        <v>12</v>
      </c>
      <c r="D25" s="9" t="s">
        <v>25</v>
      </c>
      <c r="E25" s="10">
        <v>1176.47</v>
      </c>
      <c r="F25" s="9">
        <v>2</v>
      </c>
      <c r="G25" s="10">
        <f t="shared" si="0"/>
        <v>1176.47</v>
      </c>
      <c r="H25" s="10">
        <v>0</v>
      </c>
      <c r="I25" s="10">
        <f t="shared" si="1"/>
        <v>2352.94</v>
      </c>
    </row>
    <row r="26" spans="1:9" ht="12.75" customHeight="1" x14ac:dyDescent="0.35">
      <c r="A26" s="7" t="s">
        <v>30</v>
      </c>
      <c r="B26" s="8" t="s">
        <v>31</v>
      </c>
      <c r="C26" s="9" t="s">
        <v>24</v>
      </c>
      <c r="D26" s="9">
        <v>14</v>
      </c>
      <c r="E26" s="10">
        <v>0</v>
      </c>
      <c r="F26" s="9">
        <v>8</v>
      </c>
      <c r="G26" s="10">
        <f t="shared" si="0"/>
        <v>0</v>
      </c>
      <c r="H26" s="10">
        <v>0</v>
      </c>
      <c r="I26" s="10">
        <f t="shared" si="1"/>
        <v>0</v>
      </c>
    </row>
    <row r="27" spans="1:9" ht="12.75" customHeight="1" x14ac:dyDescent="0.35">
      <c r="A27" s="7" t="s">
        <v>32</v>
      </c>
      <c r="B27" s="8" t="s">
        <v>33</v>
      </c>
      <c r="C27" s="9" t="s">
        <v>24</v>
      </c>
      <c r="D27" s="9">
        <v>14</v>
      </c>
      <c r="E27" s="10">
        <v>0</v>
      </c>
      <c r="F27" s="9">
        <v>8</v>
      </c>
      <c r="G27" s="10">
        <f t="shared" si="0"/>
        <v>0</v>
      </c>
      <c r="H27" s="10">
        <v>0</v>
      </c>
      <c r="I27" s="10">
        <f t="shared" si="1"/>
        <v>0</v>
      </c>
    </row>
    <row r="28" spans="1:9" ht="12.75" customHeight="1" x14ac:dyDescent="0.35">
      <c r="A28" s="7" t="s">
        <v>34</v>
      </c>
      <c r="B28" s="8" t="s">
        <v>35</v>
      </c>
      <c r="C28" s="9" t="s">
        <v>24</v>
      </c>
      <c r="D28" s="9">
        <v>8</v>
      </c>
      <c r="E28" s="10">
        <v>0</v>
      </c>
      <c r="F28" s="9">
        <v>8</v>
      </c>
      <c r="G28" s="10">
        <f t="shared" si="0"/>
        <v>0</v>
      </c>
      <c r="H28" s="10">
        <v>0</v>
      </c>
      <c r="I28" s="10">
        <f t="shared" si="1"/>
        <v>0</v>
      </c>
    </row>
    <row r="29" spans="1:9" ht="12.75" customHeight="1" x14ac:dyDescent="0.35">
      <c r="A29" s="7" t="s">
        <v>36</v>
      </c>
      <c r="B29" s="8" t="s">
        <v>37</v>
      </c>
      <c r="C29" s="9" t="s">
        <v>24</v>
      </c>
      <c r="D29" s="9">
        <v>10</v>
      </c>
      <c r="E29" s="10">
        <v>0</v>
      </c>
      <c r="F29" s="9">
        <v>2</v>
      </c>
      <c r="G29" s="10">
        <f t="shared" si="0"/>
        <v>0</v>
      </c>
      <c r="H29" s="10">
        <v>0</v>
      </c>
      <c r="I29" s="10">
        <f t="shared" si="1"/>
        <v>0</v>
      </c>
    </row>
    <row r="30" spans="1:9" ht="12.75" customHeight="1" x14ac:dyDescent="0.35">
      <c r="A30" s="7" t="s">
        <v>38</v>
      </c>
      <c r="B30" s="8" t="s">
        <v>39</v>
      </c>
      <c r="C30" s="9" t="s">
        <v>24</v>
      </c>
      <c r="D30" s="9">
        <v>10</v>
      </c>
      <c r="E30" s="10">
        <v>0</v>
      </c>
      <c r="F30" s="9">
        <v>4</v>
      </c>
      <c r="G30" s="10">
        <f t="shared" si="0"/>
        <v>0</v>
      </c>
      <c r="H30" s="10">
        <v>0</v>
      </c>
      <c r="I30" s="10">
        <f t="shared" si="1"/>
        <v>0</v>
      </c>
    </row>
    <row r="31" spans="1:9" ht="12.75" customHeight="1" x14ac:dyDescent="0.35">
      <c r="A31" s="7" t="s">
        <v>40</v>
      </c>
      <c r="B31" s="8" t="s">
        <v>41</v>
      </c>
      <c r="C31" s="9" t="s">
        <v>24</v>
      </c>
      <c r="D31" s="9">
        <v>10</v>
      </c>
      <c r="E31" s="10">
        <v>0</v>
      </c>
      <c r="F31" s="9">
        <v>2</v>
      </c>
      <c r="G31" s="10">
        <f t="shared" si="0"/>
        <v>0</v>
      </c>
      <c r="H31" s="10">
        <v>0</v>
      </c>
      <c r="I31" s="10">
        <f t="shared" si="1"/>
        <v>0</v>
      </c>
    </row>
    <row r="32" spans="1:9" ht="12.75" customHeight="1" x14ac:dyDescent="0.35">
      <c r="A32" s="7" t="s">
        <v>42</v>
      </c>
      <c r="B32" s="8" t="s">
        <v>43</v>
      </c>
      <c r="C32" s="9" t="s">
        <v>24</v>
      </c>
      <c r="D32" s="9">
        <v>10</v>
      </c>
      <c r="E32" s="10">
        <v>0</v>
      </c>
      <c r="F32" s="9">
        <v>4</v>
      </c>
      <c r="G32" s="10">
        <f t="shared" si="0"/>
        <v>0</v>
      </c>
      <c r="H32" s="10">
        <v>0</v>
      </c>
      <c r="I32" s="10">
        <f t="shared" si="1"/>
        <v>0</v>
      </c>
    </row>
    <row r="33" spans="1:9" ht="12.75" customHeight="1" x14ac:dyDescent="0.35">
      <c r="A33" s="7" t="s">
        <v>44</v>
      </c>
      <c r="B33" s="8" t="s">
        <v>45</v>
      </c>
      <c r="C33" s="9" t="s">
        <v>24</v>
      </c>
      <c r="D33" s="9">
        <v>10</v>
      </c>
      <c r="E33" s="10">
        <v>0</v>
      </c>
      <c r="F33" s="9">
        <v>2</v>
      </c>
      <c r="G33" s="10">
        <f t="shared" si="0"/>
        <v>0</v>
      </c>
      <c r="H33" s="10">
        <v>0</v>
      </c>
      <c r="I33" s="10">
        <f t="shared" si="1"/>
        <v>0</v>
      </c>
    </row>
    <row r="34" spans="1:9" ht="12.75" customHeight="1" x14ac:dyDescent="0.35">
      <c r="A34" s="7" t="s">
        <v>46</v>
      </c>
      <c r="B34" s="8" t="s">
        <v>47</v>
      </c>
      <c r="C34" s="9" t="s">
        <v>24</v>
      </c>
      <c r="D34" s="9">
        <v>10</v>
      </c>
      <c r="E34" s="10">
        <v>0</v>
      </c>
      <c r="F34" s="9">
        <v>2</v>
      </c>
      <c r="G34" s="10">
        <f t="shared" si="0"/>
        <v>0</v>
      </c>
      <c r="H34" s="10">
        <v>0</v>
      </c>
      <c r="I34" s="10">
        <f t="shared" si="1"/>
        <v>0</v>
      </c>
    </row>
    <row r="35" spans="1:9" ht="12.75" customHeight="1" x14ac:dyDescent="0.35">
      <c r="A35" s="7" t="s">
        <v>48</v>
      </c>
      <c r="B35" s="8" t="s">
        <v>49</v>
      </c>
      <c r="C35" s="9" t="s">
        <v>24</v>
      </c>
      <c r="D35" s="9">
        <v>21</v>
      </c>
      <c r="E35" s="10">
        <v>0</v>
      </c>
      <c r="F35" s="9">
        <v>4</v>
      </c>
      <c r="G35" s="10">
        <f t="shared" si="0"/>
        <v>0</v>
      </c>
      <c r="H35" s="10">
        <v>0</v>
      </c>
      <c r="I35" s="10">
        <f t="shared" si="1"/>
        <v>0</v>
      </c>
    </row>
    <row r="36" spans="1:9" ht="12.75" customHeight="1" x14ac:dyDescent="0.35">
      <c r="A36" s="7" t="s">
        <v>50</v>
      </c>
      <c r="B36" s="8" t="s">
        <v>51</v>
      </c>
      <c r="C36" s="9" t="s">
        <v>24</v>
      </c>
      <c r="D36" s="9" t="s">
        <v>25</v>
      </c>
      <c r="E36" s="10">
        <v>52000</v>
      </c>
      <c r="F36" s="9">
        <v>3</v>
      </c>
      <c r="G36" s="10">
        <f t="shared" si="0"/>
        <v>52000</v>
      </c>
      <c r="H36" s="10">
        <v>0</v>
      </c>
      <c r="I36" s="10">
        <f t="shared" si="1"/>
        <v>156000</v>
      </c>
    </row>
    <row r="37" spans="1:9" ht="12.75" customHeight="1" x14ac:dyDescent="0.35">
      <c r="A37" s="7" t="s">
        <v>127</v>
      </c>
      <c r="B37" s="8" t="s">
        <v>128</v>
      </c>
      <c r="C37" s="9">
        <v>12</v>
      </c>
      <c r="D37" s="9" t="s">
        <v>25</v>
      </c>
      <c r="E37" s="10">
        <v>1018.9</v>
      </c>
      <c r="F37" s="9">
        <v>3</v>
      </c>
      <c r="G37" s="10">
        <f t="shared" si="0"/>
        <v>1018.9</v>
      </c>
      <c r="H37" s="10">
        <v>0</v>
      </c>
      <c r="I37" s="10">
        <f t="shared" si="1"/>
        <v>3056.7</v>
      </c>
    </row>
    <row r="38" spans="1:9" ht="12.75" customHeight="1" x14ac:dyDescent="0.35">
      <c r="A38" s="7" t="s">
        <v>52</v>
      </c>
      <c r="B38" s="8" t="s">
        <v>53</v>
      </c>
      <c r="C38" s="9" t="s">
        <v>24</v>
      </c>
      <c r="D38" s="9">
        <v>10</v>
      </c>
      <c r="E38" s="10">
        <v>0</v>
      </c>
      <c r="F38" s="9">
        <v>6</v>
      </c>
      <c r="G38" s="10">
        <f t="shared" si="0"/>
        <v>0</v>
      </c>
      <c r="H38" s="10">
        <v>0</v>
      </c>
      <c r="I38" s="10">
        <f t="shared" si="1"/>
        <v>0</v>
      </c>
    </row>
    <row r="39" spans="1:9" ht="12.75" customHeight="1" x14ac:dyDescent="0.35">
      <c r="A39" s="7" t="s">
        <v>54</v>
      </c>
      <c r="B39" s="8" t="s">
        <v>55</v>
      </c>
      <c r="C39" s="9" t="s">
        <v>24</v>
      </c>
      <c r="D39" s="9">
        <v>10</v>
      </c>
      <c r="E39" s="10">
        <v>0</v>
      </c>
      <c r="F39" s="9">
        <v>48</v>
      </c>
      <c r="G39" s="10">
        <f t="shared" si="0"/>
        <v>0</v>
      </c>
      <c r="H39" s="10">
        <v>0</v>
      </c>
      <c r="I39" s="10">
        <f t="shared" si="1"/>
        <v>0</v>
      </c>
    </row>
    <row r="40" spans="1:9" ht="12.75" customHeight="1" x14ac:dyDescent="0.35">
      <c r="A40" s="7" t="s">
        <v>56</v>
      </c>
      <c r="B40" s="8" t="s">
        <v>57</v>
      </c>
      <c r="C40" s="9" t="s">
        <v>24</v>
      </c>
      <c r="D40" s="9">
        <v>10</v>
      </c>
      <c r="E40" s="10">
        <v>0</v>
      </c>
      <c r="F40" s="9">
        <v>3</v>
      </c>
      <c r="G40" s="10">
        <f t="shared" si="0"/>
        <v>0</v>
      </c>
      <c r="H40" s="10">
        <v>0</v>
      </c>
      <c r="I40" s="10">
        <f t="shared" si="1"/>
        <v>0</v>
      </c>
    </row>
    <row r="41" spans="1:9" ht="12.75" customHeight="1" x14ac:dyDescent="0.35">
      <c r="A41" s="7" t="s">
        <v>58</v>
      </c>
      <c r="B41" s="8" t="s">
        <v>59</v>
      </c>
      <c r="C41" s="9" t="s">
        <v>24</v>
      </c>
      <c r="D41" s="9">
        <v>10</v>
      </c>
      <c r="E41" s="10">
        <v>0</v>
      </c>
      <c r="F41" s="9">
        <v>6</v>
      </c>
      <c r="G41" s="10">
        <f t="shared" si="0"/>
        <v>0</v>
      </c>
      <c r="H41" s="10">
        <v>0</v>
      </c>
      <c r="I41" s="10">
        <f t="shared" si="1"/>
        <v>0</v>
      </c>
    </row>
    <row r="42" spans="1:9" ht="12.75" customHeight="1" x14ac:dyDescent="0.35">
      <c r="A42" s="7" t="s">
        <v>60</v>
      </c>
      <c r="B42" s="8" t="s">
        <v>61</v>
      </c>
      <c r="C42" s="9" t="s">
        <v>24</v>
      </c>
      <c r="D42" s="9">
        <v>10</v>
      </c>
      <c r="E42" s="10">
        <v>1090</v>
      </c>
      <c r="F42" s="9">
        <v>6</v>
      </c>
      <c r="G42" s="10">
        <f t="shared" si="0"/>
        <v>1090</v>
      </c>
      <c r="H42" s="10">
        <v>0</v>
      </c>
      <c r="I42" s="10">
        <f t="shared" si="1"/>
        <v>6540</v>
      </c>
    </row>
    <row r="43" spans="1:9" ht="12.75" customHeight="1" x14ac:dyDescent="0.35">
      <c r="A43" s="7" t="s">
        <v>62</v>
      </c>
      <c r="B43" s="8" t="s">
        <v>63</v>
      </c>
      <c r="C43" s="9" t="s">
        <v>24</v>
      </c>
      <c r="D43" s="9">
        <v>10</v>
      </c>
      <c r="E43" s="10">
        <v>0</v>
      </c>
      <c r="F43" s="9">
        <v>3</v>
      </c>
      <c r="G43" s="10">
        <f t="shared" si="0"/>
        <v>0</v>
      </c>
      <c r="H43" s="10">
        <v>0</v>
      </c>
      <c r="I43" s="10">
        <f t="shared" si="1"/>
        <v>0</v>
      </c>
    </row>
    <row r="44" spans="1:9" ht="12.75" customHeight="1" x14ac:dyDescent="0.35">
      <c r="A44" s="7" t="s">
        <v>64</v>
      </c>
      <c r="B44" s="8" t="s">
        <v>65</v>
      </c>
      <c r="C44" s="9" t="s">
        <v>24</v>
      </c>
      <c r="D44" s="9">
        <v>10</v>
      </c>
      <c r="E44" s="10">
        <v>0</v>
      </c>
      <c r="F44" s="9">
        <v>6</v>
      </c>
      <c r="G44" s="10">
        <f t="shared" si="0"/>
        <v>0</v>
      </c>
      <c r="H44" s="10">
        <v>0</v>
      </c>
      <c r="I44" s="10">
        <f t="shared" si="1"/>
        <v>0</v>
      </c>
    </row>
    <row r="45" spans="1:9" ht="12.75" customHeight="1" x14ac:dyDescent="0.35">
      <c r="A45" s="7" t="s">
        <v>48</v>
      </c>
      <c r="B45" s="8" t="s">
        <v>49</v>
      </c>
      <c r="C45" s="9" t="s">
        <v>24</v>
      </c>
      <c r="D45" s="9">
        <v>21</v>
      </c>
      <c r="E45" s="10">
        <v>0</v>
      </c>
      <c r="F45" s="9">
        <v>6</v>
      </c>
      <c r="G45" s="10">
        <f t="shared" si="0"/>
        <v>0</v>
      </c>
      <c r="H45" s="10">
        <v>0</v>
      </c>
      <c r="I45" s="10">
        <f t="shared" si="1"/>
        <v>0</v>
      </c>
    </row>
    <row r="46" spans="1:9" ht="12.75" customHeight="1" x14ac:dyDescent="0.35">
      <c r="A46" s="7" t="s">
        <v>66</v>
      </c>
      <c r="B46" s="8" t="s">
        <v>67</v>
      </c>
      <c r="C46" s="9" t="s">
        <v>24</v>
      </c>
      <c r="D46" s="9">
        <v>10</v>
      </c>
      <c r="E46" s="10">
        <v>0</v>
      </c>
      <c r="F46" s="9">
        <v>18</v>
      </c>
      <c r="G46" s="10">
        <f t="shared" si="0"/>
        <v>0</v>
      </c>
      <c r="H46" s="10">
        <v>0</v>
      </c>
      <c r="I46" s="10">
        <f t="shared" si="1"/>
        <v>0</v>
      </c>
    </row>
    <row r="47" spans="1:9" ht="12.75" customHeight="1" x14ac:dyDescent="0.35">
      <c r="A47" s="7" t="s">
        <v>68</v>
      </c>
      <c r="B47" s="8" t="s">
        <v>69</v>
      </c>
      <c r="C47" s="9" t="s">
        <v>24</v>
      </c>
      <c r="D47" s="9">
        <v>10</v>
      </c>
      <c r="E47" s="10">
        <v>0</v>
      </c>
      <c r="F47" s="9">
        <v>3</v>
      </c>
      <c r="G47" s="10">
        <f t="shared" si="0"/>
        <v>0</v>
      </c>
      <c r="H47" s="10">
        <v>0</v>
      </c>
      <c r="I47" s="10">
        <f t="shared" si="1"/>
        <v>0</v>
      </c>
    </row>
    <row r="48" spans="1:9" ht="12.75" customHeight="1" x14ac:dyDescent="0.35">
      <c r="A48" s="7" t="s">
        <v>70</v>
      </c>
      <c r="B48" s="8" t="s">
        <v>71</v>
      </c>
      <c r="C48" s="9" t="s">
        <v>24</v>
      </c>
      <c r="D48" s="9">
        <v>10</v>
      </c>
      <c r="E48" s="10">
        <v>0</v>
      </c>
      <c r="F48" s="9">
        <v>3</v>
      </c>
      <c r="G48" s="10">
        <f t="shared" si="0"/>
        <v>0</v>
      </c>
      <c r="H48" s="10">
        <v>0</v>
      </c>
      <c r="I48" s="10">
        <f t="shared" si="1"/>
        <v>0</v>
      </c>
    </row>
    <row r="49" spans="1:9" ht="12.75" customHeight="1" x14ac:dyDescent="0.35">
      <c r="A49" s="7" t="s">
        <v>72</v>
      </c>
      <c r="B49" s="8" t="s">
        <v>73</v>
      </c>
      <c r="C49" s="9" t="s">
        <v>24</v>
      </c>
      <c r="D49" s="9">
        <v>10</v>
      </c>
      <c r="E49" s="10">
        <v>0</v>
      </c>
      <c r="F49" s="9">
        <v>6</v>
      </c>
      <c r="G49" s="10">
        <f t="shared" si="0"/>
        <v>0</v>
      </c>
      <c r="H49" s="10">
        <v>0</v>
      </c>
      <c r="I49" s="10">
        <f t="shared" si="1"/>
        <v>0</v>
      </c>
    </row>
    <row r="50" spans="1:9" ht="12.75" customHeight="1" x14ac:dyDescent="0.35">
      <c r="A50" s="7" t="s">
        <v>74</v>
      </c>
      <c r="B50" s="8" t="s">
        <v>75</v>
      </c>
      <c r="C50" s="9" t="s">
        <v>24</v>
      </c>
      <c r="D50" s="9">
        <v>21</v>
      </c>
      <c r="E50" s="10">
        <v>0</v>
      </c>
      <c r="F50" s="9">
        <v>3</v>
      </c>
      <c r="G50" s="10">
        <f t="shared" si="0"/>
        <v>0</v>
      </c>
      <c r="H50" s="10">
        <v>0</v>
      </c>
      <c r="I50" s="10">
        <f t="shared" si="1"/>
        <v>0</v>
      </c>
    </row>
    <row r="51" spans="1:9" ht="12.75" customHeight="1" x14ac:dyDescent="0.35">
      <c r="A51" s="7" t="s">
        <v>76</v>
      </c>
      <c r="B51" s="8" t="s">
        <v>77</v>
      </c>
      <c r="C51" s="9">
        <v>36</v>
      </c>
      <c r="D51" s="9" t="s">
        <v>25</v>
      </c>
      <c r="E51" s="10">
        <v>0</v>
      </c>
      <c r="F51" s="9">
        <v>3</v>
      </c>
      <c r="G51" s="10">
        <f t="shared" si="0"/>
        <v>0</v>
      </c>
      <c r="H51" s="10">
        <v>0</v>
      </c>
      <c r="I51" s="10">
        <f t="shared" si="1"/>
        <v>0</v>
      </c>
    </row>
    <row r="52" spans="1:9" ht="12.75" customHeight="1" x14ac:dyDescent="0.35">
      <c r="A52" s="7" t="s">
        <v>78</v>
      </c>
      <c r="B52" s="8" t="s">
        <v>79</v>
      </c>
      <c r="C52" s="9" t="s">
        <v>24</v>
      </c>
      <c r="D52" s="9">
        <v>10</v>
      </c>
      <c r="E52" s="10">
        <v>0</v>
      </c>
      <c r="F52" s="9">
        <v>3</v>
      </c>
      <c r="G52" s="10">
        <f t="shared" si="0"/>
        <v>0</v>
      </c>
      <c r="H52" s="10">
        <v>0</v>
      </c>
      <c r="I52" s="10">
        <f t="shared" si="1"/>
        <v>0</v>
      </c>
    </row>
    <row r="53" spans="1:9" ht="12.75" customHeight="1" x14ac:dyDescent="0.35">
      <c r="A53" s="7" t="s">
        <v>80</v>
      </c>
      <c r="B53" s="8" t="s">
        <v>81</v>
      </c>
      <c r="C53" s="9" t="s">
        <v>24</v>
      </c>
      <c r="D53" s="9">
        <v>21</v>
      </c>
      <c r="E53" s="10">
        <v>0</v>
      </c>
      <c r="F53" s="9">
        <v>3</v>
      </c>
      <c r="G53" s="10">
        <f t="shared" si="0"/>
        <v>0</v>
      </c>
      <c r="H53" s="10">
        <v>0</v>
      </c>
      <c r="I53" s="10">
        <f t="shared" si="1"/>
        <v>0</v>
      </c>
    </row>
    <row r="54" spans="1:9" ht="12.75" customHeight="1" x14ac:dyDescent="0.35">
      <c r="A54" s="7" t="s">
        <v>82</v>
      </c>
      <c r="B54" s="8" t="s">
        <v>83</v>
      </c>
      <c r="C54" s="9" t="s">
        <v>24</v>
      </c>
      <c r="D54" s="9">
        <v>21</v>
      </c>
      <c r="E54" s="10">
        <v>14656.45</v>
      </c>
      <c r="F54" s="9">
        <v>3</v>
      </c>
      <c r="G54" s="10">
        <f t="shared" si="0"/>
        <v>14656.45</v>
      </c>
      <c r="H54" s="10">
        <v>0</v>
      </c>
      <c r="I54" s="10">
        <f t="shared" si="1"/>
        <v>43969.35</v>
      </c>
    </row>
    <row r="55" spans="1:9" ht="12.75" customHeight="1" x14ac:dyDescent="0.35">
      <c r="A55" s="7" t="s">
        <v>84</v>
      </c>
      <c r="B55" s="8" t="s">
        <v>85</v>
      </c>
      <c r="C55" s="9">
        <v>12</v>
      </c>
      <c r="D55" s="9" t="s">
        <v>25</v>
      </c>
      <c r="E55" s="10">
        <v>3664</v>
      </c>
      <c r="F55" s="9">
        <v>3</v>
      </c>
      <c r="G55" s="10">
        <f t="shared" si="0"/>
        <v>3664</v>
      </c>
      <c r="H55" s="10">
        <v>0</v>
      </c>
      <c r="I55" s="10">
        <f t="shared" si="1"/>
        <v>10992</v>
      </c>
    </row>
    <row r="56" spans="1:9" ht="12.75" customHeight="1" x14ac:dyDescent="0.35">
      <c r="A56" s="7" t="s">
        <v>86</v>
      </c>
      <c r="B56" s="8" t="s">
        <v>87</v>
      </c>
      <c r="C56" s="9" t="s">
        <v>24</v>
      </c>
      <c r="D56" s="9">
        <v>21</v>
      </c>
      <c r="E56" s="10">
        <v>0</v>
      </c>
      <c r="F56" s="9">
        <v>3</v>
      </c>
      <c r="G56" s="10">
        <f t="shared" si="0"/>
        <v>0</v>
      </c>
      <c r="H56" s="10">
        <v>0</v>
      </c>
      <c r="I56" s="10">
        <f t="shared" si="1"/>
        <v>0</v>
      </c>
    </row>
    <row r="57" spans="1:9" ht="12.75" customHeight="1" thickBot="1" x14ac:dyDescent="0.4">
      <c r="A57" s="2" t="s">
        <v>10</v>
      </c>
      <c r="B57" s="2" t="s">
        <v>10</v>
      </c>
      <c r="C57" s="2" t="s">
        <v>10</v>
      </c>
      <c r="D57" s="2" t="s">
        <v>10</v>
      </c>
      <c r="E57" s="2" t="s">
        <v>10</v>
      </c>
      <c r="F57" s="2" t="s">
        <v>10</v>
      </c>
      <c r="G57" s="2" t="s">
        <v>10</v>
      </c>
      <c r="H57" s="2" t="s">
        <v>10</v>
      </c>
      <c r="I57" s="2" t="s">
        <v>10</v>
      </c>
    </row>
    <row r="59" spans="1:9" ht="12.75" customHeight="1" x14ac:dyDescent="0.35">
      <c r="A59" s="24" t="s">
        <v>90</v>
      </c>
      <c r="B59" s="24" t="s">
        <v>10</v>
      </c>
      <c r="C59" s="23"/>
      <c r="D59" s="23"/>
      <c r="G59" s="21" t="s">
        <v>129</v>
      </c>
      <c r="I59" s="35">
        <f>(I23+I24+I26+I27+I28+I29+I30+I31+I32+I33+I34+I35+I36+I38+I39+I40+I41+I42+I43+I44+I45+I46+I47+I48+I49+I50+I52+I53+I54+I56)</f>
        <v>236509.35</v>
      </c>
    </row>
    <row r="60" spans="1:9" ht="12.75" customHeight="1" x14ac:dyDescent="0.35">
      <c r="A60" s="24" t="s">
        <v>91</v>
      </c>
      <c r="B60" s="24" t="s">
        <v>10</v>
      </c>
      <c r="C60" s="23"/>
      <c r="D60" s="23"/>
      <c r="G60" s="21" t="s">
        <v>88</v>
      </c>
      <c r="I60" s="35">
        <f>(I25+I37+I55)</f>
        <v>16401.64</v>
      </c>
    </row>
    <row r="61" spans="1:9" ht="12.75" customHeight="1" x14ac:dyDescent="0.35">
      <c r="G61" s="21" t="s">
        <v>130</v>
      </c>
      <c r="I61" s="35">
        <f>(I51)</f>
        <v>0</v>
      </c>
    </row>
    <row r="62" spans="1:9" ht="12.75" customHeight="1" x14ac:dyDescent="0.35">
      <c r="G62" s="21" t="s">
        <v>89</v>
      </c>
      <c r="I62" s="36">
        <f>(I60+I59+I61)</f>
        <v>252910.99</v>
      </c>
    </row>
    <row r="63" spans="1:9" ht="12.75" customHeight="1" x14ac:dyDescent="0.35">
      <c r="A63" s="24" t="s">
        <v>92</v>
      </c>
      <c r="B63" s="23"/>
      <c r="C63" s="23"/>
      <c r="D63" s="23"/>
    </row>
    <row r="64" spans="1:9" ht="12.75" customHeight="1" x14ac:dyDescent="0.35">
      <c r="A64" s="22" t="s">
        <v>10</v>
      </c>
      <c r="B64" s="23"/>
      <c r="C64" s="23"/>
      <c r="D64" s="23"/>
      <c r="E64" s="23"/>
      <c r="G64" s="24" t="s">
        <v>93</v>
      </c>
      <c r="H64" s="23"/>
      <c r="I64" s="1" t="s">
        <v>10</v>
      </c>
    </row>
    <row r="65" spans="1:9" ht="22" customHeight="1" x14ac:dyDescent="0.35">
      <c r="A65" s="23"/>
      <c r="B65" s="23"/>
      <c r="C65" s="23"/>
      <c r="D65" s="23"/>
      <c r="E65" s="23"/>
      <c r="I65" s="37" t="s">
        <v>1</v>
      </c>
    </row>
    <row r="66" spans="1:9" ht="12.75" customHeight="1" thickBot="1" x14ac:dyDescent="0.4">
      <c r="A66" s="2" t="s">
        <v>10</v>
      </c>
      <c r="B66" s="2" t="s">
        <v>10</v>
      </c>
      <c r="C66" s="2" t="s">
        <v>10</v>
      </c>
      <c r="D66" s="2" t="s">
        <v>10</v>
      </c>
      <c r="E66" s="2" t="s">
        <v>10</v>
      </c>
      <c r="F66" s="2" t="s">
        <v>10</v>
      </c>
      <c r="G66" s="2" t="s">
        <v>10</v>
      </c>
      <c r="H66" s="2" t="s">
        <v>10</v>
      </c>
      <c r="I66" s="2" t="s">
        <v>10</v>
      </c>
    </row>
    <row r="67" spans="1:9" ht="12.75" customHeight="1" x14ac:dyDescent="0.35">
      <c r="A67" s="25" t="s">
        <v>98</v>
      </c>
      <c r="B67" s="23"/>
      <c r="C67" s="23"/>
      <c r="D67" s="23"/>
      <c r="E67" s="23"/>
      <c r="F67" s="23"/>
      <c r="G67" s="23"/>
      <c r="H67" s="23"/>
      <c r="I67" s="23"/>
    </row>
    <row r="68" spans="1:9" ht="12.75" customHeight="1" x14ac:dyDescent="0.35">
      <c r="A68" s="23"/>
      <c r="B68" s="23"/>
      <c r="C68" s="23"/>
      <c r="D68" s="23"/>
      <c r="E68" s="23"/>
      <c r="F68" s="23"/>
      <c r="G68" s="23"/>
      <c r="H68" s="23"/>
      <c r="I68" s="23"/>
    </row>
    <row r="69" spans="1:9" ht="12.75" customHeight="1" x14ac:dyDescent="0.35">
      <c r="A69" s="23"/>
      <c r="B69" s="23"/>
      <c r="C69" s="23"/>
      <c r="D69" s="23"/>
      <c r="E69" s="23"/>
      <c r="F69" s="23"/>
      <c r="G69" s="23"/>
      <c r="H69" s="23"/>
      <c r="I69" s="23"/>
    </row>
  </sheetData>
  <mergeCells count="23">
    <mergeCell ref="A2:I2"/>
    <mergeCell ref="A7:C7"/>
    <mergeCell ref="A8:C8"/>
    <mergeCell ref="A9:C9"/>
    <mergeCell ref="A10:C10"/>
    <mergeCell ref="A11:C11"/>
    <mergeCell ref="A12:C12"/>
    <mergeCell ref="A13:C13"/>
    <mergeCell ref="H7:I7"/>
    <mergeCell ref="H8:I8"/>
    <mergeCell ref="H9:I9"/>
    <mergeCell ref="H10:I10"/>
    <mergeCell ref="H11:I11"/>
    <mergeCell ref="H12:I12"/>
    <mergeCell ref="A15:I16"/>
    <mergeCell ref="A17:B17"/>
    <mergeCell ref="A59:D59"/>
    <mergeCell ref="G21:I21"/>
    <mergeCell ref="A60:D60"/>
    <mergeCell ref="A63:D63"/>
    <mergeCell ref="A64:E65"/>
    <mergeCell ref="G64:H64"/>
    <mergeCell ref="A67:I69"/>
  </mergeCells>
  <printOptions horizontalCentered="1"/>
  <pageMargins left="0.75" right="0.75" top="1" bottom="1" header="0.5" footer="0.5"/>
  <pageSetup paperSize="9" orientation="landscape"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upload</vt:lpstr>
      <vt:lpstr>Price Estimate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Khoroshikh (dkhorosh)</dc:creator>
  <cp:lastModifiedBy>Dmitry Khoroshikh</cp:lastModifiedBy>
  <dcterms:created xsi:type="dcterms:W3CDTF">2016-03-30T17:27:09Z</dcterms:created>
  <dcterms:modified xsi:type="dcterms:W3CDTF">2016-04-17T21:18:08Z</dcterms:modified>
</cp:coreProperties>
</file>