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2" yWindow="271" windowWidth="14943" windowHeight="9153"/>
  </bookViews>
  <sheets>
    <sheet name="upload" sheetId="2" r:id="rId1"/>
    <sheet name="Price Estimate" sheetId="1" r:id="rId2"/>
  </sheets>
  <calcPr calcId="145621"/>
</workbook>
</file>

<file path=xl/calcChain.xml><?xml version="1.0" encoding="utf-8"?>
<calcChain xmlns="http://schemas.openxmlformats.org/spreadsheetml/2006/main">
  <c r="I39" i="2" l="1"/>
  <c r="K39" i="2" s="1"/>
  <c r="K42" i="2"/>
  <c r="I42" i="2"/>
  <c r="I38" i="2"/>
  <c r="K38" i="2" s="1"/>
  <c r="I37" i="2"/>
  <c r="K37" i="2" s="1"/>
  <c r="I36" i="2"/>
  <c r="K36" i="2" s="1"/>
  <c r="I35" i="2"/>
  <c r="K35" i="2" s="1"/>
  <c r="I34" i="2"/>
  <c r="K34" i="2" s="1"/>
  <c r="I33" i="2"/>
  <c r="K33" i="2" s="1"/>
  <c r="I32" i="2"/>
  <c r="K32" i="2" s="1"/>
  <c r="I31" i="2"/>
  <c r="K31" i="2" s="1"/>
  <c r="I30" i="2"/>
  <c r="K30" i="2" s="1"/>
  <c r="I29" i="2"/>
  <c r="K29" i="2" s="1"/>
  <c r="I28" i="2"/>
  <c r="K28" i="2" s="1"/>
  <c r="I27" i="2"/>
  <c r="K27" i="2" s="1"/>
  <c r="I26" i="2"/>
  <c r="K26" i="2" s="1"/>
  <c r="I25" i="2"/>
  <c r="K25" i="2" s="1"/>
  <c r="I24" i="2"/>
  <c r="K24" i="2" s="1"/>
  <c r="I23" i="2"/>
  <c r="K23" i="2" s="1"/>
  <c r="I22" i="2"/>
  <c r="K22" i="2" s="1"/>
  <c r="I21" i="2"/>
  <c r="K21" i="2" s="1"/>
  <c r="I20" i="2"/>
  <c r="K20" i="2" s="1"/>
  <c r="I19" i="2"/>
  <c r="K19" i="2" s="1"/>
  <c r="I16" i="2"/>
  <c r="K16" i="2" s="1"/>
  <c r="I15" i="2"/>
  <c r="K15" i="2" s="1"/>
  <c r="I14" i="2"/>
  <c r="K14" i="2" s="1"/>
  <c r="I13" i="2"/>
  <c r="K13" i="2" s="1"/>
  <c r="I12" i="2"/>
  <c r="K12" i="2" s="1"/>
  <c r="I11" i="2"/>
  <c r="K11" i="2" s="1"/>
  <c r="I10" i="2"/>
  <c r="K10" i="2" s="1"/>
  <c r="I9" i="2"/>
  <c r="K9" i="2" s="1"/>
  <c r="I8" i="2"/>
  <c r="K8" i="2" s="1"/>
  <c r="I7" i="2"/>
  <c r="K7" i="2" s="1"/>
  <c r="I6" i="2"/>
  <c r="K6" i="2" s="1"/>
  <c r="I5" i="2"/>
  <c r="K5" i="2" s="1"/>
  <c r="I4" i="2"/>
  <c r="K4" i="2" s="1"/>
  <c r="G22" i="1"/>
  <c r="I22" i="1"/>
  <c r="I57" i="1" s="1"/>
  <c r="G23" i="1"/>
  <c r="I23" i="1"/>
  <c r="G24" i="1"/>
  <c r="I24" i="1"/>
  <c r="G25" i="1"/>
  <c r="I25" i="1"/>
  <c r="G26" i="1"/>
  <c r="I26" i="1"/>
  <c r="G27" i="1"/>
  <c r="I27" i="1"/>
  <c r="G28" i="1"/>
  <c r="I28" i="1"/>
  <c r="G29" i="1"/>
  <c r="I29" i="1"/>
  <c r="G30" i="1"/>
  <c r="I30" i="1"/>
  <c r="G31" i="1"/>
  <c r="I31" i="1"/>
  <c r="G32" i="1"/>
  <c r="I32" i="1"/>
  <c r="G33" i="1"/>
  <c r="I33" i="1"/>
  <c r="G34" i="1"/>
  <c r="I34" i="1"/>
  <c r="G35" i="1"/>
  <c r="I35" i="1"/>
  <c r="G36" i="1"/>
  <c r="I36" i="1"/>
  <c r="G37" i="1"/>
  <c r="I37" i="1"/>
  <c r="G38" i="1"/>
  <c r="I38" i="1"/>
  <c r="G39" i="1"/>
  <c r="I39" i="1"/>
  <c r="G40" i="1"/>
  <c r="I40" i="1"/>
  <c r="G41" i="1"/>
  <c r="I41" i="1"/>
  <c r="G42" i="1"/>
  <c r="I42" i="1"/>
  <c r="G43" i="1"/>
  <c r="I43" i="1"/>
  <c r="G44" i="1"/>
  <c r="I44" i="1"/>
  <c r="G45" i="1"/>
  <c r="I45" i="1"/>
  <c r="G46" i="1"/>
  <c r="I46" i="1"/>
  <c r="G47" i="1"/>
  <c r="I47" i="1"/>
  <c r="G48" i="1"/>
  <c r="I48" i="1"/>
  <c r="G49" i="1"/>
  <c r="I49" i="1"/>
  <c r="G50" i="1"/>
  <c r="I50" i="1"/>
  <c r="G51" i="1"/>
  <c r="I51" i="1"/>
  <c r="G52" i="1"/>
  <c r="I52" i="1"/>
  <c r="G53" i="1"/>
  <c r="I53" i="1"/>
  <c r="G54" i="1"/>
  <c r="I54" i="1"/>
  <c r="I58" i="1"/>
  <c r="I59" i="1" l="1"/>
</calcChain>
</file>

<file path=xl/sharedStrings.xml><?xml version="1.0" encoding="utf-8"?>
<sst xmlns="http://schemas.openxmlformats.org/spreadsheetml/2006/main" count="317" uniqueCount="128">
  <si>
    <t>Price Estimate</t>
  </si>
  <si>
    <t>Dmitry Khoroshikh</t>
  </si>
  <si>
    <t>Cisco Systems, Inc.</t>
  </si>
  <si>
    <t>Krylatsky Hills Business Park,Building D, 17 Krylatsky Street</t>
  </si>
  <si>
    <t>MOSCOW, MOSCOW-121614</t>
  </si>
  <si>
    <t>RUSSIAN FEDERATION</t>
  </si>
  <si>
    <t>Ph no:+7 499 929 5704</t>
  </si>
  <si>
    <t>dkhorosh@cisco.com</t>
  </si>
  <si>
    <r>
      <rPr>
        <sz val="9"/>
        <rFont val="Arial"/>
      </rPr>
      <t>Cisco Systems, Inc.</t>
    </r>
  </si>
  <si>
    <t>MOSCOW,MOSCOW-121614</t>
  </si>
  <si>
    <t/>
  </si>
  <si>
    <t>Price Estimate for planning and information purposes only and is not a binding offer from Cisco.</t>
  </si>
  <si>
    <r>
      <rPr>
        <b/>
        <sz val="9"/>
        <rFont val="Arial"/>
      </rPr>
      <t>Date:</t>
    </r>
    <r>
      <rPr>
        <sz val="9"/>
        <rFont val="Arial"/>
      </rPr>
      <t xml:space="preserve"> 30-Mar-2016</t>
    </r>
  </si>
  <si>
    <t>All prices are shown in USD</t>
  </si>
  <si>
    <t>Part Number</t>
  </si>
  <si>
    <t>Description</t>
  </si>
  <si>
    <t>Service Duration</t>
  </si>
  <si>
    <t>Lead Time</t>
  </si>
  <si>
    <t>Unit List Price</t>
  </si>
  <si>
    <t>Qty</t>
  </si>
  <si>
    <t>Unit Net Price</t>
  </si>
  <si>
    <t>Disc(%)</t>
  </si>
  <si>
    <t>Extended Net Price</t>
  </si>
  <si>
    <t>HX220-SP-E1-FI-3A</t>
  </si>
  <si>
    <t>UCS SP HX220c w/2xE52630v3,8x32Gmem,3yrSW.Addnl 2xFI reqd</t>
  </si>
  <si>
    <t>---</t>
  </si>
  <si>
    <t>N/A</t>
  </si>
  <si>
    <t>UCS-HX-FI48P</t>
  </si>
  <si>
    <t>UCS SP Hperflex System 6248 FI w/ 12p LIC</t>
  </si>
  <si>
    <t>CON-PSJ1-HXFI48P</t>
  </si>
  <si>
    <t>UCS SUPP PSS 8X5XNBD UCS SP Hperflex System 6248 FI w/ 12p L</t>
  </si>
  <si>
    <t>SFP-10G-SR</t>
  </si>
  <si>
    <t>10GBASE-SR SFP Module</t>
  </si>
  <si>
    <t>SFP-H10GB-CU3M</t>
  </si>
  <si>
    <t>10GBASE-CU SFP+ Cable 3 Meter</t>
  </si>
  <si>
    <t>DS-SFP-FC8G-SW</t>
  </si>
  <si>
    <t>8 Gbps Fibre Channel SW SFP+, LC</t>
  </si>
  <si>
    <t>UCS-ACC-6248UP</t>
  </si>
  <si>
    <t>UCS 6248UP Chassis Accessory Kit</t>
  </si>
  <si>
    <t>UCS-PSU-6248UP-AC</t>
  </si>
  <si>
    <t>UCS 6248UP Power Supply/100-240VAC</t>
  </si>
  <si>
    <t>N10-MGT012</t>
  </si>
  <si>
    <t>UCS Manager v2.2</t>
  </si>
  <si>
    <t>UCS-FAN-6248UP</t>
  </si>
  <si>
    <t>UCS 6248UP Fan Module</t>
  </si>
  <si>
    <t>UCS-BLKE-6200</t>
  </si>
  <si>
    <t>UCS 6200 Series Expansion Module Blank</t>
  </si>
  <si>
    <t>UCS-FI-DL2</t>
  </si>
  <si>
    <t>UCS 6248 Layer 2 Daughter Card</t>
  </si>
  <si>
    <t>CAB-C13-C14-AC</t>
  </si>
  <si>
    <t>Power cord, C13 to C14 (recessed receptacle), 10A</t>
  </si>
  <si>
    <t>HX-SP-220M4SE1-3A</t>
  </si>
  <si>
    <t>UCS SP HX220c Hperflex System w/2xE52630v3,4x32Gmem,3yrSW</t>
  </si>
  <si>
    <t>CON-PSJ1-HSP20SE3</t>
  </si>
  <si>
    <t>UCS SUPP PSS 8X5XNBD UCS SP HX220c Hperflex System w/2xE5263</t>
  </si>
  <si>
    <t>UCS-CPU-E52630D</t>
  </si>
  <si>
    <t>2.40 GHz E5-2630 v3/85W 8C/20MB Cache/DDR4 1866MHz</t>
  </si>
  <si>
    <t>UCS-MR-1X322RU-A</t>
  </si>
  <si>
    <t>32GB DDR4-2133-MHz RDIMM/PC4-17000/dual rank/x4/1.2v</t>
  </si>
  <si>
    <t>UCSC-SAS12GHBA</t>
  </si>
  <si>
    <t>Cisco 12Gbps Modular SAS HBA</t>
  </si>
  <si>
    <t>UCS-SD-64G-S</t>
  </si>
  <si>
    <t>64GB SD Card for UCS Servers</t>
  </si>
  <si>
    <t>UCSC-MLOM-CSC-02</t>
  </si>
  <si>
    <t>Cisco UCS VIC1227 VIC MLOM - Dual Port 10Gb SFP+</t>
  </si>
  <si>
    <t>UCSC-PSU1-770W</t>
  </si>
  <si>
    <t>770W AC Hot-Plug Power Supply for 1U C-Series Rack Server</t>
  </si>
  <si>
    <t>UCS-HD12TB10K12G</t>
  </si>
  <si>
    <t>1.2 TB 12G SAS 10K RPM SFF HDD</t>
  </si>
  <si>
    <t>UCS-SD480G12S3-EP</t>
  </si>
  <si>
    <t>480GB 2.5 inch Ent. Performance 6GSATA SSD(3X  endurance)</t>
  </si>
  <si>
    <t>UCS-SD120GBKS4-EV</t>
  </si>
  <si>
    <t>120 GB 2.5 inch Enterprise Value 6G SATA SSD</t>
  </si>
  <si>
    <t>UCSC-HS-C220M4</t>
  </si>
  <si>
    <t>Heat sink for UCS C220 M4 rack servers</t>
  </si>
  <si>
    <t>HXDP-001-3YR</t>
  </si>
  <si>
    <t>Cisco HyperFlex HX Data Platform SW 2 Yr Subscription Add On</t>
  </si>
  <si>
    <t>HXDP001-3YR</t>
  </si>
  <si>
    <t>Cisco HyperFlex HX Data Platform SW Subscription 3 Year</t>
  </si>
  <si>
    <t>UCSC-RAILB-M4</t>
  </si>
  <si>
    <t>Ball Bearing Rail Kit for C220 M4 and C240 M4 rack servers</t>
  </si>
  <si>
    <t>HX220C-BZL-M4</t>
  </si>
  <si>
    <t>HX220C M4 Security Bezel</t>
  </si>
  <si>
    <t>HX-VSP-EPL-D</t>
  </si>
  <si>
    <t>Factory Installed - VMware vSphere6 Ent Plus SW+Lic (2 CPU)</t>
  </si>
  <si>
    <t>CON-SAU-HXVSEPLD</t>
  </si>
  <si>
    <t>SW APP SUPP + UPGR Factory Installed - VMware vSphere6 Ent</t>
  </si>
  <si>
    <t>HX-VSP-EPL-DL</t>
  </si>
  <si>
    <t>Factory Installed - VMware vSphere6 Enterprise Plus SW Dnld</t>
  </si>
  <si>
    <t>Product/Subscription Total</t>
  </si>
  <si>
    <t>Service Total :</t>
  </si>
  <si>
    <t>Total Price:</t>
  </si>
  <si>
    <r>
      <rPr>
        <b/>
        <sz val="9"/>
        <rFont val="Arial"/>
      </rPr>
      <t>Valid through:</t>
    </r>
    <r>
      <rPr>
        <sz val="9"/>
        <rFont val="Arial"/>
      </rPr>
      <t xml:space="preserve">  </t>
    </r>
  </si>
  <si>
    <r>
      <rPr>
        <b/>
        <sz val="9"/>
        <rFont val="Arial"/>
      </rPr>
      <t>FOB Point:</t>
    </r>
    <r>
      <rPr>
        <sz val="9"/>
        <rFont val="Arial"/>
      </rPr>
      <t xml:space="preserve">         None</t>
    </r>
  </si>
  <si>
    <t>Notes</t>
  </si>
  <si>
    <t>Signed:</t>
  </si>
  <si>
    <t>Estimate ID:</t>
  </si>
  <si>
    <t>AJ55328587LH</t>
  </si>
  <si>
    <t>Deal ID:</t>
  </si>
  <si>
    <t>NA</t>
  </si>
  <si>
    <t>This Price Estimate does not constitute an offer by Cisco to sell products, but is instead an invitation to issue a purchase order to Cisco until the valid date specified in this Price Estimate.Such a purchase order will be subject to Cisco standard procedures, terms and conditions for the acceptance of purchase orders.This order may subject to sales tax, VAT, duty and freight charges even if not noted on this estimate.</t>
  </si>
  <si>
    <t>Level1</t>
  </si>
  <si>
    <t>Level2</t>
  </si>
  <si>
    <t>Fabric Interconnect</t>
  </si>
  <si>
    <t>HyperFlex system</t>
  </si>
  <si>
    <t>OPTION1</t>
  </si>
  <si>
    <t>BASE</t>
  </si>
  <si>
    <t>OPTION_ADDON</t>
  </si>
  <si>
    <t>MEMORY</t>
  </si>
  <si>
    <t>UCS-SPM-M32-RUA</t>
  </si>
  <si>
    <t>UCS SP 32GB DDR4-2133-MHz RDIMM/PC4-17000/dual rank/x4/1.2v</t>
  </si>
  <si>
    <t>LIMIT</t>
  </si>
  <si>
    <t>PARAMETERS</t>
  </si>
  <si>
    <t>VALUES</t>
  </si>
  <si>
    <t>OPTION1_PARAMETERS</t>
  </si>
  <si>
    <t>SERVERS</t>
  </si>
  <si>
    <t>SERVERS_MIN</t>
  </si>
  <si>
    <t>SERVERS_MAX</t>
  </si>
  <si>
    <t>CONFIG_cpu</t>
  </si>
  <si>
    <t>CONFIG_mem</t>
  </si>
  <si>
    <t>CONFIG_hdd</t>
  </si>
  <si>
    <t>SFP-H10GB-CU3M=</t>
  </si>
  <si>
    <t>END</t>
  </si>
  <si>
    <t>CPU_type</t>
  </si>
  <si>
    <t>CPU_speed</t>
  </si>
  <si>
    <t>2.40 GHz</t>
  </si>
  <si>
    <t>CPU_cores</t>
  </si>
  <si>
    <t>E5-2630v3</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</si>
</sst>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Arial"/>
    </font>
    <font>
      <b/>
      <sz val="16"/>
      <name val="Helvetica"/>
    </font>
    <font>
      <b/>
      <sz val="11"/>
      <color indexed="10"/>
      <name val="Helvetica"/>
    </font>
    <font>
      <b/>
      <sz val="9"/>
      <name val="Helvetica"/>
    </font>
    <font>
      <sz val="9"/>
      <name val="Helvetica"/>
    </font>
    <font>
      <sz val="9"/>
      <name val="Helvetica"/>
    </font>
    <font>
      <b/>
      <sz val="9"/>
      <name val="Helvetica"/>
    </font>
    <font>
      <sz val="9"/>
      <name val="Helvetica"/>
    </font>
    <font>
      <sz val="9"/>
      <name val="Helvetica"/>
    </font>
    <font>
      <b/>
      <sz val="9"/>
      <name val="Helvetica"/>
    </font>
    <font>
      <sz val="9"/>
      <name val="Helvetica"/>
    </font>
    <font>
      <sz val="8"/>
      <name val="Arial"/>
    </font>
    <font>
      <sz val="7"/>
      <name val="Helvetica"/>
    </font>
    <font>
      <b/>
      <sz val="9"/>
      <name val="Helvetica"/>
    </font>
    <font>
      <sz val="9"/>
      <name val="Arial"/>
    </font>
    <font>
      <b/>
      <sz val="9"/>
      <name val="Arial"/>
    </font>
    <font>
      <b/>
      <sz val="10"/>
      <name val="Arial"/>
      <family val="2"/>
      <charset val="204"/>
    </font>
    <font>
      <sz val="10"/>
      <name val="Arial"/>
      <family val="2"/>
      <charset val="204"/>
    </font>
    <font>
      <sz val="8"/>
      <name val="Arial"/>
      <family val="2"/>
      <charset val="204"/>
    </font>
  </fonts>
  <fills count="3">
    <fill>
      <patternFill patternType="none"/>
    </fill>
    <fill>
      <patternFill patternType="gray125"/>
    </fill>
    <fill>
      <patternFill patternType="solid">
        <fgColor indexed="22"/>
        <bgColor indexed="64"/>
      </patternFill>
    </fill>
  </fills>
  <borders count="5">
    <border>
      <left/>
      <right/>
      <top/>
      <bottom/>
      <diagonal/>
    </border>
    <border>
      <left/>
      <right/>
      <top/>
      <bottom style="thin">
        <color indexed="8"/>
      </bottom>
      <diagonal/>
    </border>
    <border>
      <left/>
      <right/>
      <top/>
      <bottom style="medium">
        <color indexed="8"/>
      </bottom>
      <diagonal/>
    </border>
    <border>
      <left style="thin">
        <color indexed="22"/>
      </left>
      <right style="thin">
        <color indexed="22"/>
      </right>
      <top style="thin">
        <color indexed="22"/>
      </top>
      <bottom style="thin">
        <color indexed="22"/>
      </bottom>
      <diagonal/>
    </border>
    <border>
      <left style="thin">
        <color indexed="22"/>
      </left>
      <right/>
      <top/>
      <bottom/>
      <diagonal/>
    </border>
  </borders>
  <cellStyleXfs count="1">
    <xf numFmtId="0" fontId="0" fillId="0" borderId="0"/>
  </cellStyleXfs>
  <cellXfs count="34">
    <xf numFmtId="0" fontId="0" fillId="0" borderId="0" xfId="0"/>
    <xf numFmtId="0" fontId="0" fillId="0" borderId="1" xfId="0" applyBorder="1"/>
    <xf numFmtId="0" fontId="0" fillId="0" borderId="2" xfId="0" applyBorder="1"/>
    <xf numFmtId="0" fontId="3" fillId="0" borderId="0" xfId="0" applyFont="1" applyAlignment="1">
      <alignment horizontal="left" vertical="center"/>
    </xf>
    <xf numFmtId="0" fontId="5" fillId="0" borderId="0" xfId="0" applyFont="1" applyAlignment="1">
      <alignment horizontal="right" vertical="center"/>
    </xf>
    <xf numFmtId="4" fontId="6" fillId="0" borderId="0" xfId="0" applyNumberFormat="1" applyFont="1" applyAlignment="1">
      <alignment horizontal="right" vertical="center"/>
    </xf>
    <xf numFmtId="4" fontId="7" fillId="0" borderId="0" xfId="0" applyNumberFormat="1" applyFont="1" applyAlignment="1">
      <alignment horizontal="right" vertical="center"/>
    </xf>
    <xf numFmtId="0" fontId="8" fillId="0" borderId="0" xfId="0" applyFont="1" applyAlignment="1">
      <alignment horizontal="center" vertical="center"/>
    </xf>
    <xf numFmtId="0" fontId="9" fillId="2" borderId="3" xfId="0" applyFont="1" applyFill="1" applyBorder="1" applyAlignment="1">
      <alignment horizontal="left" vertical="center" wrapText="1"/>
    </xf>
    <xf numFmtId="0" fontId="9" fillId="2" borderId="3" xfId="0" applyFont="1" applyFill="1" applyBorder="1" applyAlignment="1">
      <alignment horizontal="right" vertical="center" wrapText="1"/>
    </xf>
    <xf numFmtId="0" fontId="9" fillId="2" borderId="3" xfId="0" applyFont="1" applyFill="1" applyBorder="1" applyAlignment="1">
      <alignment horizontal="center" vertical="center" wrapText="1"/>
    </xf>
    <xf numFmtId="0" fontId="10" fillId="0" borderId="3" xfId="0" applyFont="1" applyBorder="1" applyAlignment="1">
      <alignment horizontal="left" vertical="center" wrapText="1"/>
    </xf>
    <xf numFmtId="4" fontId="10" fillId="0" borderId="3" xfId="0" applyNumberFormat="1" applyFont="1" applyBorder="1" applyAlignment="1">
      <alignment horizontal="right" vertical="center" wrapText="1"/>
    </xf>
    <xf numFmtId="0" fontId="10" fillId="0" borderId="3" xfId="0" applyFont="1" applyBorder="1" applyAlignment="1">
      <alignment horizontal="center" vertical="center" wrapText="1"/>
    </xf>
    <xf numFmtId="0" fontId="10" fillId="0" borderId="3" xfId="0" applyFont="1" applyBorder="1" applyAlignment="1">
      <alignment horizontal="left" vertical="top" wrapText="1"/>
    </xf>
    <xf numFmtId="0" fontId="13" fillId="0" borderId="3" xfId="0" applyFont="1" applyBorder="1" applyAlignment="1">
      <alignment horizontal="left" vertical="top" wrapText="1"/>
    </xf>
    <xf numFmtId="0" fontId="0" fillId="0" borderId="0" xfId="0" applyAlignment="1">
      <alignment vertical="center"/>
    </xf>
    <xf numFmtId="0" fontId="16" fillId="0" borderId="0" xfId="0" applyFont="1"/>
    <xf numFmtId="0" fontId="17" fillId="0" borderId="0" xfId="0" applyFont="1" applyAlignment="1">
      <alignment vertical="center"/>
    </xf>
    <xf numFmtId="0" fontId="4" fillId="0" borderId="3" xfId="0" applyFont="1" applyBorder="1" applyAlignment="1">
      <alignment horizontal="left" vertical="center" wrapText="1"/>
    </xf>
    <xf numFmtId="0" fontId="4" fillId="0" borderId="3" xfId="0" applyFont="1" applyBorder="1" applyAlignment="1">
      <alignment horizontal="left" vertical="top" wrapText="1"/>
    </xf>
    <xf numFmtId="0" fontId="4" fillId="0" borderId="3" xfId="0" applyFont="1" applyBorder="1" applyAlignment="1">
      <alignment horizontal="center" vertical="center" wrapText="1"/>
    </xf>
    <xf numFmtId="4" fontId="4" fillId="0" borderId="3" xfId="0" applyNumberFormat="1" applyFont="1" applyBorder="1" applyAlignment="1">
      <alignment horizontal="right" vertical="center" wrapText="1"/>
    </xf>
    <xf numFmtId="0" fontId="3" fillId="2" borderId="4" xfId="0" applyFont="1" applyFill="1" applyBorder="1" applyAlignment="1">
      <alignment horizontal="right" vertical="center" wrapText="1"/>
    </xf>
    <xf numFmtId="0" fontId="17" fillId="0" borderId="0" xfId="0" applyFont="1"/>
    <xf numFmtId="0" fontId="18" fillId="0" borderId="0" xfId="0" applyFont="1"/>
    <xf numFmtId="0" fontId="1" fillId="0" borderId="0" xfId="0" applyFont="1" applyAlignment="1">
      <alignment horizontal="center" vertical="center"/>
    </xf>
    <xf numFmtId="0" fontId="0" fillId="0" borderId="0" xfId="0"/>
    <xf numFmtId="0" fontId="4" fillId="0" borderId="0" xfId="0" applyFont="1" applyAlignment="1">
      <alignment horizontal="left" vertical="center" wrapText="1"/>
    </xf>
    <xf numFmtId="0" fontId="3" fillId="0" borderId="0" xfId="0" applyFont="1" applyAlignment="1">
      <alignment horizontal="left" vertical="center"/>
    </xf>
    <xf numFmtId="0" fontId="11" fillId="0" borderId="0" xfId="0" applyFont="1" applyAlignment="1">
      <alignment horizontal="left" vertical="top" wrapText="1"/>
    </xf>
    <xf numFmtId="0" fontId="12" fillId="0" borderId="0" xfId="0" applyFont="1" applyAlignment="1">
      <alignment horizontal="left" vertical="center" wrapText="1"/>
    </xf>
    <xf numFmtId="0" fontId="2" fillId="0" borderId="0" xfId="0" applyFont="1" applyAlignment="1">
      <alignment horizontal="center" vertical="center" wrapText="1"/>
    </xf>
    <xf numFmtId="0" fontId="5" fillId="0" borderId="0" xfId="0" applyFont="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0</xdr:colOff>
      <xdr:row>5</xdr:row>
      <xdr:rowOff>0</xdr:rowOff>
    </xdr:to>
    <xdr:pic>
      <xdr:nvPicPr>
        <xdr:cNvPr id="102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7985"/>
          <a:ext cx="1685177" cy="6319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tabSelected="1" topLeftCell="B16" workbookViewId="0">
      <selection activeCell="N29" sqref="N29"/>
    </sheetView>
  </sheetViews>
  <sheetFormatPr defaultRowHeight="12.85" x14ac:dyDescent="0.35"/>
  <cols>
    <col min="1" max="1" width="15.3984375" customWidth="1"/>
    <col min="2" max="2" width="11.796875" customWidth="1"/>
    <col min="3" max="3" width="18.796875" customWidth="1"/>
    <col min="4" max="4" width="48.1328125" customWidth="1"/>
    <col min="5" max="5" width="7.6640625" customWidth="1"/>
    <col min="6" max="6" width="5.6640625" customWidth="1"/>
    <col min="8" max="8" width="4.06640625" customWidth="1"/>
    <col min="9" max="9" width="8.6640625" customWidth="1"/>
    <col min="10" max="10" width="6.3984375" customWidth="1"/>
    <col min="12" max="12" width="2.53125" customWidth="1"/>
    <col min="13" max="13" width="13.796875" customWidth="1"/>
  </cols>
  <sheetData>
    <row r="1" spans="1:14" ht="25" customHeight="1" x14ac:dyDescent="0.35">
      <c r="A1" s="16" t="s">
        <v>101</v>
      </c>
      <c r="B1" s="16" t="s">
        <v>102</v>
      </c>
      <c r="C1" s="8" t="s">
        <v>14</v>
      </c>
      <c r="D1" s="8" t="s">
        <v>15</v>
      </c>
      <c r="E1" s="9" t="s">
        <v>16</v>
      </c>
      <c r="F1" s="10" t="s">
        <v>17</v>
      </c>
      <c r="G1" s="9" t="s">
        <v>18</v>
      </c>
      <c r="H1" s="10" t="s">
        <v>19</v>
      </c>
      <c r="I1" s="9" t="s">
        <v>20</v>
      </c>
      <c r="J1" s="9" t="s">
        <v>21</v>
      </c>
      <c r="K1" s="9" t="s">
        <v>22</v>
      </c>
      <c r="M1" s="23" t="s">
        <v>112</v>
      </c>
      <c r="N1" s="23" t="s">
        <v>113</v>
      </c>
    </row>
    <row r="2" spans="1:14" ht="12.75" customHeight="1" x14ac:dyDescent="0.35">
      <c r="C2" s="11"/>
      <c r="D2" s="14"/>
      <c r="E2" s="13"/>
      <c r="F2" s="13"/>
      <c r="G2" s="12"/>
      <c r="H2" s="13"/>
      <c r="I2" s="12"/>
      <c r="J2" s="12"/>
      <c r="K2" s="12"/>
    </row>
    <row r="3" spans="1:14" ht="13.2" x14ac:dyDescent="0.4">
      <c r="A3" s="16"/>
      <c r="B3" s="16"/>
      <c r="D3" s="17" t="s">
        <v>103</v>
      </c>
    </row>
    <row r="4" spans="1:14" ht="12.75" customHeight="1" x14ac:dyDescent="0.35">
      <c r="A4" s="16" t="s">
        <v>106</v>
      </c>
      <c r="B4" s="16" t="s">
        <v>106</v>
      </c>
      <c r="C4" s="15" t="s">
        <v>23</v>
      </c>
      <c r="D4" s="14" t="s">
        <v>24</v>
      </c>
      <c r="E4" s="13" t="s">
        <v>25</v>
      </c>
      <c r="F4" s="13" t="s">
        <v>26</v>
      </c>
      <c r="G4" s="12">
        <v>0</v>
      </c>
      <c r="H4" s="13">
        <v>1</v>
      </c>
      <c r="I4" s="12">
        <f t="shared" ref="I4:I38" si="0">ROUND(G4-((G4*J4)/100),2)</f>
        <v>0</v>
      </c>
      <c r="J4" s="12">
        <v>0</v>
      </c>
      <c r="K4" s="12">
        <f t="shared" ref="K4:K38" si="1">ROUND((H4*I4),2)</f>
        <v>0</v>
      </c>
    </row>
    <row r="5" spans="1:14" ht="12.75" customHeight="1" x14ac:dyDescent="0.35">
      <c r="C5" s="11" t="s">
        <v>27</v>
      </c>
      <c r="D5" s="14" t="s">
        <v>28</v>
      </c>
      <c r="E5" s="13" t="s">
        <v>25</v>
      </c>
      <c r="F5" s="13" t="s">
        <v>26</v>
      </c>
      <c r="G5" s="12">
        <v>15000</v>
      </c>
      <c r="H5" s="13">
        <v>2</v>
      </c>
      <c r="I5" s="12">
        <f t="shared" si="0"/>
        <v>15000</v>
      </c>
      <c r="J5" s="12">
        <v>0</v>
      </c>
      <c r="K5" s="12">
        <f t="shared" si="1"/>
        <v>30000</v>
      </c>
    </row>
    <row r="6" spans="1:14" ht="12.75" customHeight="1" x14ac:dyDescent="0.35">
      <c r="C6" s="11" t="s">
        <v>29</v>
      </c>
      <c r="D6" s="14" t="s">
        <v>30</v>
      </c>
      <c r="E6" s="13">
        <v>12</v>
      </c>
      <c r="F6" s="13" t="s">
        <v>26</v>
      </c>
      <c r="G6" s="12">
        <v>1176.47</v>
      </c>
      <c r="H6" s="13">
        <v>2</v>
      </c>
      <c r="I6" s="12">
        <f t="shared" si="0"/>
        <v>1176.47</v>
      </c>
      <c r="J6" s="12">
        <v>0</v>
      </c>
      <c r="K6" s="12">
        <f t="shared" si="1"/>
        <v>2352.94</v>
      </c>
    </row>
    <row r="7" spans="1:14" ht="12.75" customHeight="1" x14ac:dyDescent="0.35">
      <c r="C7" s="11" t="s">
        <v>31</v>
      </c>
      <c r="D7" s="14" t="s">
        <v>32</v>
      </c>
      <c r="E7" s="13" t="s">
        <v>25</v>
      </c>
      <c r="F7" s="13">
        <v>14</v>
      </c>
      <c r="G7" s="12">
        <v>0</v>
      </c>
      <c r="H7" s="13">
        <v>8</v>
      </c>
      <c r="I7" s="12">
        <f t="shared" si="0"/>
        <v>0</v>
      </c>
      <c r="J7" s="12">
        <v>0</v>
      </c>
      <c r="K7" s="12">
        <f t="shared" si="1"/>
        <v>0</v>
      </c>
    </row>
    <row r="8" spans="1:14" ht="12.75" customHeight="1" x14ac:dyDescent="0.35">
      <c r="C8" s="11" t="s">
        <v>33</v>
      </c>
      <c r="D8" s="14" t="s">
        <v>34</v>
      </c>
      <c r="E8" s="13" t="s">
        <v>25</v>
      </c>
      <c r="F8" s="13">
        <v>14</v>
      </c>
      <c r="G8" s="12">
        <v>0</v>
      </c>
      <c r="H8" s="13">
        <v>8</v>
      </c>
      <c r="I8" s="12">
        <f t="shared" si="0"/>
        <v>0</v>
      </c>
      <c r="J8" s="12">
        <v>0</v>
      </c>
      <c r="K8" s="12">
        <f t="shared" si="1"/>
        <v>0</v>
      </c>
    </row>
    <row r="9" spans="1:14" ht="12.75" customHeight="1" x14ac:dyDescent="0.35">
      <c r="C9" s="11" t="s">
        <v>35</v>
      </c>
      <c r="D9" s="14" t="s">
        <v>36</v>
      </c>
      <c r="E9" s="13" t="s">
        <v>25</v>
      </c>
      <c r="F9" s="13">
        <v>8</v>
      </c>
      <c r="G9" s="12">
        <v>0</v>
      </c>
      <c r="H9" s="13">
        <v>8</v>
      </c>
      <c r="I9" s="12">
        <f t="shared" si="0"/>
        <v>0</v>
      </c>
      <c r="J9" s="12">
        <v>0</v>
      </c>
      <c r="K9" s="12">
        <f t="shared" si="1"/>
        <v>0</v>
      </c>
    </row>
    <row r="10" spans="1:14" ht="12.75" customHeight="1" x14ac:dyDescent="0.35">
      <c r="C10" s="11" t="s">
        <v>37</v>
      </c>
      <c r="D10" s="14" t="s">
        <v>38</v>
      </c>
      <c r="E10" s="13" t="s">
        <v>25</v>
      </c>
      <c r="F10" s="13">
        <v>10</v>
      </c>
      <c r="G10" s="12">
        <v>0</v>
      </c>
      <c r="H10" s="13">
        <v>2</v>
      </c>
      <c r="I10" s="12">
        <f t="shared" si="0"/>
        <v>0</v>
      </c>
      <c r="J10" s="12">
        <v>0</v>
      </c>
      <c r="K10" s="12">
        <f t="shared" si="1"/>
        <v>0</v>
      </c>
    </row>
    <row r="11" spans="1:14" ht="12.75" customHeight="1" x14ac:dyDescent="0.35">
      <c r="C11" s="11" t="s">
        <v>39</v>
      </c>
      <c r="D11" s="14" t="s">
        <v>40</v>
      </c>
      <c r="E11" s="13" t="s">
        <v>25</v>
      </c>
      <c r="F11" s="13">
        <v>10</v>
      </c>
      <c r="G11" s="12">
        <v>0</v>
      </c>
      <c r="H11" s="13">
        <v>4</v>
      </c>
      <c r="I11" s="12">
        <f t="shared" si="0"/>
        <v>0</v>
      </c>
      <c r="J11" s="12">
        <v>0</v>
      </c>
      <c r="K11" s="12">
        <f t="shared" si="1"/>
        <v>0</v>
      </c>
    </row>
    <row r="12" spans="1:14" ht="12.75" customHeight="1" x14ac:dyDescent="0.35">
      <c r="C12" s="11" t="s">
        <v>41</v>
      </c>
      <c r="D12" s="14" t="s">
        <v>42</v>
      </c>
      <c r="E12" s="13" t="s">
        <v>25</v>
      </c>
      <c r="F12" s="13">
        <v>10</v>
      </c>
      <c r="G12" s="12">
        <v>0</v>
      </c>
      <c r="H12" s="13">
        <v>2</v>
      </c>
      <c r="I12" s="12">
        <f t="shared" si="0"/>
        <v>0</v>
      </c>
      <c r="J12" s="12">
        <v>0</v>
      </c>
      <c r="K12" s="12">
        <f t="shared" si="1"/>
        <v>0</v>
      </c>
    </row>
    <row r="13" spans="1:14" ht="12.75" customHeight="1" x14ac:dyDescent="0.35">
      <c r="C13" s="11" t="s">
        <v>43</v>
      </c>
      <c r="D13" s="14" t="s">
        <v>44</v>
      </c>
      <c r="E13" s="13" t="s">
        <v>25</v>
      </c>
      <c r="F13" s="13">
        <v>10</v>
      </c>
      <c r="G13" s="12">
        <v>0</v>
      </c>
      <c r="H13" s="13">
        <v>4</v>
      </c>
      <c r="I13" s="12">
        <f t="shared" si="0"/>
        <v>0</v>
      </c>
      <c r="J13" s="12">
        <v>0</v>
      </c>
      <c r="K13" s="12">
        <f t="shared" si="1"/>
        <v>0</v>
      </c>
    </row>
    <row r="14" spans="1:14" ht="12.75" customHeight="1" x14ac:dyDescent="0.35">
      <c r="C14" s="11" t="s">
        <v>45</v>
      </c>
      <c r="D14" s="14" t="s">
        <v>46</v>
      </c>
      <c r="E14" s="13" t="s">
        <v>25</v>
      </c>
      <c r="F14" s="13">
        <v>10</v>
      </c>
      <c r="G14" s="12">
        <v>0</v>
      </c>
      <c r="H14" s="13">
        <v>2</v>
      </c>
      <c r="I14" s="12">
        <f t="shared" si="0"/>
        <v>0</v>
      </c>
      <c r="J14" s="12">
        <v>0</v>
      </c>
      <c r="K14" s="12">
        <f t="shared" si="1"/>
        <v>0</v>
      </c>
    </row>
    <row r="15" spans="1:14" ht="12.75" customHeight="1" x14ac:dyDescent="0.35">
      <c r="C15" s="11" t="s">
        <v>47</v>
      </c>
      <c r="D15" s="14" t="s">
        <v>48</v>
      </c>
      <c r="E15" s="13" t="s">
        <v>25</v>
      </c>
      <c r="F15" s="13">
        <v>10</v>
      </c>
      <c r="G15" s="12">
        <v>0</v>
      </c>
      <c r="H15" s="13">
        <v>2</v>
      </c>
      <c r="I15" s="12">
        <f t="shared" si="0"/>
        <v>0</v>
      </c>
      <c r="J15" s="12">
        <v>0</v>
      </c>
      <c r="K15" s="12">
        <f t="shared" si="1"/>
        <v>0</v>
      </c>
    </row>
    <row r="16" spans="1:14" ht="12.75" customHeight="1" x14ac:dyDescent="0.35">
      <c r="C16" s="11" t="s">
        <v>49</v>
      </c>
      <c r="D16" s="14" t="s">
        <v>50</v>
      </c>
      <c r="E16" s="13" t="s">
        <v>25</v>
      </c>
      <c r="F16" s="13">
        <v>21</v>
      </c>
      <c r="G16" s="12">
        <v>0</v>
      </c>
      <c r="H16" s="13">
        <v>4</v>
      </c>
      <c r="I16" s="12">
        <f t="shared" si="0"/>
        <v>0</v>
      </c>
      <c r="J16" s="12">
        <v>0</v>
      </c>
      <c r="K16" s="12">
        <f t="shared" si="1"/>
        <v>0</v>
      </c>
    </row>
    <row r="17" spans="1:14" ht="12.75" customHeight="1" x14ac:dyDescent="0.35">
      <c r="C17" s="11"/>
      <c r="D17" s="14"/>
      <c r="E17" s="13"/>
      <c r="F17" s="13"/>
      <c r="G17" s="12"/>
      <c r="H17" s="13"/>
      <c r="I17" s="12"/>
      <c r="J17" s="12"/>
      <c r="K17" s="12"/>
    </row>
    <row r="18" spans="1:14" ht="13.2" x14ac:dyDescent="0.4">
      <c r="A18" s="16"/>
      <c r="B18" s="16"/>
      <c r="D18" s="17" t="s">
        <v>104</v>
      </c>
    </row>
    <row r="19" spans="1:14" ht="12.75" customHeight="1" x14ac:dyDescent="0.35">
      <c r="A19" s="16" t="s">
        <v>105</v>
      </c>
      <c r="B19" s="16" t="s">
        <v>106</v>
      </c>
      <c r="C19" s="11" t="s">
        <v>51</v>
      </c>
      <c r="D19" s="14" t="s">
        <v>52</v>
      </c>
      <c r="E19" s="13" t="s">
        <v>25</v>
      </c>
      <c r="F19" s="13" t="s">
        <v>26</v>
      </c>
      <c r="G19" s="12">
        <v>43000</v>
      </c>
      <c r="H19" s="13">
        <v>3</v>
      </c>
      <c r="I19" s="12">
        <f t="shared" si="0"/>
        <v>43000</v>
      </c>
      <c r="J19" s="12">
        <v>0</v>
      </c>
      <c r="K19" s="12">
        <f t="shared" si="1"/>
        <v>129000</v>
      </c>
      <c r="M19" s="24" t="s">
        <v>114</v>
      </c>
    </row>
    <row r="20" spans="1:14" ht="12.75" customHeight="1" x14ac:dyDescent="0.35">
      <c r="C20" s="11" t="s">
        <v>53</v>
      </c>
      <c r="D20" s="14" t="s">
        <v>54</v>
      </c>
      <c r="E20" s="13">
        <v>12</v>
      </c>
      <c r="F20" s="13" t="s">
        <v>26</v>
      </c>
      <c r="G20" s="12">
        <v>1438.54</v>
      </c>
      <c r="H20" s="13">
        <v>3</v>
      </c>
      <c r="I20" s="12">
        <f t="shared" si="0"/>
        <v>1438.54</v>
      </c>
      <c r="J20" s="12">
        <v>0</v>
      </c>
      <c r="K20" s="12">
        <f t="shared" si="1"/>
        <v>4315.62</v>
      </c>
      <c r="M20" s="25" t="s">
        <v>115</v>
      </c>
      <c r="N20">
        <v>3</v>
      </c>
    </row>
    <row r="21" spans="1:14" ht="12.75" customHeight="1" x14ac:dyDescent="0.35">
      <c r="C21" s="11" t="s">
        <v>55</v>
      </c>
      <c r="D21" s="20" t="s">
        <v>56</v>
      </c>
      <c r="E21" s="13" t="s">
        <v>25</v>
      </c>
      <c r="F21" s="13">
        <v>10</v>
      </c>
      <c r="G21" s="12">
        <v>0</v>
      </c>
      <c r="H21" s="13">
        <v>6</v>
      </c>
      <c r="I21" s="12">
        <f t="shared" si="0"/>
        <v>0</v>
      </c>
      <c r="J21" s="12">
        <v>0</v>
      </c>
      <c r="K21" s="12">
        <f t="shared" si="1"/>
        <v>0</v>
      </c>
      <c r="M21" s="25" t="s">
        <v>116</v>
      </c>
      <c r="N21">
        <v>3</v>
      </c>
    </row>
    <row r="22" spans="1:14" ht="12.75" customHeight="1" x14ac:dyDescent="0.35">
      <c r="C22" s="11" t="s">
        <v>57</v>
      </c>
      <c r="D22" s="14" t="s">
        <v>58</v>
      </c>
      <c r="E22" s="13" t="s">
        <v>25</v>
      </c>
      <c r="F22" s="13">
        <v>10</v>
      </c>
      <c r="G22" s="12">
        <v>0</v>
      </c>
      <c r="H22" s="13">
        <v>24</v>
      </c>
      <c r="I22" s="12">
        <f t="shared" si="0"/>
        <v>0</v>
      </c>
      <c r="J22" s="12">
        <v>0</v>
      </c>
      <c r="K22" s="12">
        <f t="shared" si="1"/>
        <v>0</v>
      </c>
      <c r="M22" s="25" t="s">
        <v>117</v>
      </c>
      <c r="N22">
        <v>8</v>
      </c>
    </row>
    <row r="23" spans="1:14" ht="12.75" customHeight="1" x14ac:dyDescent="0.35">
      <c r="C23" s="11" t="s">
        <v>59</v>
      </c>
      <c r="D23" s="14" t="s">
        <v>60</v>
      </c>
      <c r="E23" s="13" t="s">
        <v>25</v>
      </c>
      <c r="F23" s="13">
        <v>10</v>
      </c>
      <c r="G23" s="12">
        <v>0</v>
      </c>
      <c r="H23" s="13">
        <v>3</v>
      </c>
      <c r="I23" s="12">
        <f t="shared" si="0"/>
        <v>0</v>
      </c>
      <c r="J23" s="12">
        <v>0</v>
      </c>
      <c r="K23" s="12">
        <f t="shared" si="1"/>
        <v>0</v>
      </c>
      <c r="M23" s="25" t="s">
        <v>118</v>
      </c>
      <c r="N23">
        <v>12</v>
      </c>
    </row>
    <row r="24" spans="1:14" ht="12.75" customHeight="1" x14ac:dyDescent="0.35">
      <c r="C24" s="11" t="s">
        <v>61</v>
      </c>
      <c r="D24" s="14" t="s">
        <v>62</v>
      </c>
      <c r="E24" s="13" t="s">
        <v>25</v>
      </c>
      <c r="F24" s="13">
        <v>10</v>
      </c>
      <c r="G24" s="12">
        <v>0</v>
      </c>
      <c r="H24" s="13">
        <v>6</v>
      </c>
      <c r="I24" s="12">
        <f t="shared" si="0"/>
        <v>0</v>
      </c>
      <c r="J24" s="12">
        <v>0</v>
      </c>
      <c r="K24" s="12">
        <f t="shared" si="1"/>
        <v>0</v>
      </c>
      <c r="M24" s="25" t="s">
        <v>119</v>
      </c>
      <c r="N24">
        <v>208</v>
      </c>
    </row>
    <row r="25" spans="1:14" ht="12.75" customHeight="1" x14ac:dyDescent="0.35">
      <c r="C25" s="11" t="s">
        <v>63</v>
      </c>
      <c r="D25" s="14" t="s">
        <v>64</v>
      </c>
      <c r="E25" s="13" t="s">
        <v>25</v>
      </c>
      <c r="F25" s="13">
        <v>10</v>
      </c>
      <c r="G25" s="12">
        <v>0</v>
      </c>
      <c r="H25" s="13">
        <v>3</v>
      </c>
      <c r="I25" s="12">
        <f t="shared" si="0"/>
        <v>0</v>
      </c>
      <c r="J25" s="12">
        <v>0</v>
      </c>
      <c r="K25" s="12">
        <f t="shared" si="1"/>
        <v>0</v>
      </c>
      <c r="M25" s="25" t="s">
        <v>120</v>
      </c>
      <c r="N25">
        <v>21600</v>
      </c>
    </row>
    <row r="26" spans="1:14" ht="12.75" customHeight="1" x14ac:dyDescent="0.35">
      <c r="C26" s="11" t="s">
        <v>65</v>
      </c>
      <c r="D26" s="14" t="s">
        <v>66</v>
      </c>
      <c r="E26" s="13" t="s">
        <v>25</v>
      </c>
      <c r="F26" s="13">
        <v>10</v>
      </c>
      <c r="G26" s="12">
        <v>0</v>
      </c>
      <c r="H26" s="13">
        <v>6</v>
      </c>
      <c r="I26" s="12">
        <f t="shared" si="0"/>
        <v>0</v>
      </c>
      <c r="J26" s="12">
        <v>0</v>
      </c>
      <c r="K26" s="12">
        <f t="shared" si="1"/>
        <v>0</v>
      </c>
      <c r="M26" s="25" t="s">
        <v>124</v>
      </c>
      <c r="N26" t="s">
        <v>125</v>
      </c>
    </row>
    <row r="27" spans="1:14" ht="12.75" customHeight="1" x14ac:dyDescent="0.35">
      <c r="C27" s="11" t="s">
        <v>49</v>
      </c>
      <c r="D27" s="14" t="s">
        <v>50</v>
      </c>
      <c r="E27" s="13" t="s">
        <v>25</v>
      </c>
      <c r="F27" s="13">
        <v>21</v>
      </c>
      <c r="G27" s="12">
        <v>0</v>
      </c>
      <c r="H27" s="13">
        <v>6</v>
      </c>
      <c r="I27" s="12">
        <f t="shared" si="0"/>
        <v>0</v>
      </c>
      <c r="J27" s="12">
        <v>0</v>
      </c>
      <c r="K27" s="12">
        <f t="shared" si="1"/>
        <v>0</v>
      </c>
      <c r="M27" s="25" t="s">
        <v>123</v>
      </c>
      <c r="N27" t="s">
        <v>127</v>
      </c>
    </row>
    <row r="28" spans="1:14" ht="12.75" customHeight="1" x14ac:dyDescent="0.35">
      <c r="C28" s="11" t="s">
        <v>67</v>
      </c>
      <c r="D28" s="14" t="s">
        <v>68</v>
      </c>
      <c r="E28" s="13" t="s">
        <v>25</v>
      </c>
      <c r="F28" s="13">
        <v>10</v>
      </c>
      <c r="G28" s="12">
        <v>0</v>
      </c>
      <c r="H28" s="13">
        <v>18</v>
      </c>
      <c r="I28" s="12">
        <f t="shared" si="0"/>
        <v>0</v>
      </c>
      <c r="J28" s="12">
        <v>0</v>
      </c>
      <c r="K28" s="12">
        <f t="shared" si="1"/>
        <v>0</v>
      </c>
      <c r="M28" s="25" t="s">
        <v>126</v>
      </c>
      <c r="N28">
        <v>8</v>
      </c>
    </row>
    <row r="29" spans="1:14" ht="12.75" customHeight="1" x14ac:dyDescent="0.35">
      <c r="C29" s="11" t="s">
        <v>69</v>
      </c>
      <c r="D29" s="14" t="s">
        <v>70</v>
      </c>
      <c r="E29" s="13" t="s">
        <v>25</v>
      </c>
      <c r="F29" s="13">
        <v>10</v>
      </c>
      <c r="G29" s="12">
        <v>0</v>
      </c>
      <c r="H29" s="13">
        <v>3</v>
      </c>
      <c r="I29" s="12">
        <f t="shared" si="0"/>
        <v>0</v>
      </c>
      <c r="J29" s="12">
        <v>0</v>
      </c>
      <c r="K29" s="12">
        <f t="shared" si="1"/>
        <v>0</v>
      </c>
    </row>
    <row r="30" spans="1:14" ht="12.75" customHeight="1" x14ac:dyDescent="0.35">
      <c r="C30" s="11" t="s">
        <v>71</v>
      </c>
      <c r="D30" s="14" t="s">
        <v>72</v>
      </c>
      <c r="E30" s="13" t="s">
        <v>25</v>
      </c>
      <c r="F30" s="13" t="s">
        <v>26</v>
      </c>
      <c r="G30" s="12">
        <v>0</v>
      </c>
      <c r="H30" s="13">
        <v>3</v>
      </c>
      <c r="I30" s="12">
        <f t="shared" si="0"/>
        <v>0</v>
      </c>
      <c r="J30" s="12">
        <v>0</v>
      </c>
      <c r="K30" s="12">
        <f t="shared" si="1"/>
        <v>0</v>
      </c>
    </row>
    <row r="31" spans="1:14" ht="12.75" customHeight="1" x14ac:dyDescent="0.35">
      <c r="C31" s="11" t="s">
        <v>73</v>
      </c>
      <c r="D31" s="14" t="s">
        <v>74</v>
      </c>
      <c r="E31" s="13" t="s">
        <v>25</v>
      </c>
      <c r="F31" s="13">
        <v>10</v>
      </c>
      <c r="G31" s="12">
        <v>0</v>
      </c>
      <c r="H31" s="13">
        <v>6</v>
      </c>
      <c r="I31" s="12">
        <f t="shared" si="0"/>
        <v>0</v>
      </c>
      <c r="J31" s="12">
        <v>0</v>
      </c>
      <c r="K31" s="12">
        <f t="shared" si="1"/>
        <v>0</v>
      </c>
    </row>
    <row r="32" spans="1:14" ht="12.75" customHeight="1" x14ac:dyDescent="0.35">
      <c r="C32" s="11" t="s">
        <v>75</v>
      </c>
      <c r="D32" s="14" t="s">
        <v>76</v>
      </c>
      <c r="E32" s="13" t="s">
        <v>25</v>
      </c>
      <c r="F32" s="13">
        <v>21</v>
      </c>
      <c r="G32" s="12">
        <v>0</v>
      </c>
      <c r="H32" s="13">
        <v>3</v>
      </c>
      <c r="I32" s="12">
        <f t="shared" si="0"/>
        <v>0</v>
      </c>
      <c r="J32" s="12">
        <v>0</v>
      </c>
      <c r="K32" s="12">
        <f t="shared" si="1"/>
        <v>0</v>
      </c>
    </row>
    <row r="33" spans="1:14" ht="12.75" customHeight="1" x14ac:dyDescent="0.35">
      <c r="C33" s="11" t="s">
        <v>77</v>
      </c>
      <c r="D33" s="14" t="s">
        <v>78</v>
      </c>
      <c r="E33" s="13">
        <v>36</v>
      </c>
      <c r="F33" s="13" t="s">
        <v>26</v>
      </c>
      <c r="G33" s="12">
        <v>0</v>
      </c>
      <c r="H33" s="13">
        <v>3</v>
      </c>
      <c r="I33" s="12">
        <f t="shared" si="0"/>
        <v>0</v>
      </c>
      <c r="J33" s="12">
        <v>0</v>
      </c>
      <c r="K33" s="12">
        <f t="shared" si="1"/>
        <v>0</v>
      </c>
    </row>
    <row r="34" spans="1:14" ht="12.75" customHeight="1" x14ac:dyDescent="0.35">
      <c r="C34" s="11" t="s">
        <v>79</v>
      </c>
      <c r="D34" s="14" t="s">
        <v>80</v>
      </c>
      <c r="E34" s="13" t="s">
        <v>25</v>
      </c>
      <c r="F34" s="13">
        <v>10</v>
      </c>
      <c r="G34" s="12">
        <v>0</v>
      </c>
      <c r="H34" s="13">
        <v>3</v>
      </c>
      <c r="I34" s="12">
        <f t="shared" si="0"/>
        <v>0</v>
      </c>
      <c r="J34" s="12">
        <v>0</v>
      </c>
      <c r="K34" s="12">
        <f t="shared" si="1"/>
        <v>0</v>
      </c>
    </row>
    <row r="35" spans="1:14" ht="12.75" customHeight="1" x14ac:dyDescent="0.35">
      <c r="C35" s="11" t="s">
        <v>81</v>
      </c>
      <c r="D35" s="14" t="s">
        <v>82</v>
      </c>
      <c r="E35" s="13" t="s">
        <v>25</v>
      </c>
      <c r="F35" s="13">
        <v>21</v>
      </c>
      <c r="G35" s="12">
        <v>0</v>
      </c>
      <c r="H35" s="13">
        <v>3</v>
      </c>
      <c r="I35" s="12">
        <f t="shared" si="0"/>
        <v>0</v>
      </c>
      <c r="J35" s="12">
        <v>0</v>
      </c>
      <c r="K35" s="12">
        <f t="shared" si="1"/>
        <v>0</v>
      </c>
    </row>
    <row r="36" spans="1:14" ht="12.75" customHeight="1" x14ac:dyDescent="0.35">
      <c r="C36" s="11" t="s">
        <v>83</v>
      </c>
      <c r="D36" s="14" t="s">
        <v>84</v>
      </c>
      <c r="E36" s="13" t="s">
        <v>25</v>
      </c>
      <c r="F36" s="13">
        <v>21</v>
      </c>
      <c r="G36" s="12">
        <v>14656.45</v>
      </c>
      <c r="H36" s="13">
        <v>3</v>
      </c>
      <c r="I36" s="12">
        <f t="shared" si="0"/>
        <v>14656.45</v>
      </c>
      <c r="J36" s="12">
        <v>0</v>
      </c>
      <c r="K36" s="12">
        <f t="shared" si="1"/>
        <v>43969.35</v>
      </c>
    </row>
    <row r="37" spans="1:14" ht="12.75" customHeight="1" x14ac:dyDescent="0.35">
      <c r="C37" s="11" t="s">
        <v>85</v>
      </c>
      <c r="D37" s="14" t="s">
        <v>86</v>
      </c>
      <c r="E37" s="13">
        <v>12</v>
      </c>
      <c r="F37" s="13" t="s">
        <v>26</v>
      </c>
      <c r="G37" s="12">
        <v>3664</v>
      </c>
      <c r="H37" s="13">
        <v>3</v>
      </c>
      <c r="I37" s="12">
        <f t="shared" si="0"/>
        <v>3664</v>
      </c>
      <c r="J37" s="12">
        <v>0</v>
      </c>
      <c r="K37" s="12">
        <f t="shared" si="1"/>
        <v>10992</v>
      </c>
    </row>
    <row r="38" spans="1:14" ht="12.75" customHeight="1" x14ac:dyDescent="0.35">
      <c r="C38" s="11" t="s">
        <v>87</v>
      </c>
      <c r="D38" s="14" t="s">
        <v>88</v>
      </c>
      <c r="E38" s="13" t="s">
        <v>25</v>
      </c>
      <c r="F38" s="13">
        <v>21</v>
      </c>
      <c r="G38" s="12">
        <v>0</v>
      </c>
      <c r="H38" s="13">
        <v>3</v>
      </c>
      <c r="I38" s="12">
        <f t="shared" si="0"/>
        <v>0</v>
      </c>
      <c r="J38" s="12">
        <v>0</v>
      </c>
      <c r="K38" s="12">
        <f t="shared" si="1"/>
        <v>0</v>
      </c>
    </row>
    <row r="39" spans="1:14" ht="12.75" customHeight="1" x14ac:dyDescent="0.35">
      <c r="C39" s="19" t="s">
        <v>121</v>
      </c>
      <c r="D39" s="14" t="s">
        <v>34</v>
      </c>
      <c r="E39" s="13" t="s">
        <v>25</v>
      </c>
      <c r="F39" s="13">
        <v>14</v>
      </c>
      <c r="G39" s="12">
        <v>100</v>
      </c>
      <c r="H39" s="13">
        <v>6</v>
      </c>
      <c r="I39" s="12">
        <f t="shared" ref="I39" si="2">ROUND(G39-((G39*J39)/100),2)</f>
        <v>100</v>
      </c>
      <c r="J39" s="12">
        <v>0</v>
      </c>
      <c r="K39" s="12">
        <f t="shared" ref="K39" si="3">ROUND((H39*I39),2)</f>
        <v>600</v>
      </c>
    </row>
    <row r="42" spans="1:14" ht="23.4" x14ac:dyDescent="0.35">
      <c r="A42" s="16" t="s">
        <v>107</v>
      </c>
      <c r="B42" s="18" t="s">
        <v>108</v>
      </c>
      <c r="C42" s="19" t="s">
        <v>109</v>
      </c>
      <c r="D42" s="20" t="s">
        <v>110</v>
      </c>
      <c r="E42" s="21" t="s">
        <v>25</v>
      </c>
      <c r="F42" s="21">
        <v>10</v>
      </c>
      <c r="G42" s="22">
        <v>1090</v>
      </c>
      <c r="H42" s="21">
        <v>1</v>
      </c>
      <c r="I42" s="22">
        <f>ROUND(G42-((G42*J42)/100),2)</f>
        <v>1090</v>
      </c>
      <c r="J42" s="22">
        <v>0</v>
      </c>
      <c r="K42" s="22">
        <f>ROUND((H42*I42),2)</f>
        <v>1090</v>
      </c>
      <c r="M42" s="19" t="s">
        <v>111</v>
      </c>
      <c r="N42" s="19">
        <v>16</v>
      </c>
    </row>
    <row r="44" spans="1:14" x14ac:dyDescent="0.35">
      <c r="A44" t="s">
        <v>122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7"/>
  <sheetViews>
    <sheetView showGridLines="0" workbookViewId="0">
      <selection activeCell="A21" sqref="A21:IV54"/>
    </sheetView>
  </sheetViews>
  <sheetFormatPr defaultRowHeight="12.75" customHeight="1" x14ac:dyDescent="0.35"/>
  <cols>
    <col min="1" max="1" width="23.46484375" customWidth="1"/>
    <col min="2" max="2" width="31.265625" customWidth="1"/>
    <col min="3" max="4" width="7.796875" customWidth="1"/>
    <col min="5" max="5" width="18.33203125" customWidth="1"/>
    <col min="6" max="6" width="9.73046875" customWidth="1"/>
    <col min="7" max="7" width="13.6640625" customWidth="1"/>
    <col min="8" max="8" width="7" customWidth="1"/>
    <col min="9" max="9" width="13.6640625" customWidth="1"/>
    <col min="10" max="256" width="14.9296875" customWidth="1"/>
  </cols>
  <sheetData>
    <row r="2" spans="1:9" ht="12.75" customHeight="1" x14ac:dyDescent="0.35">
      <c r="A2" s="26" t="s">
        <v>0</v>
      </c>
      <c r="B2" s="27"/>
      <c r="C2" s="27"/>
      <c r="D2" s="27"/>
      <c r="E2" s="27"/>
      <c r="F2" s="27"/>
      <c r="G2" s="27"/>
      <c r="H2" s="27"/>
      <c r="I2" s="27"/>
    </row>
    <row r="7" spans="1:9" ht="12.75" customHeight="1" x14ac:dyDescent="0.35">
      <c r="A7" s="28" t="s">
        <v>1</v>
      </c>
      <c r="B7" s="27"/>
      <c r="C7" s="27"/>
      <c r="H7" s="29" t="s">
        <v>8</v>
      </c>
      <c r="I7" s="27"/>
    </row>
    <row r="8" spans="1:9" ht="12.75" customHeight="1" x14ac:dyDescent="0.35">
      <c r="A8" s="28" t="s">
        <v>2</v>
      </c>
      <c r="B8" s="27"/>
      <c r="C8" s="27"/>
      <c r="H8" s="28" t="s">
        <v>3</v>
      </c>
      <c r="I8" s="27"/>
    </row>
    <row r="9" spans="1:9" ht="12.75" customHeight="1" x14ac:dyDescent="0.35">
      <c r="A9" s="28" t="s">
        <v>3</v>
      </c>
      <c r="B9" s="27"/>
      <c r="C9" s="27"/>
      <c r="H9" s="28" t="s">
        <v>9</v>
      </c>
      <c r="I9" s="27"/>
    </row>
    <row r="10" spans="1:9" ht="12.75" customHeight="1" x14ac:dyDescent="0.35">
      <c r="A10" s="28" t="s">
        <v>4</v>
      </c>
      <c r="B10" s="27"/>
      <c r="C10" s="27"/>
      <c r="H10" s="28" t="s">
        <v>5</v>
      </c>
      <c r="I10" s="27"/>
    </row>
    <row r="11" spans="1:9" ht="12.75" customHeight="1" x14ac:dyDescent="0.35">
      <c r="A11" s="28" t="s">
        <v>5</v>
      </c>
      <c r="B11" s="27"/>
      <c r="C11" s="27"/>
      <c r="H11" s="28" t="s">
        <v>6</v>
      </c>
      <c r="I11" s="27"/>
    </row>
    <row r="12" spans="1:9" ht="12.75" customHeight="1" x14ac:dyDescent="0.35">
      <c r="A12" s="28" t="s">
        <v>6</v>
      </c>
      <c r="B12" s="27"/>
      <c r="C12" s="27"/>
      <c r="H12" s="28" t="s">
        <v>7</v>
      </c>
      <c r="I12" s="27"/>
    </row>
    <row r="13" spans="1:9" ht="12.75" customHeight="1" x14ac:dyDescent="0.35">
      <c r="A13" s="28" t="s">
        <v>7</v>
      </c>
      <c r="B13" s="27"/>
      <c r="C13" s="27"/>
    </row>
    <row r="14" spans="1:9" ht="12.75" customHeight="1" x14ac:dyDescent="0.35">
      <c r="A14" s="2" t="s">
        <v>10</v>
      </c>
      <c r="B14" s="2" t="s">
        <v>10</v>
      </c>
      <c r="C14" s="2" t="s">
        <v>10</v>
      </c>
      <c r="D14" s="2" t="s">
        <v>10</v>
      </c>
      <c r="E14" s="2" t="s">
        <v>10</v>
      </c>
      <c r="F14" s="2" t="s">
        <v>10</v>
      </c>
      <c r="G14" s="2" t="s">
        <v>10</v>
      </c>
      <c r="H14" s="2" t="s">
        <v>10</v>
      </c>
      <c r="I14" s="2" t="s">
        <v>10</v>
      </c>
    </row>
    <row r="15" spans="1:9" ht="12.75" customHeight="1" x14ac:dyDescent="0.35">
      <c r="A15" s="32" t="s">
        <v>11</v>
      </c>
      <c r="B15" s="27"/>
      <c r="C15" s="27"/>
      <c r="D15" s="27"/>
      <c r="E15" s="27"/>
      <c r="F15" s="27"/>
      <c r="G15" s="27"/>
      <c r="H15" s="27"/>
      <c r="I15" s="27"/>
    </row>
    <row r="16" spans="1:9" ht="12.75" customHeight="1" x14ac:dyDescent="0.35">
      <c r="A16" s="27"/>
      <c r="B16" s="27"/>
      <c r="C16" s="27"/>
      <c r="D16" s="27"/>
      <c r="E16" s="27"/>
      <c r="F16" s="27"/>
      <c r="G16" s="27"/>
      <c r="H16" s="27"/>
      <c r="I16" s="27"/>
    </row>
    <row r="17" spans="1:9" ht="12.75" customHeight="1" x14ac:dyDescent="0.35">
      <c r="A17" s="29" t="s">
        <v>12</v>
      </c>
      <c r="B17" s="27"/>
      <c r="G17" s="3" t="s">
        <v>96</v>
      </c>
      <c r="I17" s="4" t="s">
        <v>97</v>
      </c>
    </row>
    <row r="18" spans="1:9" ht="12.75" customHeight="1" x14ac:dyDescent="0.35">
      <c r="G18" s="3" t="s">
        <v>98</v>
      </c>
      <c r="I18" s="4" t="s">
        <v>99</v>
      </c>
    </row>
    <row r="20" spans="1:9" ht="12.75" customHeight="1" x14ac:dyDescent="0.35">
      <c r="G20" s="33" t="s">
        <v>13</v>
      </c>
      <c r="H20" s="27"/>
      <c r="I20" s="27"/>
    </row>
    <row r="21" spans="1:9" ht="25" customHeight="1" x14ac:dyDescent="0.35">
      <c r="A21" s="8" t="s">
        <v>14</v>
      </c>
      <c r="B21" s="8" t="s">
        <v>15</v>
      </c>
      <c r="C21" s="9" t="s">
        <v>16</v>
      </c>
      <c r="D21" s="10" t="s">
        <v>17</v>
      </c>
      <c r="E21" s="9" t="s">
        <v>18</v>
      </c>
      <c r="F21" s="10" t="s">
        <v>19</v>
      </c>
      <c r="G21" s="9" t="s">
        <v>20</v>
      </c>
      <c r="H21" s="9" t="s">
        <v>21</v>
      </c>
      <c r="I21" s="9" t="s">
        <v>22</v>
      </c>
    </row>
    <row r="22" spans="1:9" ht="12.75" customHeight="1" x14ac:dyDescent="0.35">
      <c r="A22" s="15" t="s">
        <v>23</v>
      </c>
      <c r="B22" s="14" t="s">
        <v>24</v>
      </c>
      <c r="C22" s="13" t="s">
        <v>25</v>
      </c>
      <c r="D22" s="13" t="s">
        <v>26</v>
      </c>
      <c r="E22" s="12">
        <v>0</v>
      </c>
      <c r="F22" s="13">
        <v>1</v>
      </c>
      <c r="G22" s="12">
        <f t="shared" ref="G22:G54" si="0">ROUND(E22-((E22*H22)/100),2)</f>
        <v>0</v>
      </c>
      <c r="H22" s="12">
        <v>0</v>
      </c>
      <c r="I22" s="12">
        <f t="shared" ref="I22:I54" si="1">ROUND((F22*G22),2)</f>
        <v>0</v>
      </c>
    </row>
    <row r="23" spans="1:9" ht="12.75" customHeight="1" x14ac:dyDescent="0.35">
      <c r="A23" s="11" t="s">
        <v>27</v>
      </c>
      <c r="B23" s="14" t="s">
        <v>28</v>
      </c>
      <c r="C23" s="13" t="s">
        <v>25</v>
      </c>
      <c r="D23" s="13" t="s">
        <v>26</v>
      </c>
      <c r="E23" s="12">
        <v>15000</v>
      </c>
      <c r="F23" s="13">
        <v>2</v>
      </c>
      <c r="G23" s="12">
        <f t="shared" si="0"/>
        <v>15000</v>
      </c>
      <c r="H23" s="12">
        <v>0</v>
      </c>
      <c r="I23" s="12">
        <f t="shared" si="1"/>
        <v>30000</v>
      </c>
    </row>
    <row r="24" spans="1:9" ht="12.75" customHeight="1" x14ac:dyDescent="0.35">
      <c r="A24" s="11" t="s">
        <v>29</v>
      </c>
      <c r="B24" s="14" t="s">
        <v>30</v>
      </c>
      <c r="C24" s="13">
        <v>12</v>
      </c>
      <c r="D24" s="13" t="s">
        <v>26</v>
      </c>
      <c r="E24" s="12">
        <v>1176.47</v>
      </c>
      <c r="F24" s="13">
        <v>2</v>
      </c>
      <c r="G24" s="12">
        <f t="shared" si="0"/>
        <v>1176.47</v>
      </c>
      <c r="H24" s="12">
        <v>0</v>
      </c>
      <c r="I24" s="12">
        <f t="shared" si="1"/>
        <v>2352.94</v>
      </c>
    </row>
    <row r="25" spans="1:9" ht="12.75" customHeight="1" x14ac:dyDescent="0.35">
      <c r="A25" s="11" t="s">
        <v>31</v>
      </c>
      <c r="B25" s="14" t="s">
        <v>32</v>
      </c>
      <c r="C25" s="13" t="s">
        <v>25</v>
      </c>
      <c r="D25" s="13">
        <v>14</v>
      </c>
      <c r="E25" s="12">
        <v>0</v>
      </c>
      <c r="F25" s="13">
        <v>8</v>
      </c>
      <c r="G25" s="12">
        <f t="shared" si="0"/>
        <v>0</v>
      </c>
      <c r="H25" s="12">
        <v>0</v>
      </c>
      <c r="I25" s="12">
        <f t="shared" si="1"/>
        <v>0</v>
      </c>
    </row>
    <row r="26" spans="1:9" ht="12.75" customHeight="1" x14ac:dyDescent="0.35">
      <c r="A26" s="11" t="s">
        <v>33</v>
      </c>
      <c r="B26" s="14" t="s">
        <v>34</v>
      </c>
      <c r="C26" s="13" t="s">
        <v>25</v>
      </c>
      <c r="D26" s="13">
        <v>14</v>
      </c>
      <c r="E26" s="12">
        <v>0</v>
      </c>
      <c r="F26" s="13">
        <v>8</v>
      </c>
      <c r="G26" s="12">
        <f t="shared" si="0"/>
        <v>0</v>
      </c>
      <c r="H26" s="12">
        <v>0</v>
      </c>
      <c r="I26" s="12">
        <f t="shared" si="1"/>
        <v>0</v>
      </c>
    </row>
    <row r="27" spans="1:9" ht="12.75" customHeight="1" x14ac:dyDescent="0.35">
      <c r="A27" s="11" t="s">
        <v>35</v>
      </c>
      <c r="B27" s="14" t="s">
        <v>36</v>
      </c>
      <c r="C27" s="13" t="s">
        <v>25</v>
      </c>
      <c r="D27" s="13">
        <v>8</v>
      </c>
      <c r="E27" s="12">
        <v>0</v>
      </c>
      <c r="F27" s="13">
        <v>8</v>
      </c>
      <c r="G27" s="12">
        <f t="shared" si="0"/>
        <v>0</v>
      </c>
      <c r="H27" s="12">
        <v>0</v>
      </c>
      <c r="I27" s="12">
        <f t="shared" si="1"/>
        <v>0</v>
      </c>
    </row>
    <row r="28" spans="1:9" ht="12.75" customHeight="1" x14ac:dyDescent="0.35">
      <c r="A28" s="11" t="s">
        <v>37</v>
      </c>
      <c r="B28" s="14" t="s">
        <v>38</v>
      </c>
      <c r="C28" s="13" t="s">
        <v>25</v>
      </c>
      <c r="D28" s="13">
        <v>10</v>
      </c>
      <c r="E28" s="12">
        <v>0</v>
      </c>
      <c r="F28" s="13">
        <v>2</v>
      </c>
      <c r="G28" s="12">
        <f t="shared" si="0"/>
        <v>0</v>
      </c>
      <c r="H28" s="12">
        <v>0</v>
      </c>
      <c r="I28" s="12">
        <f t="shared" si="1"/>
        <v>0</v>
      </c>
    </row>
    <row r="29" spans="1:9" ht="12.75" customHeight="1" x14ac:dyDescent="0.35">
      <c r="A29" s="11" t="s">
        <v>39</v>
      </c>
      <c r="B29" s="14" t="s">
        <v>40</v>
      </c>
      <c r="C29" s="13" t="s">
        <v>25</v>
      </c>
      <c r="D29" s="13">
        <v>10</v>
      </c>
      <c r="E29" s="12">
        <v>0</v>
      </c>
      <c r="F29" s="13">
        <v>4</v>
      </c>
      <c r="G29" s="12">
        <f t="shared" si="0"/>
        <v>0</v>
      </c>
      <c r="H29" s="12">
        <v>0</v>
      </c>
      <c r="I29" s="12">
        <f t="shared" si="1"/>
        <v>0</v>
      </c>
    </row>
    <row r="30" spans="1:9" ht="12.75" customHeight="1" x14ac:dyDescent="0.35">
      <c r="A30" s="11" t="s">
        <v>41</v>
      </c>
      <c r="B30" s="14" t="s">
        <v>42</v>
      </c>
      <c r="C30" s="13" t="s">
        <v>25</v>
      </c>
      <c r="D30" s="13">
        <v>10</v>
      </c>
      <c r="E30" s="12">
        <v>0</v>
      </c>
      <c r="F30" s="13">
        <v>2</v>
      </c>
      <c r="G30" s="12">
        <f t="shared" si="0"/>
        <v>0</v>
      </c>
      <c r="H30" s="12">
        <v>0</v>
      </c>
      <c r="I30" s="12">
        <f t="shared" si="1"/>
        <v>0</v>
      </c>
    </row>
    <row r="31" spans="1:9" ht="12.75" customHeight="1" x14ac:dyDescent="0.35">
      <c r="A31" s="11" t="s">
        <v>43</v>
      </c>
      <c r="B31" s="14" t="s">
        <v>44</v>
      </c>
      <c r="C31" s="13" t="s">
        <v>25</v>
      </c>
      <c r="D31" s="13">
        <v>10</v>
      </c>
      <c r="E31" s="12">
        <v>0</v>
      </c>
      <c r="F31" s="13">
        <v>4</v>
      </c>
      <c r="G31" s="12">
        <f t="shared" si="0"/>
        <v>0</v>
      </c>
      <c r="H31" s="12">
        <v>0</v>
      </c>
      <c r="I31" s="12">
        <f t="shared" si="1"/>
        <v>0</v>
      </c>
    </row>
    <row r="32" spans="1:9" ht="12.75" customHeight="1" x14ac:dyDescent="0.35">
      <c r="A32" s="11" t="s">
        <v>45</v>
      </c>
      <c r="B32" s="14" t="s">
        <v>46</v>
      </c>
      <c r="C32" s="13" t="s">
        <v>25</v>
      </c>
      <c r="D32" s="13">
        <v>10</v>
      </c>
      <c r="E32" s="12">
        <v>0</v>
      </c>
      <c r="F32" s="13">
        <v>2</v>
      </c>
      <c r="G32" s="12">
        <f t="shared" si="0"/>
        <v>0</v>
      </c>
      <c r="H32" s="12">
        <v>0</v>
      </c>
      <c r="I32" s="12">
        <f t="shared" si="1"/>
        <v>0</v>
      </c>
    </row>
    <row r="33" spans="1:9" ht="12.75" customHeight="1" x14ac:dyDescent="0.35">
      <c r="A33" s="11" t="s">
        <v>47</v>
      </c>
      <c r="B33" s="14" t="s">
        <v>48</v>
      </c>
      <c r="C33" s="13" t="s">
        <v>25</v>
      </c>
      <c r="D33" s="13">
        <v>10</v>
      </c>
      <c r="E33" s="12">
        <v>0</v>
      </c>
      <c r="F33" s="13">
        <v>2</v>
      </c>
      <c r="G33" s="12">
        <f t="shared" si="0"/>
        <v>0</v>
      </c>
      <c r="H33" s="12">
        <v>0</v>
      </c>
      <c r="I33" s="12">
        <f t="shared" si="1"/>
        <v>0</v>
      </c>
    </row>
    <row r="34" spans="1:9" ht="12.75" customHeight="1" x14ac:dyDescent="0.35">
      <c r="A34" s="11" t="s">
        <v>49</v>
      </c>
      <c r="B34" s="14" t="s">
        <v>50</v>
      </c>
      <c r="C34" s="13" t="s">
        <v>25</v>
      </c>
      <c r="D34" s="13">
        <v>21</v>
      </c>
      <c r="E34" s="12">
        <v>0</v>
      </c>
      <c r="F34" s="13">
        <v>4</v>
      </c>
      <c r="G34" s="12">
        <f t="shared" si="0"/>
        <v>0</v>
      </c>
      <c r="H34" s="12">
        <v>0</v>
      </c>
      <c r="I34" s="12">
        <f t="shared" si="1"/>
        <v>0</v>
      </c>
    </row>
    <row r="35" spans="1:9" ht="12.75" customHeight="1" x14ac:dyDescent="0.35">
      <c r="A35" s="11" t="s">
        <v>51</v>
      </c>
      <c r="B35" s="14" t="s">
        <v>52</v>
      </c>
      <c r="C35" s="13" t="s">
        <v>25</v>
      </c>
      <c r="D35" s="13" t="s">
        <v>26</v>
      </c>
      <c r="E35" s="12">
        <v>43000</v>
      </c>
      <c r="F35" s="13">
        <v>3</v>
      </c>
      <c r="G35" s="12">
        <f t="shared" si="0"/>
        <v>43000</v>
      </c>
      <c r="H35" s="12">
        <v>0</v>
      </c>
      <c r="I35" s="12">
        <f t="shared" si="1"/>
        <v>129000</v>
      </c>
    </row>
    <row r="36" spans="1:9" ht="12.75" customHeight="1" x14ac:dyDescent="0.35">
      <c r="A36" s="11" t="s">
        <v>53</v>
      </c>
      <c r="B36" s="14" t="s">
        <v>54</v>
      </c>
      <c r="C36" s="13">
        <v>12</v>
      </c>
      <c r="D36" s="13" t="s">
        <v>26</v>
      </c>
      <c r="E36" s="12">
        <v>1438.54</v>
      </c>
      <c r="F36" s="13">
        <v>3</v>
      </c>
      <c r="G36" s="12">
        <f t="shared" si="0"/>
        <v>1438.54</v>
      </c>
      <c r="H36" s="12">
        <v>0</v>
      </c>
      <c r="I36" s="12">
        <f t="shared" si="1"/>
        <v>4315.62</v>
      </c>
    </row>
    <row r="37" spans="1:9" ht="12.75" customHeight="1" x14ac:dyDescent="0.35">
      <c r="A37" s="11" t="s">
        <v>55</v>
      </c>
      <c r="B37" s="14" t="s">
        <v>56</v>
      </c>
      <c r="C37" s="13" t="s">
        <v>25</v>
      </c>
      <c r="D37" s="13">
        <v>10</v>
      </c>
      <c r="E37" s="12">
        <v>0</v>
      </c>
      <c r="F37" s="13">
        <v>6</v>
      </c>
      <c r="G37" s="12">
        <f t="shared" si="0"/>
        <v>0</v>
      </c>
      <c r="H37" s="12">
        <v>0</v>
      </c>
      <c r="I37" s="12">
        <f t="shared" si="1"/>
        <v>0</v>
      </c>
    </row>
    <row r="38" spans="1:9" ht="12.75" customHeight="1" x14ac:dyDescent="0.35">
      <c r="A38" s="11" t="s">
        <v>57</v>
      </c>
      <c r="B38" s="14" t="s">
        <v>58</v>
      </c>
      <c r="C38" s="13" t="s">
        <v>25</v>
      </c>
      <c r="D38" s="13">
        <v>10</v>
      </c>
      <c r="E38" s="12">
        <v>0</v>
      </c>
      <c r="F38" s="13">
        <v>24</v>
      </c>
      <c r="G38" s="12">
        <f t="shared" si="0"/>
        <v>0</v>
      </c>
      <c r="H38" s="12">
        <v>0</v>
      </c>
      <c r="I38" s="12">
        <f t="shared" si="1"/>
        <v>0</v>
      </c>
    </row>
    <row r="39" spans="1:9" ht="12.75" customHeight="1" x14ac:dyDescent="0.35">
      <c r="A39" s="11" t="s">
        <v>59</v>
      </c>
      <c r="B39" s="14" t="s">
        <v>60</v>
      </c>
      <c r="C39" s="13" t="s">
        <v>25</v>
      </c>
      <c r="D39" s="13">
        <v>10</v>
      </c>
      <c r="E39" s="12">
        <v>0</v>
      </c>
      <c r="F39" s="13">
        <v>3</v>
      </c>
      <c r="G39" s="12">
        <f t="shared" si="0"/>
        <v>0</v>
      </c>
      <c r="H39" s="12">
        <v>0</v>
      </c>
      <c r="I39" s="12">
        <f t="shared" si="1"/>
        <v>0</v>
      </c>
    </row>
    <row r="40" spans="1:9" ht="12.75" customHeight="1" x14ac:dyDescent="0.35">
      <c r="A40" s="11" t="s">
        <v>61</v>
      </c>
      <c r="B40" s="14" t="s">
        <v>62</v>
      </c>
      <c r="C40" s="13" t="s">
        <v>25</v>
      </c>
      <c r="D40" s="13">
        <v>10</v>
      </c>
      <c r="E40" s="12">
        <v>0</v>
      </c>
      <c r="F40" s="13">
        <v>6</v>
      </c>
      <c r="G40" s="12">
        <f t="shared" si="0"/>
        <v>0</v>
      </c>
      <c r="H40" s="12">
        <v>0</v>
      </c>
      <c r="I40" s="12">
        <f t="shared" si="1"/>
        <v>0</v>
      </c>
    </row>
    <row r="41" spans="1:9" ht="12.75" customHeight="1" x14ac:dyDescent="0.35">
      <c r="A41" s="11" t="s">
        <v>63</v>
      </c>
      <c r="B41" s="14" t="s">
        <v>64</v>
      </c>
      <c r="C41" s="13" t="s">
        <v>25</v>
      </c>
      <c r="D41" s="13">
        <v>10</v>
      </c>
      <c r="E41" s="12">
        <v>0</v>
      </c>
      <c r="F41" s="13">
        <v>3</v>
      </c>
      <c r="G41" s="12">
        <f t="shared" si="0"/>
        <v>0</v>
      </c>
      <c r="H41" s="12">
        <v>0</v>
      </c>
      <c r="I41" s="12">
        <f t="shared" si="1"/>
        <v>0</v>
      </c>
    </row>
    <row r="42" spans="1:9" ht="12.75" customHeight="1" x14ac:dyDescent="0.35">
      <c r="A42" s="11" t="s">
        <v>65</v>
      </c>
      <c r="B42" s="14" t="s">
        <v>66</v>
      </c>
      <c r="C42" s="13" t="s">
        <v>25</v>
      </c>
      <c r="D42" s="13">
        <v>10</v>
      </c>
      <c r="E42" s="12">
        <v>0</v>
      </c>
      <c r="F42" s="13">
        <v>6</v>
      </c>
      <c r="G42" s="12">
        <f t="shared" si="0"/>
        <v>0</v>
      </c>
      <c r="H42" s="12">
        <v>0</v>
      </c>
      <c r="I42" s="12">
        <f t="shared" si="1"/>
        <v>0</v>
      </c>
    </row>
    <row r="43" spans="1:9" ht="12.75" customHeight="1" x14ac:dyDescent="0.35">
      <c r="A43" s="11" t="s">
        <v>49</v>
      </c>
      <c r="B43" s="14" t="s">
        <v>50</v>
      </c>
      <c r="C43" s="13" t="s">
        <v>25</v>
      </c>
      <c r="D43" s="13">
        <v>21</v>
      </c>
      <c r="E43" s="12">
        <v>0</v>
      </c>
      <c r="F43" s="13">
        <v>6</v>
      </c>
      <c r="G43" s="12">
        <f t="shared" si="0"/>
        <v>0</v>
      </c>
      <c r="H43" s="12">
        <v>0</v>
      </c>
      <c r="I43" s="12">
        <f t="shared" si="1"/>
        <v>0</v>
      </c>
    </row>
    <row r="44" spans="1:9" ht="12.75" customHeight="1" x14ac:dyDescent="0.35">
      <c r="A44" s="11" t="s">
        <v>67</v>
      </c>
      <c r="B44" s="14" t="s">
        <v>68</v>
      </c>
      <c r="C44" s="13" t="s">
        <v>25</v>
      </c>
      <c r="D44" s="13">
        <v>10</v>
      </c>
      <c r="E44" s="12">
        <v>0</v>
      </c>
      <c r="F44" s="13">
        <v>18</v>
      </c>
      <c r="G44" s="12">
        <f t="shared" si="0"/>
        <v>0</v>
      </c>
      <c r="H44" s="12">
        <v>0</v>
      </c>
      <c r="I44" s="12">
        <f t="shared" si="1"/>
        <v>0</v>
      </c>
    </row>
    <row r="45" spans="1:9" ht="12.75" customHeight="1" x14ac:dyDescent="0.35">
      <c r="A45" s="11" t="s">
        <v>69</v>
      </c>
      <c r="B45" s="14" t="s">
        <v>70</v>
      </c>
      <c r="C45" s="13" t="s">
        <v>25</v>
      </c>
      <c r="D45" s="13">
        <v>10</v>
      </c>
      <c r="E45" s="12">
        <v>0</v>
      </c>
      <c r="F45" s="13">
        <v>3</v>
      </c>
      <c r="G45" s="12">
        <f t="shared" si="0"/>
        <v>0</v>
      </c>
      <c r="H45" s="12">
        <v>0</v>
      </c>
      <c r="I45" s="12">
        <f t="shared" si="1"/>
        <v>0</v>
      </c>
    </row>
    <row r="46" spans="1:9" ht="12.75" customHeight="1" x14ac:dyDescent="0.35">
      <c r="A46" s="11" t="s">
        <v>71</v>
      </c>
      <c r="B46" s="14" t="s">
        <v>72</v>
      </c>
      <c r="C46" s="13" t="s">
        <v>25</v>
      </c>
      <c r="D46" s="13" t="s">
        <v>26</v>
      </c>
      <c r="E46" s="12">
        <v>0</v>
      </c>
      <c r="F46" s="13">
        <v>3</v>
      </c>
      <c r="G46" s="12">
        <f t="shared" si="0"/>
        <v>0</v>
      </c>
      <c r="H46" s="12">
        <v>0</v>
      </c>
      <c r="I46" s="12">
        <f t="shared" si="1"/>
        <v>0</v>
      </c>
    </row>
    <row r="47" spans="1:9" ht="12.75" customHeight="1" x14ac:dyDescent="0.35">
      <c r="A47" s="11" t="s">
        <v>73</v>
      </c>
      <c r="B47" s="14" t="s">
        <v>74</v>
      </c>
      <c r="C47" s="13" t="s">
        <v>25</v>
      </c>
      <c r="D47" s="13">
        <v>10</v>
      </c>
      <c r="E47" s="12">
        <v>0</v>
      </c>
      <c r="F47" s="13">
        <v>6</v>
      </c>
      <c r="G47" s="12">
        <f t="shared" si="0"/>
        <v>0</v>
      </c>
      <c r="H47" s="12">
        <v>0</v>
      </c>
      <c r="I47" s="12">
        <f t="shared" si="1"/>
        <v>0</v>
      </c>
    </row>
    <row r="48" spans="1:9" ht="12.75" customHeight="1" x14ac:dyDescent="0.35">
      <c r="A48" s="11" t="s">
        <v>75</v>
      </c>
      <c r="B48" s="14" t="s">
        <v>76</v>
      </c>
      <c r="C48" s="13" t="s">
        <v>25</v>
      </c>
      <c r="D48" s="13">
        <v>21</v>
      </c>
      <c r="E48" s="12">
        <v>0</v>
      </c>
      <c r="F48" s="13">
        <v>3</v>
      </c>
      <c r="G48" s="12">
        <f t="shared" si="0"/>
        <v>0</v>
      </c>
      <c r="H48" s="12">
        <v>0</v>
      </c>
      <c r="I48" s="12">
        <f t="shared" si="1"/>
        <v>0</v>
      </c>
    </row>
    <row r="49" spans="1:9" ht="12.75" customHeight="1" x14ac:dyDescent="0.35">
      <c r="A49" s="11" t="s">
        <v>77</v>
      </c>
      <c r="B49" s="14" t="s">
        <v>78</v>
      </c>
      <c r="C49" s="13">
        <v>36</v>
      </c>
      <c r="D49" s="13" t="s">
        <v>26</v>
      </c>
      <c r="E49" s="12">
        <v>0</v>
      </c>
      <c r="F49" s="13">
        <v>3</v>
      </c>
      <c r="G49" s="12">
        <f t="shared" si="0"/>
        <v>0</v>
      </c>
      <c r="H49" s="12">
        <v>0</v>
      </c>
      <c r="I49" s="12">
        <f t="shared" si="1"/>
        <v>0</v>
      </c>
    </row>
    <row r="50" spans="1:9" ht="12.75" customHeight="1" x14ac:dyDescent="0.35">
      <c r="A50" s="11" t="s">
        <v>79</v>
      </c>
      <c r="B50" s="14" t="s">
        <v>80</v>
      </c>
      <c r="C50" s="13" t="s">
        <v>25</v>
      </c>
      <c r="D50" s="13">
        <v>10</v>
      </c>
      <c r="E50" s="12">
        <v>0</v>
      </c>
      <c r="F50" s="13">
        <v>3</v>
      </c>
      <c r="G50" s="12">
        <f t="shared" si="0"/>
        <v>0</v>
      </c>
      <c r="H50" s="12">
        <v>0</v>
      </c>
      <c r="I50" s="12">
        <f t="shared" si="1"/>
        <v>0</v>
      </c>
    </row>
    <row r="51" spans="1:9" ht="12.75" customHeight="1" x14ac:dyDescent="0.35">
      <c r="A51" s="11" t="s">
        <v>81</v>
      </c>
      <c r="B51" s="14" t="s">
        <v>82</v>
      </c>
      <c r="C51" s="13" t="s">
        <v>25</v>
      </c>
      <c r="D51" s="13">
        <v>21</v>
      </c>
      <c r="E51" s="12">
        <v>0</v>
      </c>
      <c r="F51" s="13">
        <v>3</v>
      </c>
      <c r="G51" s="12">
        <f t="shared" si="0"/>
        <v>0</v>
      </c>
      <c r="H51" s="12">
        <v>0</v>
      </c>
      <c r="I51" s="12">
        <f t="shared" si="1"/>
        <v>0</v>
      </c>
    </row>
    <row r="52" spans="1:9" ht="12.75" customHeight="1" x14ac:dyDescent="0.35">
      <c r="A52" s="11" t="s">
        <v>83</v>
      </c>
      <c r="B52" s="14" t="s">
        <v>84</v>
      </c>
      <c r="C52" s="13" t="s">
        <v>25</v>
      </c>
      <c r="D52" s="13">
        <v>21</v>
      </c>
      <c r="E52" s="12">
        <v>14656.45</v>
      </c>
      <c r="F52" s="13">
        <v>3</v>
      </c>
      <c r="G52" s="12">
        <f t="shared" si="0"/>
        <v>14656.45</v>
      </c>
      <c r="H52" s="12">
        <v>0</v>
      </c>
      <c r="I52" s="12">
        <f t="shared" si="1"/>
        <v>43969.35</v>
      </c>
    </row>
    <row r="53" spans="1:9" ht="12.75" customHeight="1" x14ac:dyDescent="0.35">
      <c r="A53" s="11" t="s">
        <v>85</v>
      </c>
      <c r="B53" s="14" t="s">
        <v>86</v>
      </c>
      <c r="C53" s="13">
        <v>12</v>
      </c>
      <c r="D53" s="13" t="s">
        <v>26</v>
      </c>
      <c r="E53" s="12">
        <v>3664</v>
      </c>
      <c r="F53" s="13">
        <v>3</v>
      </c>
      <c r="G53" s="12">
        <f t="shared" si="0"/>
        <v>3664</v>
      </c>
      <c r="H53" s="12">
        <v>0</v>
      </c>
      <c r="I53" s="12">
        <f t="shared" si="1"/>
        <v>10992</v>
      </c>
    </row>
    <row r="54" spans="1:9" ht="12.75" customHeight="1" x14ac:dyDescent="0.35">
      <c r="A54" s="11" t="s">
        <v>87</v>
      </c>
      <c r="B54" s="14" t="s">
        <v>88</v>
      </c>
      <c r="C54" s="13" t="s">
        <v>25</v>
      </c>
      <c r="D54" s="13">
        <v>21</v>
      </c>
      <c r="E54" s="12">
        <v>0</v>
      </c>
      <c r="F54" s="13">
        <v>3</v>
      </c>
      <c r="G54" s="12">
        <f t="shared" si="0"/>
        <v>0</v>
      </c>
      <c r="H54" s="12">
        <v>0</v>
      </c>
      <c r="I54" s="12">
        <f t="shared" si="1"/>
        <v>0</v>
      </c>
    </row>
    <row r="55" spans="1:9" ht="12.75" customHeight="1" x14ac:dyDescent="0.35">
      <c r="A55" s="2" t="s">
        <v>10</v>
      </c>
      <c r="B55" s="2" t="s">
        <v>10</v>
      </c>
      <c r="C55" s="2" t="s">
        <v>10</v>
      </c>
      <c r="D55" s="2" t="s">
        <v>10</v>
      </c>
      <c r="E55" s="2" t="s">
        <v>10</v>
      </c>
      <c r="F55" s="2" t="s">
        <v>10</v>
      </c>
      <c r="G55" s="2" t="s">
        <v>10</v>
      </c>
      <c r="H55" s="2" t="s">
        <v>10</v>
      </c>
      <c r="I55" s="2" t="s">
        <v>10</v>
      </c>
    </row>
    <row r="57" spans="1:9" ht="12.75" customHeight="1" x14ac:dyDescent="0.35">
      <c r="A57" s="29" t="s">
        <v>92</v>
      </c>
      <c r="B57" s="29" t="s">
        <v>10</v>
      </c>
      <c r="C57" s="27"/>
      <c r="D57" s="27"/>
      <c r="G57" s="3" t="s">
        <v>89</v>
      </c>
      <c r="I57" s="6">
        <f>(I22+I23+I25+I26+I27+I28+I29+I30+I31+I32+I33+I34+I35+I37+I38+I39+I40+I41+I42+I43+I44+I45+I46+I47+I48+I49+I50+I51+I52+I54)</f>
        <v>202969.35</v>
      </c>
    </row>
    <row r="58" spans="1:9" ht="12.75" customHeight="1" x14ac:dyDescent="0.35">
      <c r="A58" s="29" t="s">
        <v>93</v>
      </c>
      <c r="B58" s="29" t="s">
        <v>10</v>
      </c>
      <c r="C58" s="27"/>
      <c r="D58" s="27"/>
      <c r="G58" s="3" t="s">
        <v>90</v>
      </c>
      <c r="I58" s="6">
        <f>(I24+I36+I53)</f>
        <v>17660.559999999998</v>
      </c>
    </row>
    <row r="59" spans="1:9" ht="12.75" customHeight="1" x14ac:dyDescent="0.35">
      <c r="G59" s="3" t="s">
        <v>91</v>
      </c>
      <c r="I59" s="5">
        <f>(I58+I57)</f>
        <v>220629.91</v>
      </c>
    </row>
    <row r="61" spans="1:9" ht="12.75" customHeight="1" x14ac:dyDescent="0.35">
      <c r="A61" s="29" t="s">
        <v>94</v>
      </c>
      <c r="B61" s="27"/>
      <c r="C61" s="27"/>
      <c r="D61" s="27"/>
    </row>
    <row r="62" spans="1:9" ht="12.75" customHeight="1" x14ac:dyDescent="0.35">
      <c r="A62" s="30" t="s">
        <v>10</v>
      </c>
      <c r="B62" s="27"/>
      <c r="C62" s="27"/>
      <c r="D62" s="27"/>
      <c r="E62" s="27"/>
      <c r="G62" s="29" t="s">
        <v>95</v>
      </c>
      <c r="H62" s="27"/>
      <c r="I62" s="1" t="s">
        <v>10</v>
      </c>
    </row>
    <row r="63" spans="1:9" ht="22" customHeight="1" x14ac:dyDescent="0.35">
      <c r="A63" s="27"/>
      <c r="B63" s="27"/>
      <c r="C63" s="27"/>
      <c r="D63" s="27"/>
      <c r="E63" s="27"/>
      <c r="I63" s="7" t="s">
        <v>1</v>
      </c>
    </row>
    <row r="64" spans="1:9" ht="12.75" customHeight="1" x14ac:dyDescent="0.35">
      <c r="A64" s="2" t="s">
        <v>10</v>
      </c>
      <c r="B64" s="2" t="s">
        <v>10</v>
      </c>
      <c r="C64" s="2" t="s">
        <v>10</v>
      </c>
      <c r="D64" s="2" t="s">
        <v>10</v>
      </c>
      <c r="E64" s="2" t="s">
        <v>10</v>
      </c>
      <c r="F64" s="2" t="s">
        <v>10</v>
      </c>
      <c r="G64" s="2" t="s">
        <v>10</v>
      </c>
      <c r="H64" s="2" t="s">
        <v>10</v>
      </c>
      <c r="I64" s="2" t="s">
        <v>10</v>
      </c>
    </row>
    <row r="65" spans="1:9" ht="12.75" customHeight="1" x14ac:dyDescent="0.35">
      <c r="A65" s="31" t="s">
        <v>100</v>
      </c>
      <c r="B65" s="27"/>
      <c r="C65" s="27"/>
      <c r="D65" s="27"/>
      <c r="E65" s="27"/>
      <c r="F65" s="27"/>
      <c r="G65" s="27"/>
      <c r="H65" s="27"/>
      <c r="I65" s="27"/>
    </row>
    <row r="66" spans="1:9" ht="12.75" customHeight="1" x14ac:dyDescent="0.35">
      <c r="A66" s="27"/>
      <c r="B66" s="27"/>
      <c r="C66" s="27"/>
      <c r="D66" s="27"/>
      <c r="E66" s="27"/>
      <c r="F66" s="27"/>
      <c r="G66" s="27"/>
      <c r="H66" s="27"/>
      <c r="I66" s="27"/>
    </row>
    <row r="67" spans="1:9" ht="12.75" customHeight="1" x14ac:dyDescent="0.35">
      <c r="A67" s="27"/>
      <c r="B67" s="27"/>
      <c r="C67" s="27"/>
      <c r="D67" s="27"/>
      <c r="E67" s="27"/>
      <c r="F67" s="27"/>
      <c r="G67" s="27"/>
      <c r="H67" s="27"/>
      <c r="I67" s="27"/>
    </row>
  </sheetData>
  <mergeCells count="23">
    <mergeCell ref="A62:E63"/>
    <mergeCell ref="G62:H62"/>
    <mergeCell ref="A65:I67"/>
    <mergeCell ref="A15:I16"/>
    <mergeCell ref="A17:B17"/>
    <mergeCell ref="G20:I20"/>
    <mergeCell ref="A57:D57"/>
    <mergeCell ref="A58:D58"/>
    <mergeCell ref="A61:D61"/>
    <mergeCell ref="A12:C12"/>
    <mergeCell ref="A13:C13"/>
    <mergeCell ref="H7:I7"/>
    <mergeCell ref="H8:I8"/>
    <mergeCell ref="H9:I9"/>
    <mergeCell ref="H10:I10"/>
    <mergeCell ref="H11:I11"/>
    <mergeCell ref="H12:I12"/>
    <mergeCell ref="A11:C11"/>
    <mergeCell ref="A2:I2"/>
    <mergeCell ref="A7:C7"/>
    <mergeCell ref="A8:C8"/>
    <mergeCell ref="A9:C9"/>
    <mergeCell ref="A10:C10"/>
  </mergeCells>
  <printOptions horizontalCentered="1"/>
  <pageMargins left="0.75" right="0.75" top="1" bottom="1" header="0.5" footer="0.5"/>
  <pageSetup paperSize="9" orientation="landscape"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upload</vt:lpstr>
      <vt:lpstr>Price Estimate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Dmitry Khoroshikh (dkhorosh)</dc:creator>
  <cp:lastModifiedBy>Dmitry Khoroshikh</cp:lastModifiedBy>
  <dcterms:created xsi:type="dcterms:W3CDTF">2016-03-30T17:10:10Z</dcterms:created>
  <dcterms:modified xsi:type="dcterms:W3CDTF">2016-04-01T23:30:54Z</dcterms:modified>
</cp:coreProperties>
</file>