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ger\OneDrive\Рабочий стол\"/>
    </mc:Choice>
  </mc:AlternateContent>
  <bookViews>
    <workbookView xWindow="0" yWindow="0" windowWidth="14380" windowHeight="4420"/>
  </bookViews>
  <sheets>
    <sheet name="Список контрактов" sheetId="2" r:id="rId1"/>
    <sheet name="Бюджет 2022" sheetId="3" r:id="rId2"/>
  </sheets>
  <definedNames>
    <definedName name="_xlnm._FilterDatabase" localSheetId="1" hidden="1">'Бюджет 2022'!$A$3:$U$47</definedName>
    <definedName name="_xlnm._FilterDatabase" localSheetId="0" hidden="1">'Список контрактов'!$A$1:$S$81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4" i="3"/>
  <c r="G4" i="3" s="1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35" i="3"/>
  <c r="E54" i="3" s="1"/>
  <c r="E30" i="3"/>
  <c r="G30" i="3" l="1"/>
  <c r="F30" i="3"/>
</calcChain>
</file>

<file path=xl/sharedStrings.xml><?xml version="1.0" encoding="utf-8"?>
<sst xmlns="http://schemas.openxmlformats.org/spreadsheetml/2006/main" count="606" uniqueCount="390">
  <si>
    <t>РНК</t>
  </si>
  <si>
    <t>2783000242321000003</t>
  </si>
  <si>
    <t>2783000242321000004</t>
  </si>
  <si>
    <t>2783000242321000031</t>
  </si>
  <si>
    <t>2783000242321000032</t>
  </si>
  <si>
    <t>2783000242321000033</t>
  </si>
  <si>
    <t>2783000242321000034</t>
  </si>
  <si>
    <t>2783000242321000035</t>
  </si>
  <si>
    <t>2783000242321000036</t>
  </si>
  <si>
    <t>2783000242321000037</t>
  </si>
  <si>
    <t>2783000242321000038</t>
  </si>
  <si>
    <t>2783000242321000039</t>
  </si>
  <si>
    <t>2783000242322000001</t>
  </si>
  <si>
    <t>2783000242322000002</t>
  </si>
  <si>
    <t>2783000242322000003</t>
  </si>
  <si>
    <t>2783000242322000004</t>
  </si>
  <si>
    <t>2783000242322000005</t>
  </si>
  <si>
    <t>2783000242322000006</t>
  </si>
  <si>
    <t>2783000242322000007</t>
  </si>
  <si>
    <t>2783000242322000008</t>
  </si>
  <si>
    <t>2783000242322000009</t>
  </si>
  <si>
    <t>2783000242322000010</t>
  </si>
  <si>
    <t>2783000242322000011</t>
  </si>
  <si>
    <t>2783000242322000012</t>
  </si>
  <si>
    <t>2783000242322000013</t>
  </si>
  <si>
    <t>2783000242322000014</t>
  </si>
  <si>
    <t>2783000242322000015</t>
  </si>
  <si>
    <t>2783000242322000016</t>
  </si>
  <si>
    <t>2783000242322000017</t>
  </si>
  <si>
    <t>2783000242322000018</t>
  </si>
  <si>
    <t>2783000242322000019</t>
  </si>
  <si>
    <t>2783000242322000020</t>
  </si>
  <si>
    <t>2783000242322000021</t>
  </si>
  <si>
    <t>2783000242322000022</t>
  </si>
  <si>
    <t>2783000242322000023</t>
  </si>
  <si>
    <t>2783000242322000024</t>
  </si>
  <si>
    <t>2783000242322000025</t>
  </si>
  <si>
    <t>2783000242322000026</t>
  </si>
  <si>
    <t>2783000242322000027</t>
  </si>
  <si>
    <t>22-П23-001</t>
  </si>
  <si>
    <t>Оказание  услуг по обслуживанию комплексной системы обеспечения безопасности (КСОБ) по адресу: Санкт-Петербург, Каменноостровский пр., д. 67, лит. А</t>
  </si>
  <si>
    <t>Дата заключения</t>
  </si>
  <si>
    <t>Срок действия</t>
  </si>
  <si>
    <t>Счет расходов</t>
  </si>
  <si>
    <t>Поставщик</t>
  </si>
  <si>
    <t>Предмет договора</t>
  </si>
  <si>
    <t>Остаток</t>
  </si>
  <si>
    <t>1781-э</t>
  </si>
  <si>
    <t>Оказание услуг по обеспечению надлежащего содержания и ремонта общего имущества в многоквартирном доме по адресу: Санкт-Петербург, Каменноостровский пр., д. 67, лит. А</t>
  </si>
  <si>
    <t>22-П23-004</t>
  </si>
  <si>
    <t>Оказание охранных услуг</t>
  </si>
  <si>
    <t>21-П4-036</t>
  </si>
  <si>
    <t>Оказание услуг по разработке и изготовлению эскизов и оригинал-макетов плакатов социальной рекламы, способствующей укреплению толерантности, ориентированной на повышение уровня знаний и представлений 
об истории и культуре Санкт-Петербурга, распространени</t>
  </si>
  <si>
    <t>21-П4-037</t>
  </si>
  <si>
    <t>Оказание услуг по разработке и изготовлению эскизов и оригинал-макетов плакатов социальной рекламы, направленной на формирование безопасного поведения и укрепление дисциплины участников дорожного движения</t>
  </si>
  <si>
    <t>21-П4-038</t>
  </si>
  <si>
    <t>Оказание услуг по разработке и изготовлению эскизов и оригинал-макетов плакатов социальной рекламы, направленной на первичную профилактику немедицинского потребления наркотиков в различных социальных группах</t>
  </si>
  <si>
    <t>22-П4-004</t>
  </si>
  <si>
    <t>Оказание услуг по печати плакатов социальной рекламы, направленной на первичную профилактику немедицинского потребления наркотиков в различных социальных группах</t>
  </si>
  <si>
    <t>22-П4-005</t>
  </si>
  <si>
    <t>Оказание услуг по печати плакатов социальной рекламы, направленной на формирование безопасного поведения и укрепление дисциплины участников дорожного движения</t>
  </si>
  <si>
    <t>Оказание услуг по печати плакатов социальной рекламы, ориентированной на повышение уровня знаний и представлений об истории и культуре Санкт-Петербурга, распространение установок на взаимопонимание и взаимоуважение в петербургском обществе</t>
  </si>
  <si>
    <t>07-120814-НП-ВС</t>
  </si>
  <si>
    <t>Оказание коммунальных услуг холодного водоснабжения в многоквартирном доме по адресу: Санкт-Петербург, Каменноостровский пр., д. 67, лит. А, пом. 1-Н, 10-Н</t>
  </si>
  <si>
    <t>07-120813-НП-ВО</t>
  </si>
  <si>
    <t>Оказание коммунальных услуг водоотведения в многоквартирном доме по адресу: Санкт-Петербург, Каменноостровский пр., д. 67, лит. А, пом. 1-Н, 10-Н</t>
  </si>
  <si>
    <t>13-4115</t>
  </si>
  <si>
    <t>Оказание услуг по техническому обслуживанию комплекса технических средств охраны по адресу: Санкт-Петербург, Каменноостровский пр., д. 67, лит. А</t>
  </si>
  <si>
    <t>22-П4-008</t>
  </si>
  <si>
    <t>Оказание услуг по осуществлению экстренного выезда наряда вневедомственной охраны по адресу: Санкт-Петербург, Каменностровский пр., д. 67</t>
  </si>
  <si>
    <t>22-П23-003</t>
  </si>
  <si>
    <t>Оказание комплексных услуг по содержанию и ремонту имущества</t>
  </si>
  <si>
    <t>1187115-2022/ТКО</t>
  </si>
  <si>
    <t>Услуги по обращению с твердыми бытовыми отходами</t>
  </si>
  <si>
    <t>22-П4-009</t>
  </si>
  <si>
    <t>Поставка сейфа мебельного Aiko Т-40EL</t>
  </si>
  <si>
    <t>22-П4-012</t>
  </si>
  <si>
    <t>Оказание услуг по изготовлению бланков для нужд Комитета по печати и взаимодействию со средствами массовой информации в 2022 году</t>
  </si>
  <si>
    <t>22-П4-013</t>
  </si>
  <si>
    <t>Оказание платных образовательных услуг по проведению профессиональной переподготовки специалистов по охране труда</t>
  </si>
  <si>
    <t>22-П4-014</t>
  </si>
  <si>
    <t>Оказание услуг по печати плакатов социальной рекламы, отражающей приоритеты и цели социально-экономического развития Российской Федерации и Санкт-Петербурга</t>
  </si>
  <si>
    <t>22-П4-015</t>
  </si>
  <si>
    <t>Оказание услуг по организационному и техническому обеспечению акции «Георгиевская ленточка»</t>
  </si>
  <si>
    <t>22-П4-018</t>
  </si>
  <si>
    <t>Оказание услуг по изготовлению визитных карточек для нужд Комитета по печати и взаимодействию со средствами массовой информации в 2022 году</t>
  </si>
  <si>
    <t>22-П4-017</t>
  </si>
  <si>
    <t>Поставка комплектующих изделий и расходных материалов для оргтехники для нужд Комитета по печати и взаимодействию со средствами массовой информации</t>
  </si>
  <si>
    <t>22-П4-021</t>
  </si>
  <si>
    <t>Оказание услуг с июня по декабрь 2022 года по проведению мониторинга СМИ, освещающих развитие Санкт-Петербурга и деятельность органов государственной власти</t>
  </si>
  <si>
    <t>22-П4-020</t>
  </si>
  <si>
    <t xml:space="preserve">Оказание услуг с июня по декабрь 2022 года по составлению аналитического обзора материалов российских и петербургских СМИ, характеризующих состояние межнациональных и межконфессиональных отношений в Санкт-Петербурге, а также материалов, свидетельствующих </t>
  </si>
  <si>
    <t>22-П4-016</t>
  </si>
  <si>
    <t>Поставка мобильных кондиционеров для нужд Комитета по печати и взаимодействию со средствами массовой информации</t>
  </si>
  <si>
    <t>22-П4-022</t>
  </si>
  <si>
    <t>22-П4-026</t>
  </si>
  <si>
    <t>Оказание услуг по предоставлению доступа к фотографиям и произведениям изобразительного искусства, их скачивания и дальнейшего использования в целях и способами, предусмотренными договором</t>
  </si>
  <si>
    <t>22-П4-025</t>
  </si>
  <si>
    <t>Услуги по архивной обработке документов постоянного срока хранения, а также по уничтожению документов, срок хранения которых истек</t>
  </si>
  <si>
    <t>22-П4-027</t>
  </si>
  <si>
    <t>Оказание услуг по хранению, сортировке и отгрузке комплектов книг для первоклассников «Моя первая библиотека»</t>
  </si>
  <si>
    <t>22-П4-028</t>
  </si>
  <si>
    <t>Услуги по заправке картриджей для  принтеров</t>
  </si>
  <si>
    <t>22-П4-029</t>
  </si>
  <si>
    <t>Поставка картриджей, расходных материалов, запасных частей для оргтехники</t>
  </si>
  <si>
    <t>22-П4-030</t>
  </si>
  <si>
    <t>Поставка водонагревателя</t>
  </si>
  <si>
    <t>22-П4-032</t>
  </si>
  <si>
    <t>Услуги по предоставлению доступа к сайтам «Система Кадры для бюджетных, казенных и автономных учреждений», «Госзаказ (тариф Премиальный)</t>
  </si>
  <si>
    <t>22-П4-010</t>
  </si>
  <si>
    <t>Оказание услуг по разработке и изготовлению эскизов и оригинал-макетов плакатов социальной рекламы, отражающей приоритеты и цели социально-экономического развития Российской Федерации и Санкт-Петербурга</t>
  </si>
  <si>
    <t>22-П4-011</t>
  </si>
  <si>
    <t>Оказание услуг, направленных на проведение информационной кампании среди жителей Санкт-Петербурга, посредством создания и размещения информационных баннеров в сети Интернет</t>
  </si>
  <si>
    <t>22-П4-019</t>
  </si>
  <si>
    <t>Оказание услуг по изготовлению бланков разрешений на установку (перемещение) объекта для размещения информации</t>
  </si>
  <si>
    <t>22-П4-023</t>
  </si>
  <si>
    <t>Оказание услуг по участию в качестве независимого эксперта в деятельности аттестационной комиссии Комитета</t>
  </si>
  <si>
    <t>22-П4-024</t>
  </si>
  <si>
    <t>22-П4-031</t>
  </si>
  <si>
    <t>Услуги по участию в качестве независимого эксперта в деятельности 	Конкурсной комиссии для проведения конкурсов на замещение вакантных должностей государственной гражданской службы Санкт-Петербурга Комитета</t>
  </si>
  <si>
    <t>22-П4-033</t>
  </si>
  <si>
    <t>Услуги по участию в качестве независимого эксперта в деятельности Конкурсной комиссии для проведения конкурсов на замещение вакантных должностей государственной гражданской службы Санкт-Петербурга Комитета</t>
  </si>
  <si>
    <t>22-П4-034</t>
  </si>
  <si>
    <t>78130000309754</t>
  </si>
  <si>
    <t>Услуги по распределению электроэнергии</t>
  </si>
  <si>
    <t>6119-1-21/13</t>
  </si>
  <si>
    <t>Поставка тепловой энергии, горячей воды</t>
  </si>
  <si>
    <t>22-ГК-01-012</t>
  </si>
  <si>
    <t>Оказание услуг по составлению аналитического обзора материалов российских и петербургских средств массовой информации, характеризующих состояние межнациональных и межконфессиональных отношений в Санкт-Петербурге, а также материалов, свидетельствующих о пр</t>
  </si>
  <si>
    <t>22-ГК-02-013</t>
  </si>
  <si>
    <t>Оказание услуг по проведению мониторинга СМИ, освещающих развитие Санкт-Петербурга и деятельность органов государственной власти</t>
  </si>
  <si>
    <t>22-ГК-03-020</t>
  </si>
  <si>
    <t>Оказание услуг по изданию и распространению специализированного издания «Информационный бюллетень Администрации Санкт-Петербурга»</t>
  </si>
  <si>
    <t>22-ГК-04-014</t>
  </si>
  <si>
    <t>Оказание услуг по производству и трансляции цикла информационно-публицистических дискуссионных интерактивных радиопрограмм, посвященных реализации демографической политики в Санкт-Петербурге</t>
  </si>
  <si>
    <t>22-ГК-05-015</t>
  </si>
  <si>
    <t>Оказание услуг по производству и трансляции цикла информационных радиопрограмм, посвященных защите прав и интересов несовершеннолетних, попавших в тяжелую жизненную ситуацию</t>
  </si>
  <si>
    <t>22-ГК-06-016</t>
  </si>
  <si>
    <t>Оказание услуг по производству и трансляции цикла информационно-публицистических дискуссионных интерактивных радиопрограмм, посвященных профориентации и проблемам кадрового обеспечения экономики города</t>
  </si>
  <si>
    <t>22-ГК-07-017</t>
  </si>
  <si>
    <t>Оказание услуг по производству и трансляции цикла культурно-просветительских, образовательных радиопрограмм, посвященных культурному потенциалу Санкт-Петербурга</t>
  </si>
  <si>
    <t>22-ГК-08-018</t>
  </si>
  <si>
    <t>Оказание услуг по производству и трансляции цикла общественно-политических радиопрограмм, направленных на патриотическое воспитание молодежи, укрепление духовно-нравственных ценностей в обществе</t>
  </si>
  <si>
    <t>22-ГК-09-019</t>
  </si>
  <si>
    <t>Оказание услуг по производству и трансляции цикла информационных радиопрограмм, направленных на профилактику правонарушений в Санкт-Петербурге</t>
  </si>
  <si>
    <t>22-ГК-10-024</t>
  </si>
  <si>
    <t>Оказание услуг по обеспечению контроля за соблюдением гарантий равенства политических партий, представленных в Законодательном Собрании Санкт-Петербурга, при освещении их деятельности региональным государственным телеканалом и региональным государственным</t>
  </si>
  <si>
    <t>22-ГК-11-025</t>
  </si>
  <si>
    <t>Оказание услуг по обеспечению гарантий равенства политических партий, представленных в Законодательном Собрании Санкт-Петербурга, при освещении их деятельности региональным государственным телеканалом</t>
  </si>
  <si>
    <t>22-ГК-12-026</t>
  </si>
  <si>
    <t>Оказание услуг по обеспечению гарантий равенства политических партий, представленных в Законодательном Собрании Санкт-Петербурга, при освещении их деятельности региональным государственным радиоканалом</t>
  </si>
  <si>
    <t>22-ГК-13-030</t>
  </si>
  <si>
    <t>Оказание услуг по изготовлению «Георгиевских ленточек»</t>
  </si>
  <si>
    <t>22-ГК-14-021</t>
  </si>
  <si>
    <t>Оказание услуг по производству и размещению в эфире городского телевизионного канала, вещающего на территории Санкт-Петербурга, видеоролика социальной рекламы, направленной на первичную профилактику немедицинского потребления наркотиков в различных социал</t>
  </si>
  <si>
    <t>22-ГК-15-022</t>
  </si>
  <si>
    <t>Оказание услуг по производству и размещению в эфире городского телевизионного канала, вещающего на территории Санкт-Петербурга, видеоролика социальной рекламы, направленной на формирование безопасного поведения и укрепление дисциплины участников дорожного</t>
  </si>
  <si>
    <t>22-ГК-17-027</t>
  </si>
  <si>
    <t>Оказание услуг по производству и размещению социальной рекламы, направленной на первичную профилактику немедицинского потребления наркотиков в различных социальных группах, в информационно-телекоммуникационной сети «Интернет»</t>
  </si>
  <si>
    <t>22-ГК-18-028</t>
  </si>
  <si>
    <t>Оказание услуг по производству и размещению социальной рекламы, направленной на формирование безопасного поведения и укрепление дисциплины участников дорожного движения, в информационно-телекоммуникационной сети «Интернет»</t>
  </si>
  <si>
    <t>22-ГК-19-029</t>
  </si>
  <si>
    <t>Оказание услуг по производству и размещению социальной рекламы, способствующей укреплению толерантности, ориентированной на повышение уровня знаний и представлений об истории и культуре Санкт-Петербурга, распространение установок на взаимопонимание и взаи</t>
  </si>
  <si>
    <t>22-ГК-16-023</t>
  </si>
  <si>
    <t>Оказание услуг по производству и размещению в эфире городского телевизионного канала, вещающего на территории Санкт-Петербурга, видеоролика социальной рекламы, способствующей укреплению толерантности, ориентированной на повышение уровня знаний и представл</t>
  </si>
  <si>
    <t xml:space="preserve">22-ГК-20-031 </t>
  </si>
  <si>
    <t>Оказание услуг по размещению плакатов социальной рекламы, направленной на первичную профилактику немедицинского потребления наркотиков в различных социальных группах</t>
  </si>
  <si>
    <t>22-ГК-22-033</t>
  </si>
  <si>
    <t>Оказание услуг по размещению плакатов социальной рекламы, направленной на укрепление толерантности, ориентированной на повышение уровня знаний и представлений об истории и культуре Санкт-Петербурга, распространение установок на взаимопонимание и взаимоува</t>
  </si>
  <si>
    <t>22-ГК-21-032</t>
  </si>
  <si>
    <t>Оказание услуг по размещению плакатов социальной рекламы, направленной на формирование безопасного поведения и укрепление дисциплины участников дорожного движения</t>
  </si>
  <si>
    <t>22-ГК-23-П13</t>
  </si>
  <si>
    <t>Оказание услуг по предоставлению права использования произведения «Бажов П.П. «Сказы» в составе комплектов книг для первоклассников «Моя первая библиотека» в 2022 году</t>
  </si>
  <si>
    <t>22-ГК-24-П13</t>
  </si>
  <si>
    <t>Оказание услуг по предоставлению права использования произведения «Бакунина М.И. «Будь здоров!» в составе комплектов книг для первоклассников «Моя первая библиотека» в 2022 году</t>
  </si>
  <si>
    <t>22-ГК-25-П13</t>
  </si>
  <si>
    <t>Оказание услуг по предоставлению права использования произведения «Кочегаров К.А. «Петр Великий» в составе комплектов книг для первоклассников «Моя первая библиотека» в 2022 году</t>
  </si>
  <si>
    <t>22-ГК-26-001</t>
  </si>
  <si>
    <t>Оказание услуг по изготовлению и предпочтовой подготовке писем с поздравлением Губернатора Санкт-Петербурга ко Дню Победы советского народа в Великой Отечественной войне 1941-1945 годов – 9 мая</t>
  </si>
  <si>
    <t>22-ГК-27-П01</t>
  </si>
  <si>
    <t>Оказание услуг почтовой связи, дополнительных и иных услуг, оказываемых Блоком почтового бизнеса и социальных услуг</t>
  </si>
  <si>
    <t>22-ГК-28-002</t>
  </si>
  <si>
    <t>Оказание услуг по размещению плакатов социальной рекламы, отражающей приоритеты и цели социально-экономического развития Российской Федерации и Санкт-Петербурга</t>
  </si>
  <si>
    <t>22-ГК-30-003</t>
  </si>
  <si>
    <t>Оказание услуг по производству и размещению социальной рекламы, отражающей приоритеты и цели социально-экономического развития Российской Федерации и Санкт-Петербурга, в информационно-телекоммуникационной сети «Интернет»</t>
  </si>
  <si>
    <t>22-ГК-29-П01</t>
  </si>
  <si>
    <t>Оказание услуг по адресной доставке писем с поздравлением Губернатора Санкт-Петербурга ко Дню Победы советского народа в Великой Отечественной войне 1941-1945 годов - 9 мая</t>
  </si>
  <si>
    <t>22-ГК-32-005</t>
  </si>
  <si>
    <t>Оказание услуг по изготовлению (печати) комплектов книг для первоклассников «Моя первая библиотека»</t>
  </si>
  <si>
    <t>22-ГК-31-004</t>
  </si>
  <si>
    <t>Оказание услуг по производству и размещению в эфире городского телевизионного канала, вещающего на территории Санкт-Петербурга, видеоролика социальной рекламы, отражающей приоритеты и цели социально-экономического развития Российской Федерации и Санкт-Пет</t>
  </si>
  <si>
    <t>22-ГК-33-006</t>
  </si>
  <si>
    <t>Оказание услуг по проведению мероприятий, связанных с участием Санкт-Петербурга в книжной выставке «Санкт-Петербургский международный книжный салон»</t>
  </si>
  <si>
    <t>22-ГК-34-007</t>
  </si>
  <si>
    <t>Оказание услуг по организации и проведению мероприятий деловой программы книжной выставки «Санкт-Петербургский международный книжный салон»</t>
  </si>
  <si>
    <t>22-ГК-35-008</t>
  </si>
  <si>
    <t>22-ГК-36-010</t>
  </si>
  <si>
    <t>Оказание услуг, направленных на проведение информационной кампании среди жителей Санкт-Петербурга о приоритетах и целях социально-экономического развития Российской Федерации и Санкт-Петербурга, посредством создания и размещения информационных баннеров со</t>
  </si>
  <si>
    <t/>
  </si>
  <si>
    <t>Итого:</t>
  </si>
  <si>
    <t>ИНН Поставщика</t>
  </si>
  <si>
    <t>772576617085</t>
  </si>
  <si>
    <t>7801090344</t>
  </si>
  <si>
    <t>7801324560</t>
  </si>
  <si>
    <t>7810817594</t>
  </si>
  <si>
    <t>7811291226</t>
  </si>
  <si>
    <t>7801121257</t>
  </si>
  <si>
    <t>7841331500</t>
  </si>
  <si>
    <t>7802687493</t>
  </si>
  <si>
    <t>7840090972</t>
  </si>
  <si>
    <t>7811376455</t>
  </si>
  <si>
    <t>7719555477</t>
  </si>
  <si>
    <t>7813542362</t>
  </si>
  <si>
    <t>5321123243</t>
  </si>
  <si>
    <t>7841320717</t>
  </si>
  <si>
    <t>6732076351</t>
  </si>
  <si>
    <t>7801030360</t>
  </si>
  <si>
    <t>7840339828</t>
  </si>
  <si>
    <t>7813447711</t>
  </si>
  <si>
    <t>644910728351</t>
  </si>
  <si>
    <t>7841042844</t>
  </si>
  <si>
    <t>7703401721</t>
  </si>
  <si>
    <t>7710899593</t>
  </si>
  <si>
    <t>7729656731</t>
  </si>
  <si>
    <t>7825419275</t>
  </si>
  <si>
    <t>7806532677</t>
  </si>
  <si>
    <t>7724490000</t>
  </si>
  <si>
    <t>7802664464</t>
  </si>
  <si>
    <t>5036079469</t>
  </si>
  <si>
    <t>7803058642</t>
  </si>
  <si>
    <t>7814782896</t>
  </si>
  <si>
    <t>7807219435</t>
  </si>
  <si>
    <t>7802410420</t>
  </si>
  <si>
    <t>7801557999</t>
  </si>
  <si>
    <t>7813651080</t>
  </si>
  <si>
    <t>7839428520</t>
  </si>
  <si>
    <t>7839389655</t>
  </si>
  <si>
    <t>780602966264</t>
  </si>
  <si>
    <t>781116928858</t>
  </si>
  <si>
    <t>7709797580</t>
  </si>
  <si>
    <t>7727716008</t>
  </si>
  <si>
    <t>7820055610</t>
  </si>
  <si>
    <t>7804678913</t>
  </si>
  <si>
    <t>7801014939</t>
  </si>
  <si>
    <t>7841021065</t>
  </si>
  <si>
    <t>7804564352</t>
  </si>
  <si>
    <t>7838062400</t>
  </si>
  <si>
    <t>781610389284</t>
  </si>
  <si>
    <t>7810779532</t>
  </si>
  <si>
    <t>781152869654</t>
  </si>
  <si>
    <t>550201906009</t>
  </si>
  <si>
    <t>ГУП "ВОДОКАНАЛ САНКТ-ПЕТЕРБУРГА"</t>
  </si>
  <si>
    <t>АО  "ПЕТЕРБУРГСКАЯ СБЫТОВАЯ КОМПАНИЯ"</t>
  </si>
  <si>
    <t>ООО "ПЕТЕРБУРГТЕПЛОЭНЕРГО"</t>
  </si>
  <si>
    <t>АО "Телекомпания "Петербургское телевидение"</t>
  </si>
  <si>
    <t>НЕКОММЕРЧЕСКИЙ ФОНД "РАДИО САНКТ-ПЕТЕРБУРГСКОЙ МИТРОПОЛИИ "ГРАД ПЕТРОВ"</t>
  </si>
  <si>
    <t>СПб ГБУ "ЦЕНТР ПАТРИОТИЧЕСКОГО ВОСПИТАНИЯ МОЛОДЕЖИ "ДЗЕРЖИНЕЦ"</t>
  </si>
  <si>
    <t>Открытое АО «Подольская фабрика офсетной печати»</t>
  </si>
  <si>
    <t>ООО "НУЖНЫЕ ЛЮДИ"</t>
  </si>
  <si>
    <t>Ветренко Инна Александровна</t>
  </si>
  <si>
    <t>ИП Старчиков Федор Викторович</t>
  </si>
  <si>
    <t>ООО СМОЛЕНСКОЕ ПРЕДПРИЯТИЕ "РЕЗИНОТЕХНИКА"</t>
  </si>
  <si>
    <t>ООО «Медиа-ППЛ»</t>
  </si>
  <si>
    <t>Закрытое АО «Группа компаний АККОРД»</t>
  </si>
  <si>
    <t>ООО "ИЗДАТЕЛЬСТВО АСТ"</t>
  </si>
  <si>
    <t>Федеральное ГУП «Охрана» Федеральной службы войск национальной гвардии Российской Федерации</t>
  </si>
  <si>
    <t>АО "Почта России"</t>
  </si>
  <si>
    <t>ИП Кочерьянц Владимир Суренович</t>
  </si>
  <si>
    <t>ООО "Фотодженика"</t>
  </si>
  <si>
    <t>ООО "Русское слово - учебник"</t>
  </si>
  <si>
    <t>ООО "Магнат Профешнл"</t>
  </si>
  <si>
    <t>ООО "ВЕК"</t>
  </si>
  <si>
    <t>ООО «ЭКРО-исследовательская группа»</t>
  </si>
  <si>
    <t>ООО "Кинг Саиз Принт"</t>
  </si>
  <si>
    <t>ООО "ДУИТ"</t>
  </si>
  <si>
    <t>ООО «Центр управления проектами»</t>
  </si>
  <si>
    <t>ООО "ЦЕНТР СОДЕЙСТВИЯ"</t>
  </si>
  <si>
    <t>ООО  "ПЕРСПЕКТИВА"</t>
  </si>
  <si>
    <t>ООО "ПРО СИСТЕМ"</t>
  </si>
  <si>
    <t>АО «Невский экологический оператор»</t>
  </si>
  <si>
    <t>Тепляшина Алла Николаевна</t>
  </si>
  <si>
    <t>ООО "МЕДИАПРИНТ"</t>
  </si>
  <si>
    <t>ООО "АЕП"</t>
  </si>
  <si>
    <t>ООО "СТАТУС-ПРОФ СЕВЕРО-ЗАПАД"</t>
  </si>
  <si>
    <t>ООО «Норд-Вест Аутдор»</t>
  </si>
  <si>
    <t>Фещенко Лариса Георгиевна</t>
  </si>
  <si>
    <t>АВТОНОМНАЯ НЕКОММЕРЧЕСКАЯ ОРГАНИЗАЦИЯ РАЗВИТИЯ КУЛЬТУРЫ И МЕДИЦИНЫ, СОЦИАЛЬНОЙ ПОДДЕРЖКИ НАСЕЛЕНИЯ "ШАГ ВПЕРЕД"</t>
  </si>
  <si>
    <t>ООО "Охранное предприятие "ТОТЛЕБЕН"</t>
  </si>
  <si>
    <t>Мордвинов Константин Владимирович</t>
  </si>
  <si>
    <t>ООО "БИ-СИ-ЭЙ"</t>
  </si>
  <si>
    <t xml:space="preserve">ОТДЕЛ ВНЕВЕДОМСТВЕННОЙ ОХРАНЫ ПО ПЕТРОГРАДСКОМУ РАЙОНУ Г. САНКТ-ПЕТЕРБУРГА - ФИЛИАЛ ФЕДЕРАЛЬНОГО ГОСУДАРСТВЕННОГО КАЗЕННОГО УЧРЕЖДЕНИЯ "УПРАВЛЕНИЕ ВНЕВЕДОМСТВЕННОЙ ОХРАНЫ ВОЙСК НАЦИОНАЛЬНОЙ ГВАРДИИ РОССИЙСКОЙ ФЕДЕРАЦИИ ПО Г. САНКТ-ПЕТЕРБУРГУ </t>
  </si>
  <si>
    <t>ООО «ВИ-А»</t>
  </si>
  <si>
    <t>ООО "КГА ГРУПП"</t>
  </si>
  <si>
    <t>Мисонжников Борис Яковлевич</t>
  </si>
  <si>
    <t>ООО "ГОСТ Архив"</t>
  </si>
  <si>
    <t>ООО "Центр Предпочтовой Подготовки "Веди-Пост"</t>
  </si>
  <si>
    <t>ООО "Сити Клин"</t>
  </si>
  <si>
    <t>ООО "МПР"</t>
  </si>
  <si>
    <t>ООО «Центр Исследований Гортис»</t>
  </si>
  <si>
    <t>ООО "ПРЭО "НЕЖИЛОЙ ФОНД"</t>
  </si>
  <si>
    <t>ООО "Реал М"</t>
  </si>
  <si>
    <t>ООО  «Студия 1 Медиа»</t>
  </si>
  <si>
    <t>АО "ГОРОДСКОЕ АГЕНТСТВО ПО ТЕЛЕВИДЕНИЮ И РАДИОВЕЩАНИЮ"</t>
  </si>
  <si>
    <t>АО "РАДИО "ЗЕНИТ"</t>
  </si>
  <si>
    <t>Номер договора</t>
  </si>
  <si>
    <t>КОСГУ</t>
  </si>
  <si>
    <t>Целевая статья</t>
  </si>
  <si>
    <t>Вид расходов</t>
  </si>
  <si>
    <t>0830070350</t>
  </si>
  <si>
    <t>0830070330</t>
  </si>
  <si>
    <t>0830070490</t>
  </si>
  <si>
    <t>0830070560</t>
  </si>
  <si>
    <t>1740078750</t>
  </si>
  <si>
    <t>1740098722</t>
  </si>
  <si>
    <t>1740078930</t>
  </si>
  <si>
    <t>1510098723</t>
  </si>
  <si>
    <t>1740078740</t>
  </si>
  <si>
    <t>9910000090</t>
  </si>
  <si>
    <t>0630090450</t>
  </si>
  <si>
    <t>0620090260</t>
  </si>
  <si>
    <t>1150095560</t>
  </si>
  <si>
    <t xml:space="preserve">1730078530 </t>
  </si>
  <si>
    <t>1730079060</t>
  </si>
  <si>
    <t>1640098870</t>
  </si>
  <si>
    <t>1510096170</t>
  </si>
  <si>
    <t>0830070650</t>
  </si>
  <si>
    <t>Выделено, руб.</t>
  </si>
  <si>
    <t>Итого</t>
  </si>
  <si>
    <t>Итого по целевой и виду расходов на основании данных АИС ГЗ</t>
  </si>
  <si>
    <t>!!! Целевые статьи, выделенные желтым цветом отсутствуют в ПГ</t>
  </si>
  <si>
    <t>Заключено контрактов</t>
  </si>
  <si>
    <t>Бюджет на 2022 год по данным АИС ГЗ + итог по заключенным контрактам + остаток средств</t>
  </si>
  <si>
    <t>Остаток средств
(выделено - заключено)</t>
  </si>
  <si>
    <t>Цена контракта всего, руб.</t>
  </si>
  <si>
    <t>Цена контракта за счет финансирования 2022 года</t>
  </si>
  <si>
    <t>Цена контракта за счет финансирования 2023 года</t>
  </si>
  <si>
    <t>Оплачено</t>
  </si>
  <si>
    <t>Способ размещения</t>
  </si>
  <si>
    <t>Год размещения (год публикации извещения для конкурентных закупок, год заключения контракта - для остальных)</t>
  </si>
  <si>
    <t>Электронный аукцион</t>
  </si>
  <si>
    <t>1900022E00007</t>
  </si>
  <si>
    <t>1900022E00019</t>
  </si>
  <si>
    <t>1900022E00011</t>
  </si>
  <si>
    <t>1900021P00005</t>
  </si>
  <si>
    <t>1900021P00006</t>
  </si>
  <si>
    <t>1900022000002</t>
  </si>
  <si>
    <t>1900021000005</t>
  </si>
  <si>
    <t>1900021000006</t>
  </si>
  <si>
    <t>1900021P00047</t>
  </si>
  <si>
    <t>1900022000001</t>
  </si>
  <si>
    <t>1900021000007</t>
  </si>
  <si>
    <t>1900021P00048</t>
  </si>
  <si>
    <t>1900022E00005</t>
  </si>
  <si>
    <t>1900022P00015</t>
  </si>
  <si>
    <t>1900022P00016</t>
  </si>
  <si>
    <t>1900022E00017</t>
  </si>
  <si>
    <t>1900022E00018</t>
  </si>
  <si>
    <t>1900022P00023</t>
  </si>
  <si>
    <t>1900022E00024</t>
  </si>
  <si>
    <t>1900022P00025</t>
  </si>
  <si>
    <t>1900022P00026</t>
  </si>
  <si>
    <t>1900022E00001</t>
  </si>
  <si>
    <t>1900022E00013</t>
  </si>
  <si>
    <t>1900022E00022</t>
  </si>
  <si>
    <t>1900022E00009</t>
  </si>
  <si>
    <t>1900022E00004</t>
  </si>
  <si>
    <t>1900022P00008</t>
  </si>
  <si>
    <t>1900021E00036</t>
  </si>
  <si>
    <t>1900021E00044</t>
  </si>
  <si>
    <t>1900021E00035</t>
  </si>
  <si>
    <t>1900021E00045</t>
  </si>
  <si>
    <t>1900021E00034</t>
  </si>
  <si>
    <t>1900022E00012</t>
  </si>
  <si>
    <t>1900021E00046</t>
  </si>
  <si>
    <t>1900022E00014</t>
  </si>
  <si>
    <t>1900022P00002</t>
  </si>
  <si>
    <t>1900022P00003</t>
  </si>
  <si>
    <t>1900022E00006</t>
  </si>
  <si>
    <t>1900022E00010</t>
  </si>
  <si>
    <t>1900022E00021</t>
  </si>
  <si>
    <t>1900022E00020</t>
  </si>
  <si>
    <t>22-П4-006 (расторгнут)</t>
  </si>
  <si>
    <t>п. 1 ч. 1 ст. 93</t>
  </si>
  <si>
    <t>п. 29 ч. 1 ст. 93</t>
  </si>
  <si>
    <t>п. 8 ч. 1 ст. 93</t>
  </si>
  <si>
    <t>Открытый конкурс в электронной форме</t>
  </si>
  <si>
    <t>п. 13 ч. 1 ст. 93</t>
  </si>
  <si>
    <t>п. 23 ч. 1 ст. 93</t>
  </si>
  <si>
    <t>п. 4 ч. 1 ст. 93</t>
  </si>
  <si>
    <t>Сумма за прошлый период (2021 год)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</si>
</sst>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0.00&quot;р.&quot;;\-#\ ##0.00&quot;р.&quot;"/>
  </numFmts>
  <fonts count="6" x14ac:knownFonts="1"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0"/>
      <color indexed="8"/>
      <name val="Times New Roman"/>
      <family val="1"/>
      <charset val="204"/>
    </font>
    <font>
      <sz val="6"/>
      <color theme="1"/>
      <name val="Arial"/>
      <family val="2"/>
      <charset val="204"/>
    </font>
    <font>
      <b/>
      <sz val="10"/>
      <color indexed="8"/>
      <name val="Times New Roman"/>
      <family val="1"/>
      <charset val="204"/>
    </font>
    <font>
      <b/>
      <sz val="10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0" borderId="0" xfId="1" applyFont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14" fontId="2" fillId="0" borderId="0" xfId="1" applyNumberFormat="1" applyFont="1" applyBorder="1" applyAlignment="1">
      <alignment horizontal="center" vertical="center" wrapText="1"/>
    </xf>
    <xf numFmtId="14" fontId="2" fillId="0" borderId="0" xfId="1" applyNumberFormat="1" applyFont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49" fontId="2" fillId="2" borderId="2" xfId="1" applyNumberFormat="1" applyFont="1" applyFill="1" applyBorder="1" applyAlignment="1">
      <alignment horizontal="center" vertical="center" wrapText="1"/>
    </xf>
    <xf numFmtId="49" fontId="2" fillId="0" borderId="0" xfId="1" applyNumberFormat="1" applyFont="1" applyAlignment="1">
      <alignment horizontal="center" vertical="center" wrapText="1"/>
    </xf>
    <xf numFmtId="4" fontId="2" fillId="0" borderId="0" xfId="1" applyNumberFormat="1" applyFont="1" applyAlignment="1">
      <alignment horizontal="center" vertical="center" wrapText="1"/>
    </xf>
    <xf numFmtId="4" fontId="2" fillId="0" borderId="0" xfId="1" applyNumberFormat="1" applyFont="1" applyFill="1" applyAlignment="1">
      <alignment horizontal="center" vertical="center" wrapText="1"/>
    </xf>
    <xf numFmtId="4" fontId="0" fillId="0" borderId="0" xfId="0" applyNumberFormat="1"/>
    <xf numFmtId="49" fontId="0" fillId="0" borderId="0" xfId="0" applyNumberFormat="1"/>
    <xf numFmtId="49" fontId="2" fillId="0" borderId="2" xfId="1" applyNumberFormat="1" applyFont="1" applyFill="1" applyBorder="1" applyAlignment="1">
      <alignment horizontal="center" vertical="center" wrapText="1"/>
    </xf>
    <xf numFmtId="49" fontId="2" fillId="0" borderId="4" xfId="1" applyNumberFormat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4" fontId="2" fillId="0" borderId="3" xfId="1" applyNumberFormat="1" applyFont="1" applyFill="1" applyBorder="1" applyAlignment="1">
      <alignment horizontal="center" vertical="center" wrapText="1"/>
    </xf>
    <xf numFmtId="4" fontId="2" fillId="0" borderId="0" xfId="1" applyNumberFormat="1" applyFont="1" applyFill="1" applyBorder="1" applyAlignment="1">
      <alignment horizontal="center" vertical="center" wrapText="1"/>
    </xf>
    <xf numFmtId="49" fontId="2" fillId="0" borderId="5" xfId="1" applyNumberFormat="1" applyFont="1" applyFill="1" applyBorder="1" applyAlignment="1">
      <alignment horizontal="center" vertical="center" wrapText="1"/>
    </xf>
    <xf numFmtId="49" fontId="2" fillId="0" borderId="6" xfId="1" applyNumberFormat="1" applyFont="1" applyFill="1" applyBorder="1" applyAlignment="1">
      <alignment horizontal="center" vertical="center" wrapText="1"/>
    </xf>
    <xf numFmtId="4" fontId="2" fillId="0" borderId="7" xfId="1" applyNumberFormat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49" fontId="2" fillId="0" borderId="3" xfId="1" applyNumberFormat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4" fontId="4" fillId="0" borderId="3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49" fontId="4" fillId="0" borderId="0" xfId="1" applyNumberFormat="1" applyFont="1" applyFill="1" applyBorder="1" applyAlignment="1">
      <alignment vertical="center" wrapText="1"/>
    </xf>
    <xf numFmtId="49" fontId="5" fillId="0" borderId="0" xfId="1" applyNumberFormat="1" applyFont="1" applyFill="1" applyBorder="1" applyAlignment="1">
      <alignment vertical="center"/>
    </xf>
    <xf numFmtId="0" fontId="2" fillId="2" borderId="6" xfId="1" applyFont="1" applyFill="1" applyBorder="1" applyAlignment="1">
      <alignment horizontal="center" vertical="center" wrapText="1"/>
    </xf>
    <xf numFmtId="49" fontId="2" fillId="0" borderId="8" xfId="1" applyNumberFormat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4" fontId="2" fillId="0" borderId="8" xfId="1" applyNumberFormat="1" applyFont="1" applyFill="1" applyBorder="1" applyAlignment="1">
      <alignment horizontal="center" vertical="center" wrapText="1"/>
    </xf>
    <xf numFmtId="164" fontId="2" fillId="0" borderId="8" xfId="1" applyNumberFormat="1" applyFont="1" applyFill="1" applyBorder="1" applyAlignment="1">
      <alignment horizontal="center" vertical="center" wrapText="1"/>
    </xf>
    <xf numFmtId="49" fontId="2" fillId="2" borderId="3" xfId="1" applyNumberFormat="1" applyFont="1" applyFill="1" applyBorder="1" applyAlignment="1">
      <alignment horizontal="center" vertical="center" wrapText="1"/>
    </xf>
    <xf numFmtId="14" fontId="2" fillId="2" borderId="3" xfId="1" applyNumberFormat="1" applyFont="1" applyFill="1" applyBorder="1" applyAlignment="1">
      <alignment horizontal="center" vertical="center" wrapText="1"/>
    </xf>
    <xf numFmtId="4" fontId="2" fillId="2" borderId="3" xfId="1" applyNumberFormat="1" applyFont="1" applyFill="1" applyBorder="1" applyAlignment="1">
      <alignment horizontal="center" vertical="center" wrapText="1"/>
    </xf>
    <xf numFmtId="14" fontId="2" fillId="0" borderId="3" xfId="1" applyNumberFormat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164" fontId="2" fillId="0" borderId="3" xfId="1" applyNumberFormat="1" applyFont="1" applyFill="1" applyBorder="1" applyAlignment="1">
      <alignment horizontal="center" vertical="center" wrapText="1"/>
    </xf>
    <xf numFmtId="4" fontId="2" fillId="0" borderId="3" xfId="1" applyNumberFormat="1" applyFont="1" applyBorder="1" applyAlignment="1">
      <alignment horizontal="center" vertical="center" wrapText="1"/>
    </xf>
    <xf numFmtId="49" fontId="4" fillId="0" borderId="0" xfId="1" applyNumberFormat="1" applyFont="1" applyFill="1" applyBorder="1" applyAlignment="1">
      <alignment horizontal="center" vertical="center" wrapText="1"/>
    </xf>
    <xf numFmtId="49" fontId="2" fillId="0" borderId="3" xfId="1" applyNumberFormat="1" applyFont="1" applyFill="1" applyBorder="1" applyAlignment="1">
      <alignment horizontal="center" vertical="center" wrapText="1"/>
    </xf>
    <xf numFmtId="49" fontId="2" fillId="4" borderId="3" xfId="1" applyNumberFormat="1" applyFont="1" applyFill="1" applyBorder="1" applyAlignment="1">
      <alignment horizontal="center" vertical="center" wrapText="1"/>
    </xf>
    <xf numFmtId="49" fontId="4" fillId="0" borderId="3" xfId="1" applyNumberFormat="1" applyFont="1" applyFill="1" applyBorder="1" applyAlignment="1">
      <alignment horizontal="center" vertical="center" wrapText="1"/>
    </xf>
    <xf numFmtId="49" fontId="2" fillId="3" borderId="3" xfId="1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zoomScaleNormal="232" zoomScaleSheetLayoutView="198" workbookViewId="0">
      <selection activeCell="R38" sqref="R38"/>
    </sheetView>
  </sheetViews>
  <sheetFormatPr defaultRowHeight="13" x14ac:dyDescent="0.35"/>
  <cols>
    <col min="1" max="1" width="21.1796875" style="8" customWidth="1"/>
    <col min="2" max="2" width="21.1796875" style="1" customWidth="1"/>
    <col min="3" max="3" width="14.453125" style="1" customWidth="1"/>
    <col min="4" max="4" width="13.90625" style="1" customWidth="1"/>
    <col min="5" max="6" width="11.08984375" style="5" customWidth="1"/>
    <col min="7" max="7" width="11.90625" style="8" customWidth="1"/>
    <col min="8" max="8" width="10.1796875" style="1" customWidth="1"/>
    <col min="9" max="9" width="7.81640625" style="1" customWidth="1"/>
    <col min="10" max="10" width="9.26953125" style="1" customWidth="1"/>
    <col min="11" max="11" width="28.08984375" style="1" customWidth="1"/>
    <col min="12" max="12" width="12.6328125" style="8" customWidth="1"/>
    <col min="13" max="13" width="37.54296875" style="1" customWidth="1"/>
    <col min="14" max="14" width="15.54296875" style="9" customWidth="1"/>
    <col min="15" max="15" width="16.36328125" style="9" customWidth="1"/>
    <col min="16" max="18" width="13.90625" style="9" customWidth="1"/>
    <col min="19" max="19" width="13.90625" style="1" customWidth="1"/>
    <col min="20" max="258" width="8.7265625" style="1"/>
    <col min="259" max="259" width="37.90625" style="1" customWidth="1"/>
    <col min="260" max="265" width="13.90625" style="1" customWidth="1"/>
    <col min="266" max="266" width="15.54296875" style="1" customWidth="1"/>
    <col min="267" max="267" width="16.36328125" style="1" customWidth="1"/>
    <col min="268" max="274" width="13.90625" style="1" customWidth="1"/>
    <col min="275" max="514" width="8.7265625" style="1"/>
    <col min="515" max="515" width="37.90625" style="1" customWidth="1"/>
    <col min="516" max="521" width="13.90625" style="1" customWidth="1"/>
    <col min="522" max="522" width="15.54296875" style="1" customWidth="1"/>
    <col min="523" max="523" width="16.36328125" style="1" customWidth="1"/>
    <col min="524" max="530" width="13.90625" style="1" customWidth="1"/>
    <col min="531" max="770" width="8.7265625" style="1"/>
    <col min="771" max="771" width="37.90625" style="1" customWidth="1"/>
    <col min="772" max="777" width="13.90625" style="1" customWidth="1"/>
    <col min="778" max="778" width="15.54296875" style="1" customWidth="1"/>
    <col min="779" max="779" width="16.36328125" style="1" customWidth="1"/>
    <col min="780" max="786" width="13.90625" style="1" customWidth="1"/>
    <col min="787" max="1026" width="8.7265625" style="1"/>
    <col min="1027" max="1027" width="37.90625" style="1" customWidth="1"/>
    <col min="1028" max="1033" width="13.90625" style="1" customWidth="1"/>
    <col min="1034" max="1034" width="15.54296875" style="1" customWidth="1"/>
    <col min="1035" max="1035" width="16.36328125" style="1" customWidth="1"/>
    <col min="1036" max="1042" width="13.90625" style="1" customWidth="1"/>
    <col min="1043" max="1282" width="8.7265625" style="1"/>
    <col min="1283" max="1283" width="37.90625" style="1" customWidth="1"/>
    <col min="1284" max="1289" width="13.90625" style="1" customWidth="1"/>
    <col min="1290" max="1290" width="15.54296875" style="1" customWidth="1"/>
    <col min="1291" max="1291" width="16.36328125" style="1" customWidth="1"/>
    <col min="1292" max="1298" width="13.90625" style="1" customWidth="1"/>
    <col min="1299" max="1538" width="8.7265625" style="1"/>
    <col min="1539" max="1539" width="37.90625" style="1" customWidth="1"/>
    <col min="1540" max="1545" width="13.90625" style="1" customWidth="1"/>
    <col min="1546" max="1546" width="15.54296875" style="1" customWidth="1"/>
    <col min="1547" max="1547" width="16.36328125" style="1" customWidth="1"/>
    <col min="1548" max="1554" width="13.90625" style="1" customWidth="1"/>
    <col min="1555" max="1794" width="8.7265625" style="1"/>
    <col min="1795" max="1795" width="37.90625" style="1" customWidth="1"/>
    <col min="1796" max="1801" width="13.90625" style="1" customWidth="1"/>
    <col min="1802" max="1802" width="15.54296875" style="1" customWidth="1"/>
    <col min="1803" max="1803" width="16.36328125" style="1" customWidth="1"/>
    <col min="1804" max="1810" width="13.90625" style="1" customWidth="1"/>
    <col min="1811" max="2050" width="8.7265625" style="1"/>
    <col min="2051" max="2051" width="37.90625" style="1" customWidth="1"/>
    <col min="2052" max="2057" width="13.90625" style="1" customWidth="1"/>
    <col min="2058" max="2058" width="15.54296875" style="1" customWidth="1"/>
    <col min="2059" max="2059" width="16.36328125" style="1" customWidth="1"/>
    <col min="2060" max="2066" width="13.90625" style="1" customWidth="1"/>
    <col min="2067" max="2306" width="8.7265625" style="1"/>
    <col min="2307" max="2307" width="37.90625" style="1" customWidth="1"/>
    <col min="2308" max="2313" width="13.90625" style="1" customWidth="1"/>
    <col min="2314" max="2314" width="15.54296875" style="1" customWidth="1"/>
    <col min="2315" max="2315" width="16.36328125" style="1" customWidth="1"/>
    <col min="2316" max="2322" width="13.90625" style="1" customWidth="1"/>
    <col min="2323" max="2562" width="8.7265625" style="1"/>
    <col min="2563" max="2563" width="37.90625" style="1" customWidth="1"/>
    <col min="2564" max="2569" width="13.90625" style="1" customWidth="1"/>
    <col min="2570" max="2570" width="15.54296875" style="1" customWidth="1"/>
    <col min="2571" max="2571" width="16.36328125" style="1" customWidth="1"/>
    <col min="2572" max="2578" width="13.90625" style="1" customWidth="1"/>
    <col min="2579" max="2818" width="8.7265625" style="1"/>
    <col min="2819" max="2819" width="37.90625" style="1" customWidth="1"/>
    <col min="2820" max="2825" width="13.90625" style="1" customWidth="1"/>
    <col min="2826" max="2826" width="15.54296875" style="1" customWidth="1"/>
    <col min="2827" max="2827" width="16.36328125" style="1" customWidth="1"/>
    <col min="2828" max="2834" width="13.90625" style="1" customWidth="1"/>
    <col min="2835" max="3074" width="8.7265625" style="1"/>
    <col min="3075" max="3075" width="37.90625" style="1" customWidth="1"/>
    <col min="3076" max="3081" width="13.90625" style="1" customWidth="1"/>
    <col min="3082" max="3082" width="15.54296875" style="1" customWidth="1"/>
    <col min="3083" max="3083" width="16.36328125" style="1" customWidth="1"/>
    <col min="3084" max="3090" width="13.90625" style="1" customWidth="1"/>
    <col min="3091" max="3330" width="8.7265625" style="1"/>
    <col min="3331" max="3331" width="37.90625" style="1" customWidth="1"/>
    <col min="3332" max="3337" width="13.90625" style="1" customWidth="1"/>
    <col min="3338" max="3338" width="15.54296875" style="1" customWidth="1"/>
    <col min="3339" max="3339" width="16.36328125" style="1" customWidth="1"/>
    <col min="3340" max="3346" width="13.90625" style="1" customWidth="1"/>
    <col min="3347" max="3586" width="8.7265625" style="1"/>
    <col min="3587" max="3587" width="37.90625" style="1" customWidth="1"/>
    <col min="3588" max="3593" width="13.90625" style="1" customWidth="1"/>
    <col min="3594" max="3594" width="15.54296875" style="1" customWidth="1"/>
    <col min="3595" max="3595" width="16.36328125" style="1" customWidth="1"/>
    <col min="3596" max="3602" width="13.90625" style="1" customWidth="1"/>
    <col min="3603" max="3842" width="8.7265625" style="1"/>
    <col min="3843" max="3843" width="37.90625" style="1" customWidth="1"/>
    <col min="3844" max="3849" width="13.90625" style="1" customWidth="1"/>
    <col min="3850" max="3850" width="15.54296875" style="1" customWidth="1"/>
    <col min="3851" max="3851" width="16.36328125" style="1" customWidth="1"/>
    <col min="3852" max="3858" width="13.90625" style="1" customWidth="1"/>
    <col min="3859" max="4098" width="8.7265625" style="1"/>
    <col min="4099" max="4099" width="37.90625" style="1" customWidth="1"/>
    <col min="4100" max="4105" width="13.90625" style="1" customWidth="1"/>
    <col min="4106" max="4106" width="15.54296875" style="1" customWidth="1"/>
    <col min="4107" max="4107" width="16.36328125" style="1" customWidth="1"/>
    <col min="4108" max="4114" width="13.90625" style="1" customWidth="1"/>
    <col min="4115" max="4354" width="8.7265625" style="1"/>
    <col min="4355" max="4355" width="37.90625" style="1" customWidth="1"/>
    <col min="4356" max="4361" width="13.90625" style="1" customWidth="1"/>
    <col min="4362" max="4362" width="15.54296875" style="1" customWidth="1"/>
    <col min="4363" max="4363" width="16.36328125" style="1" customWidth="1"/>
    <col min="4364" max="4370" width="13.90625" style="1" customWidth="1"/>
    <col min="4371" max="4610" width="8.7265625" style="1"/>
    <col min="4611" max="4611" width="37.90625" style="1" customWidth="1"/>
    <col min="4612" max="4617" width="13.90625" style="1" customWidth="1"/>
    <col min="4618" max="4618" width="15.54296875" style="1" customWidth="1"/>
    <col min="4619" max="4619" width="16.36328125" style="1" customWidth="1"/>
    <col min="4620" max="4626" width="13.90625" style="1" customWidth="1"/>
    <col min="4627" max="4866" width="8.7265625" style="1"/>
    <col min="4867" max="4867" width="37.90625" style="1" customWidth="1"/>
    <col min="4868" max="4873" width="13.90625" style="1" customWidth="1"/>
    <col min="4874" max="4874" width="15.54296875" style="1" customWidth="1"/>
    <col min="4875" max="4875" width="16.36328125" style="1" customWidth="1"/>
    <col min="4876" max="4882" width="13.90625" style="1" customWidth="1"/>
    <col min="4883" max="5122" width="8.7265625" style="1"/>
    <col min="5123" max="5123" width="37.90625" style="1" customWidth="1"/>
    <col min="5124" max="5129" width="13.90625" style="1" customWidth="1"/>
    <col min="5130" max="5130" width="15.54296875" style="1" customWidth="1"/>
    <col min="5131" max="5131" width="16.36328125" style="1" customWidth="1"/>
    <col min="5132" max="5138" width="13.90625" style="1" customWidth="1"/>
    <col min="5139" max="5378" width="8.7265625" style="1"/>
    <col min="5379" max="5379" width="37.90625" style="1" customWidth="1"/>
    <col min="5380" max="5385" width="13.90625" style="1" customWidth="1"/>
    <col min="5386" max="5386" width="15.54296875" style="1" customWidth="1"/>
    <col min="5387" max="5387" width="16.36328125" style="1" customWidth="1"/>
    <col min="5388" max="5394" width="13.90625" style="1" customWidth="1"/>
    <col min="5395" max="5634" width="8.7265625" style="1"/>
    <col min="5635" max="5635" width="37.90625" style="1" customWidth="1"/>
    <col min="5636" max="5641" width="13.90625" style="1" customWidth="1"/>
    <col min="5642" max="5642" width="15.54296875" style="1" customWidth="1"/>
    <col min="5643" max="5643" width="16.36328125" style="1" customWidth="1"/>
    <col min="5644" max="5650" width="13.90625" style="1" customWidth="1"/>
    <col min="5651" max="5890" width="8.7265625" style="1"/>
    <col min="5891" max="5891" width="37.90625" style="1" customWidth="1"/>
    <col min="5892" max="5897" width="13.90625" style="1" customWidth="1"/>
    <col min="5898" max="5898" width="15.54296875" style="1" customWidth="1"/>
    <col min="5899" max="5899" width="16.36328125" style="1" customWidth="1"/>
    <col min="5900" max="5906" width="13.90625" style="1" customWidth="1"/>
    <col min="5907" max="6146" width="8.7265625" style="1"/>
    <col min="6147" max="6147" width="37.90625" style="1" customWidth="1"/>
    <col min="6148" max="6153" width="13.90625" style="1" customWidth="1"/>
    <col min="6154" max="6154" width="15.54296875" style="1" customWidth="1"/>
    <col min="6155" max="6155" width="16.36328125" style="1" customWidth="1"/>
    <col min="6156" max="6162" width="13.90625" style="1" customWidth="1"/>
    <col min="6163" max="6402" width="8.7265625" style="1"/>
    <col min="6403" max="6403" width="37.90625" style="1" customWidth="1"/>
    <col min="6404" max="6409" width="13.90625" style="1" customWidth="1"/>
    <col min="6410" max="6410" width="15.54296875" style="1" customWidth="1"/>
    <col min="6411" max="6411" width="16.36328125" style="1" customWidth="1"/>
    <col min="6412" max="6418" width="13.90625" style="1" customWidth="1"/>
    <col min="6419" max="6658" width="8.7265625" style="1"/>
    <col min="6659" max="6659" width="37.90625" style="1" customWidth="1"/>
    <col min="6660" max="6665" width="13.90625" style="1" customWidth="1"/>
    <col min="6666" max="6666" width="15.54296875" style="1" customWidth="1"/>
    <col min="6667" max="6667" width="16.36328125" style="1" customWidth="1"/>
    <col min="6668" max="6674" width="13.90625" style="1" customWidth="1"/>
    <col min="6675" max="6914" width="8.7265625" style="1"/>
    <col min="6915" max="6915" width="37.90625" style="1" customWidth="1"/>
    <col min="6916" max="6921" width="13.90625" style="1" customWidth="1"/>
    <col min="6922" max="6922" width="15.54296875" style="1" customWidth="1"/>
    <col min="6923" max="6923" width="16.36328125" style="1" customWidth="1"/>
    <col min="6924" max="6930" width="13.90625" style="1" customWidth="1"/>
    <col min="6931" max="7170" width="8.7265625" style="1"/>
    <col min="7171" max="7171" width="37.90625" style="1" customWidth="1"/>
    <col min="7172" max="7177" width="13.90625" style="1" customWidth="1"/>
    <col min="7178" max="7178" width="15.54296875" style="1" customWidth="1"/>
    <col min="7179" max="7179" width="16.36328125" style="1" customWidth="1"/>
    <col min="7180" max="7186" width="13.90625" style="1" customWidth="1"/>
    <col min="7187" max="7426" width="8.7265625" style="1"/>
    <col min="7427" max="7427" width="37.90625" style="1" customWidth="1"/>
    <col min="7428" max="7433" width="13.90625" style="1" customWidth="1"/>
    <col min="7434" max="7434" width="15.54296875" style="1" customWidth="1"/>
    <col min="7435" max="7435" width="16.36328125" style="1" customWidth="1"/>
    <col min="7436" max="7442" width="13.90625" style="1" customWidth="1"/>
    <col min="7443" max="7682" width="8.7265625" style="1"/>
    <col min="7683" max="7683" width="37.90625" style="1" customWidth="1"/>
    <col min="7684" max="7689" width="13.90625" style="1" customWidth="1"/>
    <col min="7690" max="7690" width="15.54296875" style="1" customWidth="1"/>
    <col min="7691" max="7691" width="16.36328125" style="1" customWidth="1"/>
    <col min="7692" max="7698" width="13.90625" style="1" customWidth="1"/>
    <col min="7699" max="7938" width="8.7265625" style="1"/>
    <col min="7939" max="7939" width="37.90625" style="1" customWidth="1"/>
    <col min="7940" max="7945" width="13.90625" style="1" customWidth="1"/>
    <col min="7946" max="7946" width="15.54296875" style="1" customWidth="1"/>
    <col min="7947" max="7947" width="16.36328125" style="1" customWidth="1"/>
    <col min="7948" max="7954" width="13.90625" style="1" customWidth="1"/>
    <col min="7955" max="8194" width="8.7265625" style="1"/>
    <col min="8195" max="8195" width="37.90625" style="1" customWidth="1"/>
    <col min="8196" max="8201" width="13.90625" style="1" customWidth="1"/>
    <col min="8202" max="8202" width="15.54296875" style="1" customWidth="1"/>
    <col min="8203" max="8203" width="16.36328125" style="1" customWidth="1"/>
    <col min="8204" max="8210" width="13.90625" style="1" customWidth="1"/>
    <col min="8211" max="8450" width="8.7265625" style="1"/>
    <col min="8451" max="8451" width="37.90625" style="1" customWidth="1"/>
    <col min="8452" max="8457" width="13.90625" style="1" customWidth="1"/>
    <col min="8458" max="8458" width="15.54296875" style="1" customWidth="1"/>
    <col min="8459" max="8459" width="16.36328125" style="1" customWidth="1"/>
    <col min="8460" max="8466" width="13.90625" style="1" customWidth="1"/>
    <col min="8467" max="8706" width="8.7265625" style="1"/>
    <col min="8707" max="8707" width="37.90625" style="1" customWidth="1"/>
    <col min="8708" max="8713" width="13.90625" style="1" customWidth="1"/>
    <col min="8714" max="8714" width="15.54296875" style="1" customWidth="1"/>
    <col min="8715" max="8715" width="16.36328125" style="1" customWidth="1"/>
    <col min="8716" max="8722" width="13.90625" style="1" customWidth="1"/>
    <col min="8723" max="8962" width="8.7265625" style="1"/>
    <col min="8963" max="8963" width="37.90625" style="1" customWidth="1"/>
    <col min="8964" max="8969" width="13.90625" style="1" customWidth="1"/>
    <col min="8970" max="8970" width="15.54296875" style="1" customWidth="1"/>
    <col min="8971" max="8971" width="16.36328125" style="1" customWidth="1"/>
    <col min="8972" max="8978" width="13.90625" style="1" customWidth="1"/>
    <col min="8979" max="9218" width="8.7265625" style="1"/>
    <col min="9219" max="9219" width="37.90625" style="1" customWidth="1"/>
    <col min="9220" max="9225" width="13.90625" style="1" customWidth="1"/>
    <col min="9226" max="9226" width="15.54296875" style="1" customWidth="1"/>
    <col min="9227" max="9227" width="16.36328125" style="1" customWidth="1"/>
    <col min="9228" max="9234" width="13.90625" style="1" customWidth="1"/>
    <col min="9235" max="9474" width="8.7265625" style="1"/>
    <col min="9475" max="9475" width="37.90625" style="1" customWidth="1"/>
    <col min="9476" max="9481" width="13.90625" style="1" customWidth="1"/>
    <col min="9482" max="9482" width="15.54296875" style="1" customWidth="1"/>
    <col min="9483" max="9483" width="16.36328125" style="1" customWidth="1"/>
    <col min="9484" max="9490" width="13.90625" style="1" customWidth="1"/>
    <col min="9491" max="9730" width="8.7265625" style="1"/>
    <col min="9731" max="9731" width="37.90625" style="1" customWidth="1"/>
    <col min="9732" max="9737" width="13.90625" style="1" customWidth="1"/>
    <col min="9738" max="9738" width="15.54296875" style="1" customWidth="1"/>
    <col min="9739" max="9739" width="16.36328125" style="1" customWidth="1"/>
    <col min="9740" max="9746" width="13.90625" style="1" customWidth="1"/>
    <col min="9747" max="9986" width="8.7265625" style="1"/>
    <col min="9987" max="9987" width="37.90625" style="1" customWidth="1"/>
    <col min="9988" max="9993" width="13.90625" style="1" customWidth="1"/>
    <col min="9994" max="9994" width="15.54296875" style="1" customWidth="1"/>
    <col min="9995" max="9995" width="16.36328125" style="1" customWidth="1"/>
    <col min="9996" max="10002" width="13.90625" style="1" customWidth="1"/>
    <col min="10003" max="10242" width="8.7265625" style="1"/>
    <col min="10243" max="10243" width="37.90625" style="1" customWidth="1"/>
    <col min="10244" max="10249" width="13.90625" style="1" customWidth="1"/>
    <col min="10250" max="10250" width="15.54296875" style="1" customWidth="1"/>
    <col min="10251" max="10251" width="16.36328125" style="1" customWidth="1"/>
    <col min="10252" max="10258" width="13.90625" style="1" customWidth="1"/>
    <col min="10259" max="10498" width="8.7265625" style="1"/>
    <col min="10499" max="10499" width="37.90625" style="1" customWidth="1"/>
    <col min="10500" max="10505" width="13.90625" style="1" customWidth="1"/>
    <col min="10506" max="10506" width="15.54296875" style="1" customWidth="1"/>
    <col min="10507" max="10507" width="16.36328125" style="1" customWidth="1"/>
    <col min="10508" max="10514" width="13.90625" style="1" customWidth="1"/>
    <col min="10515" max="10754" width="8.7265625" style="1"/>
    <col min="10755" max="10755" width="37.90625" style="1" customWidth="1"/>
    <col min="10756" max="10761" width="13.90625" style="1" customWidth="1"/>
    <col min="10762" max="10762" width="15.54296875" style="1" customWidth="1"/>
    <col min="10763" max="10763" width="16.36328125" style="1" customWidth="1"/>
    <col min="10764" max="10770" width="13.90625" style="1" customWidth="1"/>
    <col min="10771" max="11010" width="8.7265625" style="1"/>
    <col min="11011" max="11011" width="37.90625" style="1" customWidth="1"/>
    <col min="11012" max="11017" width="13.90625" style="1" customWidth="1"/>
    <col min="11018" max="11018" width="15.54296875" style="1" customWidth="1"/>
    <col min="11019" max="11019" width="16.36328125" style="1" customWidth="1"/>
    <col min="11020" max="11026" width="13.90625" style="1" customWidth="1"/>
    <col min="11027" max="11266" width="8.7265625" style="1"/>
    <col min="11267" max="11267" width="37.90625" style="1" customWidth="1"/>
    <col min="11268" max="11273" width="13.90625" style="1" customWidth="1"/>
    <col min="11274" max="11274" width="15.54296875" style="1" customWidth="1"/>
    <col min="11275" max="11275" width="16.36328125" style="1" customWidth="1"/>
    <col min="11276" max="11282" width="13.90625" style="1" customWidth="1"/>
    <col min="11283" max="11522" width="8.7265625" style="1"/>
    <col min="11523" max="11523" width="37.90625" style="1" customWidth="1"/>
    <col min="11524" max="11529" width="13.90625" style="1" customWidth="1"/>
    <col min="11530" max="11530" width="15.54296875" style="1" customWidth="1"/>
    <col min="11531" max="11531" width="16.36328125" style="1" customWidth="1"/>
    <col min="11532" max="11538" width="13.90625" style="1" customWidth="1"/>
    <col min="11539" max="11778" width="8.7265625" style="1"/>
    <col min="11779" max="11779" width="37.90625" style="1" customWidth="1"/>
    <col min="11780" max="11785" width="13.90625" style="1" customWidth="1"/>
    <col min="11786" max="11786" width="15.54296875" style="1" customWidth="1"/>
    <col min="11787" max="11787" width="16.36328125" style="1" customWidth="1"/>
    <col min="11788" max="11794" width="13.90625" style="1" customWidth="1"/>
    <col min="11795" max="12034" width="8.7265625" style="1"/>
    <col min="12035" max="12035" width="37.90625" style="1" customWidth="1"/>
    <col min="12036" max="12041" width="13.90625" style="1" customWidth="1"/>
    <col min="12042" max="12042" width="15.54296875" style="1" customWidth="1"/>
    <col min="12043" max="12043" width="16.36328125" style="1" customWidth="1"/>
    <col min="12044" max="12050" width="13.90625" style="1" customWidth="1"/>
    <col min="12051" max="12290" width="8.7265625" style="1"/>
    <col min="12291" max="12291" width="37.90625" style="1" customWidth="1"/>
    <col min="12292" max="12297" width="13.90625" style="1" customWidth="1"/>
    <col min="12298" max="12298" width="15.54296875" style="1" customWidth="1"/>
    <col min="12299" max="12299" width="16.36328125" style="1" customWidth="1"/>
    <col min="12300" max="12306" width="13.90625" style="1" customWidth="1"/>
    <col min="12307" max="12546" width="8.7265625" style="1"/>
    <col min="12547" max="12547" width="37.90625" style="1" customWidth="1"/>
    <col min="12548" max="12553" width="13.90625" style="1" customWidth="1"/>
    <col min="12554" max="12554" width="15.54296875" style="1" customWidth="1"/>
    <col min="12555" max="12555" width="16.36328125" style="1" customWidth="1"/>
    <col min="12556" max="12562" width="13.90625" style="1" customWidth="1"/>
    <col min="12563" max="12802" width="8.7265625" style="1"/>
    <col min="12803" max="12803" width="37.90625" style="1" customWidth="1"/>
    <col min="12804" max="12809" width="13.90625" style="1" customWidth="1"/>
    <col min="12810" max="12810" width="15.54296875" style="1" customWidth="1"/>
    <col min="12811" max="12811" width="16.36328125" style="1" customWidth="1"/>
    <col min="12812" max="12818" width="13.90625" style="1" customWidth="1"/>
    <col min="12819" max="13058" width="8.7265625" style="1"/>
    <col min="13059" max="13059" width="37.90625" style="1" customWidth="1"/>
    <col min="13060" max="13065" width="13.90625" style="1" customWidth="1"/>
    <col min="13066" max="13066" width="15.54296875" style="1" customWidth="1"/>
    <col min="13067" max="13067" width="16.36328125" style="1" customWidth="1"/>
    <col min="13068" max="13074" width="13.90625" style="1" customWidth="1"/>
    <col min="13075" max="13314" width="8.7265625" style="1"/>
    <col min="13315" max="13315" width="37.90625" style="1" customWidth="1"/>
    <col min="13316" max="13321" width="13.90625" style="1" customWidth="1"/>
    <col min="13322" max="13322" width="15.54296875" style="1" customWidth="1"/>
    <col min="13323" max="13323" width="16.36328125" style="1" customWidth="1"/>
    <col min="13324" max="13330" width="13.90625" style="1" customWidth="1"/>
    <col min="13331" max="13570" width="8.7265625" style="1"/>
    <col min="13571" max="13571" width="37.90625" style="1" customWidth="1"/>
    <col min="13572" max="13577" width="13.90625" style="1" customWidth="1"/>
    <col min="13578" max="13578" width="15.54296875" style="1" customWidth="1"/>
    <col min="13579" max="13579" width="16.36328125" style="1" customWidth="1"/>
    <col min="13580" max="13586" width="13.90625" style="1" customWidth="1"/>
    <col min="13587" max="13826" width="8.7265625" style="1"/>
    <col min="13827" max="13827" width="37.90625" style="1" customWidth="1"/>
    <col min="13828" max="13833" width="13.90625" style="1" customWidth="1"/>
    <col min="13834" max="13834" width="15.54296875" style="1" customWidth="1"/>
    <col min="13835" max="13835" width="16.36328125" style="1" customWidth="1"/>
    <col min="13836" max="13842" width="13.90625" style="1" customWidth="1"/>
    <col min="13843" max="14082" width="8.7265625" style="1"/>
    <col min="14083" max="14083" width="37.90625" style="1" customWidth="1"/>
    <col min="14084" max="14089" width="13.90625" style="1" customWidth="1"/>
    <col min="14090" max="14090" width="15.54296875" style="1" customWidth="1"/>
    <col min="14091" max="14091" width="16.36328125" style="1" customWidth="1"/>
    <col min="14092" max="14098" width="13.90625" style="1" customWidth="1"/>
    <col min="14099" max="14338" width="8.7265625" style="1"/>
    <col min="14339" max="14339" width="37.90625" style="1" customWidth="1"/>
    <col min="14340" max="14345" width="13.90625" style="1" customWidth="1"/>
    <col min="14346" max="14346" width="15.54296875" style="1" customWidth="1"/>
    <col min="14347" max="14347" width="16.36328125" style="1" customWidth="1"/>
    <col min="14348" max="14354" width="13.90625" style="1" customWidth="1"/>
    <col min="14355" max="14594" width="8.7265625" style="1"/>
    <col min="14595" max="14595" width="37.90625" style="1" customWidth="1"/>
    <col min="14596" max="14601" width="13.90625" style="1" customWidth="1"/>
    <col min="14602" max="14602" width="15.54296875" style="1" customWidth="1"/>
    <col min="14603" max="14603" width="16.36328125" style="1" customWidth="1"/>
    <col min="14604" max="14610" width="13.90625" style="1" customWidth="1"/>
    <col min="14611" max="14850" width="8.7265625" style="1"/>
    <col min="14851" max="14851" width="37.90625" style="1" customWidth="1"/>
    <col min="14852" max="14857" width="13.90625" style="1" customWidth="1"/>
    <col min="14858" max="14858" width="15.54296875" style="1" customWidth="1"/>
    <col min="14859" max="14859" width="16.36328125" style="1" customWidth="1"/>
    <col min="14860" max="14866" width="13.90625" style="1" customWidth="1"/>
    <col min="14867" max="15106" width="8.7265625" style="1"/>
    <col min="15107" max="15107" width="37.90625" style="1" customWidth="1"/>
    <col min="15108" max="15113" width="13.90625" style="1" customWidth="1"/>
    <col min="15114" max="15114" width="15.54296875" style="1" customWidth="1"/>
    <col min="15115" max="15115" width="16.36328125" style="1" customWidth="1"/>
    <col min="15116" max="15122" width="13.90625" style="1" customWidth="1"/>
    <col min="15123" max="15362" width="8.7265625" style="1"/>
    <col min="15363" max="15363" width="37.90625" style="1" customWidth="1"/>
    <col min="15364" max="15369" width="13.90625" style="1" customWidth="1"/>
    <col min="15370" max="15370" width="15.54296875" style="1" customWidth="1"/>
    <col min="15371" max="15371" width="16.36328125" style="1" customWidth="1"/>
    <col min="15372" max="15378" width="13.90625" style="1" customWidth="1"/>
    <col min="15379" max="15618" width="8.7265625" style="1"/>
    <col min="15619" max="15619" width="37.90625" style="1" customWidth="1"/>
    <col min="15620" max="15625" width="13.90625" style="1" customWidth="1"/>
    <col min="15626" max="15626" width="15.54296875" style="1" customWidth="1"/>
    <col min="15627" max="15627" width="16.36328125" style="1" customWidth="1"/>
    <col min="15628" max="15634" width="13.90625" style="1" customWidth="1"/>
    <col min="15635" max="15874" width="8.7265625" style="1"/>
    <col min="15875" max="15875" width="37.90625" style="1" customWidth="1"/>
    <col min="15876" max="15881" width="13.90625" style="1" customWidth="1"/>
    <col min="15882" max="15882" width="15.54296875" style="1" customWidth="1"/>
    <col min="15883" max="15883" width="16.36328125" style="1" customWidth="1"/>
    <col min="15884" max="15890" width="13.90625" style="1" customWidth="1"/>
    <col min="15891" max="16130" width="8.7265625" style="1"/>
    <col min="16131" max="16131" width="37.90625" style="1" customWidth="1"/>
    <col min="16132" max="16137" width="13.90625" style="1" customWidth="1"/>
    <col min="16138" max="16138" width="15.54296875" style="1" customWidth="1"/>
    <col min="16139" max="16139" width="16.36328125" style="1" customWidth="1"/>
    <col min="16140" max="16146" width="13.90625" style="1" customWidth="1"/>
    <col min="16147" max="16384" width="8.7265625" style="1"/>
  </cols>
  <sheetData>
    <row r="1" spans="1:21" ht="108.5" customHeight="1" x14ac:dyDescent="0.35">
      <c r="A1" s="35" t="s">
        <v>0</v>
      </c>
      <c r="B1" s="21" t="s">
        <v>337</v>
      </c>
      <c r="C1" s="21" t="s">
        <v>338</v>
      </c>
      <c r="D1" s="21" t="s">
        <v>304</v>
      </c>
      <c r="E1" s="36" t="s">
        <v>41</v>
      </c>
      <c r="F1" s="36" t="s">
        <v>42</v>
      </c>
      <c r="G1" s="35" t="s">
        <v>306</v>
      </c>
      <c r="H1" s="21" t="s">
        <v>43</v>
      </c>
      <c r="I1" s="21" t="s">
        <v>305</v>
      </c>
      <c r="J1" s="21" t="s">
        <v>307</v>
      </c>
      <c r="K1" s="21" t="s">
        <v>44</v>
      </c>
      <c r="L1" s="35" t="s">
        <v>200</v>
      </c>
      <c r="M1" s="21" t="s">
        <v>45</v>
      </c>
      <c r="N1" s="37" t="s">
        <v>333</v>
      </c>
      <c r="O1" s="37" t="s">
        <v>334</v>
      </c>
      <c r="P1" s="37" t="s">
        <v>335</v>
      </c>
      <c r="Q1" s="37" t="s">
        <v>336</v>
      </c>
      <c r="R1" s="37" t="s">
        <v>46</v>
      </c>
      <c r="S1" s="21" t="s">
        <v>389</v>
      </c>
    </row>
    <row r="2" spans="1:21" s="2" customFormat="1" ht="39" x14ac:dyDescent="0.35">
      <c r="A2" s="22" t="s">
        <v>15</v>
      </c>
      <c r="B2" s="23" t="s">
        <v>339</v>
      </c>
      <c r="C2" s="23">
        <v>2021</v>
      </c>
      <c r="D2" s="23" t="s">
        <v>151</v>
      </c>
      <c r="E2" s="38">
        <v>44592</v>
      </c>
      <c r="F2" s="38">
        <v>44926</v>
      </c>
      <c r="G2" s="22" t="s">
        <v>308</v>
      </c>
      <c r="H2" s="23">
        <v>501298</v>
      </c>
      <c r="I2" s="23">
        <v>226</v>
      </c>
      <c r="J2" s="23">
        <v>244</v>
      </c>
      <c r="K2" s="23" t="s">
        <v>261</v>
      </c>
      <c r="L2" s="22" t="s">
        <v>215</v>
      </c>
      <c r="M2" s="23" t="s">
        <v>152</v>
      </c>
      <c r="N2" s="16">
        <v>1576000</v>
      </c>
      <c r="O2" s="16">
        <v>1576000</v>
      </c>
      <c r="P2" s="16">
        <v>0</v>
      </c>
      <c r="Q2" s="16">
        <v>1576000</v>
      </c>
      <c r="R2" s="16">
        <v>0</v>
      </c>
      <c r="S2" s="39"/>
      <c r="U2" s="10"/>
    </row>
    <row r="3" spans="1:21" s="2" customFormat="1" ht="52" x14ac:dyDescent="0.35">
      <c r="A3" s="22" t="s">
        <v>340</v>
      </c>
      <c r="B3" s="23" t="s">
        <v>388</v>
      </c>
      <c r="C3" s="23">
        <v>2022</v>
      </c>
      <c r="D3" s="23" t="s">
        <v>82</v>
      </c>
      <c r="E3" s="38">
        <v>44673</v>
      </c>
      <c r="F3" s="38">
        <v>44926</v>
      </c>
      <c r="G3" s="22" t="s">
        <v>308</v>
      </c>
      <c r="H3" s="23">
        <v>501298</v>
      </c>
      <c r="I3" s="23">
        <v>226</v>
      </c>
      <c r="J3" s="23">
        <v>244</v>
      </c>
      <c r="K3" s="23" t="s">
        <v>256</v>
      </c>
      <c r="L3" s="22" t="s">
        <v>229</v>
      </c>
      <c r="M3" s="23" t="s">
        <v>83</v>
      </c>
      <c r="N3" s="16">
        <v>392200</v>
      </c>
      <c r="O3" s="16">
        <v>392200</v>
      </c>
      <c r="P3" s="16">
        <v>0</v>
      </c>
      <c r="Q3" s="16">
        <v>392200</v>
      </c>
      <c r="R3" s="16">
        <v>0</v>
      </c>
      <c r="S3" s="39"/>
      <c r="U3" s="10"/>
    </row>
    <row r="4" spans="1:21" s="2" customFormat="1" ht="78" x14ac:dyDescent="0.35">
      <c r="A4" s="22" t="s">
        <v>28</v>
      </c>
      <c r="B4" s="23" t="s">
        <v>339</v>
      </c>
      <c r="C4" s="23">
        <v>2022</v>
      </c>
      <c r="D4" s="23" t="s">
        <v>177</v>
      </c>
      <c r="E4" s="38">
        <v>44635</v>
      </c>
      <c r="F4" s="38">
        <v>44926</v>
      </c>
      <c r="G4" s="22" t="s">
        <v>309</v>
      </c>
      <c r="H4" s="23">
        <v>501299</v>
      </c>
      <c r="I4" s="23">
        <v>226</v>
      </c>
      <c r="J4" s="23">
        <v>244</v>
      </c>
      <c r="K4" s="23" t="s">
        <v>295</v>
      </c>
      <c r="L4" s="22" t="s">
        <v>224</v>
      </c>
      <c r="M4" s="23" t="s">
        <v>178</v>
      </c>
      <c r="N4" s="16">
        <v>1630800</v>
      </c>
      <c r="O4" s="16">
        <v>1630800</v>
      </c>
      <c r="P4" s="16">
        <v>0</v>
      </c>
      <c r="Q4" s="16">
        <v>1630800</v>
      </c>
      <c r="R4" s="16">
        <v>0</v>
      </c>
      <c r="S4" s="39"/>
      <c r="U4" s="10"/>
    </row>
    <row r="5" spans="1:21" s="2" customFormat="1" ht="65" x14ac:dyDescent="0.35">
      <c r="A5" s="22" t="s">
        <v>32</v>
      </c>
      <c r="B5" s="23" t="s">
        <v>382</v>
      </c>
      <c r="C5" s="23">
        <v>2022</v>
      </c>
      <c r="D5" s="23" t="s">
        <v>185</v>
      </c>
      <c r="E5" s="38">
        <v>44670</v>
      </c>
      <c r="F5" s="38">
        <v>44926</v>
      </c>
      <c r="G5" s="22" t="s">
        <v>309</v>
      </c>
      <c r="H5" s="23">
        <v>501299</v>
      </c>
      <c r="I5" s="23">
        <v>226</v>
      </c>
      <c r="J5" s="23">
        <v>244</v>
      </c>
      <c r="K5" s="23" t="s">
        <v>266</v>
      </c>
      <c r="L5" s="22" t="s">
        <v>226</v>
      </c>
      <c r="M5" s="23" t="s">
        <v>186</v>
      </c>
      <c r="N5" s="16">
        <v>2166720</v>
      </c>
      <c r="O5" s="16">
        <v>2166720</v>
      </c>
      <c r="P5" s="16">
        <v>0</v>
      </c>
      <c r="Q5" s="16">
        <v>2166720</v>
      </c>
      <c r="R5" s="16">
        <v>0</v>
      </c>
      <c r="S5" s="39"/>
      <c r="U5" s="10"/>
    </row>
    <row r="6" spans="1:21" s="2" customFormat="1" ht="52" x14ac:dyDescent="0.35">
      <c r="A6" s="22" t="s">
        <v>36</v>
      </c>
      <c r="B6" s="23" t="s">
        <v>339</v>
      </c>
      <c r="C6" s="23">
        <v>2022</v>
      </c>
      <c r="D6" s="23" t="s">
        <v>193</v>
      </c>
      <c r="E6" s="38">
        <v>44692</v>
      </c>
      <c r="F6" s="38">
        <v>44926</v>
      </c>
      <c r="G6" s="22" t="s">
        <v>310</v>
      </c>
      <c r="H6" s="23">
        <v>501315</v>
      </c>
      <c r="I6" s="23">
        <v>226</v>
      </c>
      <c r="J6" s="23">
        <v>244</v>
      </c>
      <c r="K6" s="23" t="s">
        <v>275</v>
      </c>
      <c r="L6" s="22" t="s">
        <v>232</v>
      </c>
      <c r="M6" s="23" t="s">
        <v>194</v>
      </c>
      <c r="N6" s="16">
        <v>12862500</v>
      </c>
      <c r="O6" s="16">
        <v>12862500</v>
      </c>
      <c r="P6" s="16">
        <v>0</v>
      </c>
      <c r="Q6" s="16">
        <v>12862500</v>
      </c>
      <c r="R6" s="16">
        <v>0</v>
      </c>
      <c r="S6" s="39"/>
      <c r="U6" s="10"/>
    </row>
    <row r="7" spans="1:21" s="2" customFormat="1" ht="65" x14ac:dyDescent="0.35">
      <c r="A7" s="22" t="s">
        <v>25</v>
      </c>
      <c r="B7" s="23" t="s">
        <v>386</v>
      </c>
      <c r="C7" s="23">
        <v>2022</v>
      </c>
      <c r="D7" s="23" t="s">
        <v>171</v>
      </c>
      <c r="E7" s="38">
        <v>44617</v>
      </c>
      <c r="F7" s="38">
        <v>44926</v>
      </c>
      <c r="G7" s="22" t="s">
        <v>311</v>
      </c>
      <c r="H7" s="23">
        <v>501318</v>
      </c>
      <c r="I7" s="23">
        <v>226</v>
      </c>
      <c r="J7" s="23">
        <v>244</v>
      </c>
      <c r="K7" s="23" t="s">
        <v>264</v>
      </c>
      <c r="L7" s="22" t="s">
        <v>222</v>
      </c>
      <c r="M7" s="23" t="s">
        <v>172</v>
      </c>
      <c r="N7" s="16">
        <v>450000</v>
      </c>
      <c r="O7" s="16">
        <v>450000</v>
      </c>
      <c r="P7" s="16">
        <v>0</v>
      </c>
      <c r="Q7" s="16">
        <v>450000</v>
      </c>
      <c r="R7" s="16">
        <v>0</v>
      </c>
      <c r="S7" s="39"/>
      <c r="U7" s="10"/>
    </row>
    <row r="8" spans="1:21" s="2" customFormat="1" ht="65" x14ac:dyDescent="0.35">
      <c r="A8" s="22" t="s">
        <v>26</v>
      </c>
      <c r="B8" s="23" t="s">
        <v>386</v>
      </c>
      <c r="C8" s="23">
        <v>2022</v>
      </c>
      <c r="D8" s="23" t="s">
        <v>173</v>
      </c>
      <c r="E8" s="38">
        <v>44617</v>
      </c>
      <c r="F8" s="38">
        <v>44926</v>
      </c>
      <c r="G8" s="22" t="s">
        <v>311</v>
      </c>
      <c r="H8" s="23">
        <v>501318</v>
      </c>
      <c r="I8" s="23">
        <v>226</v>
      </c>
      <c r="J8" s="23">
        <v>244</v>
      </c>
      <c r="K8" s="23" t="s">
        <v>269</v>
      </c>
      <c r="L8" s="22" t="s">
        <v>223</v>
      </c>
      <c r="M8" s="23" t="s">
        <v>174</v>
      </c>
      <c r="N8" s="16">
        <v>400000</v>
      </c>
      <c r="O8" s="16">
        <v>400000</v>
      </c>
      <c r="P8" s="16">
        <v>0</v>
      </c>
      <c r="Q8" s="16">
        <v>400000</v>
      </c>
      <c r="R8" s="16">
        <v>0</v>
      </c>
      <c r="S8" s="39"/>
      <c r="U8" s="10"/>
    </row>
    <row r="9" spans="1:21" s="2" customFormat="1" ht="65" x14ac:dyDescent="0.35">
      <c r="A9" s="22" t="s">
        <v>27</v>
      </c>
      <c r="B9" s="23" t="s">
        <v>386</v>
      </c>
      <c r="C9" s="23">
        <v>2022</v>
      </c>
      <c r="D9" s="23" t="s">
        <v>175</v>
      </c>
      <c r="E9" s="38">
        <v>44617</v>
      </c>
      <c r="F9" s="38">
        <v>44926</v>
      </c>
      <c r="G9" s="22" t="s">
        <v>311</v>
      </c>
      <c r="H9" s="23">
        <v>501318</v>
      </c>
      <c r="I9" s="23">
        <v>226</v>
      </c>
      <c r="J9" s="23">
        <v>244</v>
      </c>
      <c r="K9" s="23" t="s">
        <v>269</v>
      </c>
      <c r="L9" s="22" t="s">
        <v>223</v>
      </c>
      <c r="M9" s="23" t="s">
        <v>176</v>
      </c>
      <c r="N9" s="16">
        <v>430000</v>
      </c>
      <c r="O9" s="16">
        <v>430000</v>
      </c>
      <c r="P9" s="16">
        <v>0</v>
      </c>
      <c r="Q9" s="16">
        <v>430000</v>
      </c>
      <c r="R9" s="16">
        <v>0</v>
      </c>
      <c r="S9" s="39"/>
      <c r="U9" s="10"/>
    </row>
    <row r="10" spans="1:21" s="2" customFormat="1" ht="39" x14ac:dyDescent="0.35">
      <c r="A10" s="22" t="s">
        <v>33</v>
      </c>
      <c r="B10" s="23" t="s">
        <v>339</v>
      </c>
      <c r="C10" s="23">
        <v>2022</v>
      </c>
      <c r="D10" s="23" t="s">
        <v>187</v>
      </c>
      <c r="E10" s="38">
        <v>44669</v>
      </c>
      <c r="F10" s="38">
        <v>44866</v>
      </c>
      <c r="G10" s="22" t="s">
        <v>311</v>
      </c>
      <c r="H10" s="23">
        <v>501318</v>
      </c>
      <c r="I10" s="23">
        <v>226</v>
      </c>
      <c r="J10" s="23">
        <v>244</v>
      </c>
      <c r="K10" s="23" t="s">
        <v>257</v>
      </c>
      <c r="L10" s="22" t="s">
        <v>228</v>
      </c>
      <c r="M10" s="23" t="s">
        <v>188</v>
      </c>
      <c r="N10" s="16">
        <v>39999300.399999999</v>
      </c>
      <c r="O10" s="16">
        <v>39999300.399999999</v>
      </c>
      <c r="P10" s="16">
        <v>0</v>
      </c>
      <c r="Q10" s="16">
        <v>39999300.399999999</v>
      </c>
      <c r="R10" s="16">
        <v>0</v>
      </c>
      <c r="S10" s="39"/>
      <c r="U10" s="10"/>
    </row>
    <row r="11" spans="1:21" s="2" customFormat="1" ht="39" x14ac:dyDescent="0.35">
      <c r="A11" s="22" t="s">
        <v>341</v>
      </c>
      <c r="B11" s="23" t="s">
        <v>388</v>
      </c>
      <c r="C11" s="23">
        <v>2022</v>
      </c>
      <c r="D11" s="23" t="s">
        <v>99</v>
      </c>
      <c r="E11" s="38">
        <v>44764</v>
      </c>
      <c r="F11" s="38">
        <v>44926</v>
      </c>
      <c r="G11" s="22" t="s">
        <v>311</v>
      </c>
      <c r="H11" s="23">
        <v>501318</v>
      </c>
      <c r="I11" s="23">
        <v>226</v>
      </c>
      <c r="J11" s="23">
        <v>244</v>
      </c>
      <c r="K11" s="23" t="s">
        <v>270</v>
      </c>
      <c r="L11" s="22" t="s">
        <v>243</v>
      </c>
      <c r="M11" s="23" t="s">
        <v>100</v>
      </c>
      <c r="N11" s="16">
        <v>316500</v>
      </c>
      <c r="O11" s="16">
        <v>316500</v>
      </c>
      <c r="P11" s="16">
        <v>0</v>
      </c>
      <c r="Q11" s="16">
        <v>316500</v>
      </c>
      <c r="R11" s="16">
        <v>0</v>
      </c>
      <c r="S11" s="39"/>
      <c r="U11" s="10"/>
    </row>
    <row r="12" spans="1:21" s="2" customFormat="1" ht="78" x14ac:dyDescent="0.35">
      <c r="A12" s="22" t="s">
        <v>6</v>
      </c>
      <c r="B12" s="23" t="s">
        <v>339</v>
      </c>
      <c r="C12" s="23">
        <v>2021</v>
      </c>
      <c r="D12" s="23" t="s">
        <v>133</v>
      </c>
      <c r="E12" s="38">
        <v>44554</v>
      </c>
      <c r="F12" s="38">
        <v>44926</v>
      </c>
      <c r="G12" s="22" t="s">
        <v>312</v>
      </c>
      <c r="H12" s="23">
        <v>501320</v>
      </c>
      <c r="I12" s="23">
        <v>226</v>
      </c>
      <c r="J12" s="23">
        <v>244</v>
      </c>
      <c r="K12" s="23" t="s">
        <v>255</v>
      </c>
      <c r="L12" s="22" t="s">
        <v>206</v>
      </c>
      <c r="M12" s="23" t="s">
        <v>134</v>
      </c>
      <c r="N12" s="16">
        <v>140000</v>
      </c>
      <c r="O12" s="16">
        <v>140000</v>
      </c>
      <c r="P12" s="16">
        <v>0</v>
      </c>
      <c r="Q12" s="16">
        <v>112000</v>
      </c>
      <c r="R12" s="16">
        <v>28000</v>
      </c>
      <c r="S12" s="39"/>
      <c r="U12" s="10"/>
    </row>
    <row r="13" spans="1:21" ht="65" x14ac:dyDescent="0.35">
      <c r="A13" s="22" t="s">
        <v>7</v>
      </c>
      <c r="B13" s="23" t="s">
        <v>339</v>
      </c>
      <c r="C13" s="23">
        <v>2021</v>
      </c>
      <c r="D13" s="23" t="s">
        <v>135</v>
      </c>
      <c r="E13" s="38">
        <v>44554</v>
      </c>
      <c r="F13" s="38">
        <v>44926</v>
      </c>
      <c r="G13" s="22" t="s">
        <v>312</v>
      </c>
      <c r="H13" s="23">
        <v>501320</v>
      </c>
      <c r="I13" s="23">
        <v>226</v>
      </c>
      <c r="J13" s="23">
        <v>244</v>
      </c>
      <c r="K13" s="23" t="s">
        <v>303</v>
      </c>
      <c r="L13" s="22" t="s">
        <v>207</v>
      </c>
      <c r="M13" s="23" t="s">
        <v>136</v>
      </c>
      <c r="N13" s="16">
        <v>165654.07999999999</v>
      </c>
      <c r="O13" s="16">
        <v>165654.07999999999</v>
      </c>
      <c r="P13" s="16">
        <v>0</v>
      </c>
      <c r="Q13" s="16">
        <v>124241.4</v>
      </c>
      <c r="R13" s="16">
        <v>41412.68</v>
      </c>
      <c r="S13" s="39"/>
      <c r="U13" s="10"/>
    </row>
    <row r="14" spans="1:21" ht="78" x14ac:dyDescent="0.35">
      <c r="A14" s="22" t="s">
        <v>8</v>
      </c>
      <c r="B14" s="23" t="s">
        <v>339</v>
      </c>
      <c r="C14" s="23">
        <v>2021</v>
      </c>
      <c r="D14" s="23" t="s">
        <v>137</v>
      </c>
      <c r="E14" s="38">
        <v>44554</v>
      </c>
      <c r="F14" s="38">
        <v>44926</v>
      </c>
      <c r="G14" s="22" t="s">
        <v>312</v>
      </c>
      <c r="H14" s="23">
        <v>501320</v>
      </c>
      <c r="I14" s="23">
        <v>226</v>
      </c>
      <c r="J14" s="23">
        <v>244</v>
      </c>
      <c r="K14" s="23" t="s">
        <v>255</v>
      </c>
      <c r="L14" s="22" t="s">
        <v>206</v>
      </c>
      <c r="M14" s="23" t="s">
        <v>138</v>
      </c>
      <c r="N14" s="16">
        <v>95000</v>
      </c>
      <c r="O14" s="16">
        <v>95000</v>
      </c>
      <c r="P14" s="16">
        <v>0</v>
      </c>
      <c r="Q14" s="16">
        <v>75999.600000000006</v>
      </c>
      <c r="R14" s="16">
        <v>19000.400000000001</v>
      </c>
      <c r="S14" s="39"/>
      <c r="U14" s="10"/>
    </row>
    <row r="15" spans="1:21" ht="65" x14ac:dyDescent="0.35">
      <c r="A15" s="22" t="s">
        <v>9</v>
      </c>
      <c r="B15" s="23" t="s">
        <v>339</v>
      </c>
      <c r="C15" s="23">
        <v>2021</v>
      </c>
      <c r="D15" s="23" t="s">
        <v>139</v>
      </c>
      <c r="E15" s="38">
        <v>44557</v>
      </c>
      <c r="F15" s="38">
        <v>44926</v>
      </c>
      <c r="G15" s="22" t="s">
        <v>312</v>
      </c>
      <c r="H15" s="23">
        <v>501320</v>
      </c>
      <c r="I15" s="23">
        <v>226</v>
      </c>
      <c r="J15" s="23">
        <v>244</v>
      </c>
      <c r="K15" s="23" t="s">
        <v>255</v>
      </c>
      <c r="L15" s="22" t="s">
        <v>206</v>
      </c>
      <c r="M15" s="23" t="s">
        <v>140</v>
      </c>
      <c r="N15" s="16">
        <v>145000</v>
      </c>
      <c r="O15" s="16">
        <v>145000</v>
      </c>
      <c r="P15" s="16">
        <v>0</v>
      </c>
      <c r="Q15" s="16">
        <v>116000</v>
      </c>
      <c r="R15" s="16">
        <v>29000</v>
      </c>
      <c r="S15" s="39"/>
      <c r="U15" s="10"/>
    </row>
    <row r="16" spans="1:21" ht="78" x14ac:dyDescent="0.35">
      <c r="A16" s="22" t="s">
        <v>10</v>
      </c>
      <c r="B16" s="23" t="s">
        <v>339</v>
      </c>
      <c r="C16" s="23">
        <v>2021</v>
      </c>
      <c r="D16" s="23" t="s">
        <v>141</v>
      </c>
      <c r="E16" s="38">
        <v>44557</v>
      </c>
      <c r="F16" s="38">
        <v>44926</v>
      </c>
      <c r="G16" s="22" t="s">
        <v>312</v>
      </c>
      <c r="H16" s="23">
        <v>501320</v>
      </c>
      <c r="I16" s="23">
        <v>226</v>
      </c>
      <c r="J16" s="23">
        <v>244</v>
      </c>
      <c r="K16" s="23" t="s">
        <v>255</v>
      </c>
      <c r="L16" s="22" t="s">
        <v>206</v>
      </c>
      <c r="M16" s="23" t="s">
        <v>142</v>
      </c>
      <c r="N16" s="16">
        <v>134598</v>
      </c>
      <c r="O16" s="16">
        <v>134598</v>
      </c>
      <c r="P16" s="16">
        <v>0</v>
      </c>
      <c r="Q16" s="16">
        <v>100948.8</v>
      </c>
      <c r="R16" s="16">
        <v>33649.199999999997</v>
      </c>
      <c r="S16" s="39"/>
      <c r="U16" s="10"/>
    </row>
    <row r="17" spans="1:21" ht="65" x14ac:dyDescent="0.35">
      <c r="A17" s="22" t="s">
        <v>11</v>
      </c>
      <c r="B17" s="23" t="s">
        <v>339</v>
      </c>
      <c r="C17" s="23">
        <v>2021</v>
      </c>
      <c r="D17" s="23" t="s">
        <v>143</v>
      </c>
      <c r="E17" s="38">
        <v>44557</v>
      </c>
      <c r="F17" s="38">
        <v>44926</v>
      </c>
      <c r="G17" s="22" t="s">
        <v>312</v>
      </c>
      <c r="H17" s="23">
        <v>501320</v>
      </c>
      <c r="I17" s="23">
        <v>226</v>
      </c>
      <c r="J17" s="23">
        <v>244</v>
      </c>
      <c r="K17" s="23" t="s">
        <v>255</v>
      </c>
      <c r="L17" s="22" t="s">
        <v>206</v>
      </c>
      <c r="M17" s="23" t="s">
        <v>144</v>
      </c>
      <c r="N17" s="16">
        <v>182176.03</v>
      </c>
      <c r="O17" s="16">
        <v>182176.03</v>
      </c>
      <c r="P17" s="16">
        <v>0</v>
      </c>
      <c r="Q17" s="16">
        <v>145740</v>
      </c>
      <c r="R17" s="16">
        <v>36436.03</v>
      </c>
      <c r="S17" s="39"/>
      <c r="U17" s="10"/>
    </row>
    <row r="18" spans="1:21" ht="78" x14ac:dyDescent="0.35">
      <c r="A18" s="22" t="s">
        <v>13</v>
      </c>
      <c r="B18" s="23" t="s">
        <v>339</v>
      </c>
      <c r="C18" s="23">
        <v>2021</v>
      </c>
      <c r="D18" s="23" t="s">
        <v>147</v>
      </c>
      <c r="E18" s="38">
        <v>44585</v>
      </c>
      <c r="F18" s="38">
        <v>44926</v>
      </c>
      <c r="G18" s="22" t="s">
        <v>313</v>
      </c>
      <c r="H18" s="23">
        <v>501321</v>
      </c>
      <c r="I18" s="23">
        <v>226</v>
      </c>
      <c r="J18" s="23">
        <v>244</v>
      </c>
      <c r="K18" s="23" t="s">
        <v>302</v>
      </c>
      <c r="L18" s="22" t="s">
        <v>214</v>
      </c>
      <c r="M18" s="23" t="s">
        <v>148</v>
      </c>
      <c r="N18" s="16">
        <v>5535200</v>
      </c>
      <c r="O18" s="16">
        <v>5535200</v>
      </c>
      <c r="P18" s="16">
        <v>0</v>
      </c>
      <c r="Q18" s="16">
        <v>4025600</v>
      </c>
      <c r="R18" s="16">
        <v>1509600</v>
      </c>
      <c r="S18" s="39"/>
      <c r="U18" s="10"/>
    </row>
    <row r="19" spans="1:21" ht="78" x14ac:dyDescent="0.35">
      <c r="A19" s="22" t="s">
        <v>14</v>
      </c>
      <c r="B19" s="23" t="s">
        <v>339</v>
      </c>
      <c r="C19" s="23">
        <v>2021</v>
      </c>
      <c r="D19" s="23" t="s">
        <v>149</v>
      </c>
      <c r="E19" s="38">
        <v>44585</v>
      </c>
      <c r="F19" s="38">
        <v>44926</v>
      </c>
      <c r="G19" s="22" t="s">
        <v>313</v>
      </c>
      <c r="H19" s="23">
        <v>501321</v>
      </c>
      <c r="I19" s="23">
        <v>226</v>
      </c>
      <c r="J19" s="23">
        <v>244</v>
      </c>
      <c r="K19" s="23" t="s">
        <v>302</v>
      </c>
      <c r="L19" s="22" t="s">
        <v>214</v>
      </c>
      <c r="M19" s="23" t="s">
        <v>150</v>
      </c>
      <c r="N19" s="16">
        <v>1623402.6</v>
      </c>
      <c r="O19" s="16">
        <v>1623402.6</v>
      </c>
      <c r="P19" s="16">
        <v>0</v>
      </c>
      <c r="Q19" s="16">
        <v>1136381.82</v>
      </c>
      <c r="R19" s="16">
        <v>487020.78</v>
      </c>
      <c r="S19" s="39"/>
      <c r="U19" s="10"/>
    </row>
    <row r="20" spans="1:21" ht="91" x14ac:dyDescent="0.35">
      <c r="A20" s="22" t="s">
        <v>12</v>
      </c>
      <c r="B20" s="23" t="s">
        <v>339</v>
      </c>
      <c r="C20" s="23">
        <v>2021</v>
      </c>
      <c r="D20" s="23" t="s">
        <v>145</v>
      </c>
      <c r="E20" s="38">
        <v>44585</v>
      </c>
      <c r="F20" s="38">
        <v>44926</v>
      </c>
      <c r="G20" s="22" t="s">
        <v>314</v>
      </c>
      <c r="H20" s="23">
        <v>501322</v>
      </c>
      <c r="I20" s="23">
        <v>226</v>
      </c>
      <c r="J20" s="23">
        <v>244</v>
      </c>
      <c r="K20" s="23" t="s">
        <v>272</v>
      </c>
      <c r="L20" s="22" t="s">
        <v>202</v>
      </c>
      <c r="M20" s="23" t="s">
        <v>146</v>
      </c>
      <c r="N20" s="16">
        <v>406200</v>
      </c>
      <c r="O20" s="16">
        <v>406200</v>
      </c>
      <c r="P20" s="16">
        <v>0</v>
      </c>
      <c r="Q20" s="16">
        <v>295418.01</v>
      </c>
      <c r="R20" s="16">
        <v>110781.99</v>
      </c>
      <c r="S20" s="39"/>
      <c r="U20" s="10"/>
    </row>
    <row r="21" spans="1:21" ht="78" x14ac:dyDescent="0.35">
      <c r="A21" s="22" t="s">
        <v>5</v>
      </c>
      <c r="B21" s="23" t="s">
        <v>339</v>
      </c>
      <c r="C21" s="23">
        <v>2021</v>
      </c>
      <c r="D21" s="23" t="s">
        <v>131</v>
      </c>
      <c r="E21" s="38">
        <v>44554</v>
      </c>
      <c r="F21" s="38">
        <v>44926</v>
      </c>
      <c r="G21" s="22" t="s">
        <v>315</v>
      </c>
      <c r="H21" s="23">
        <v>501325</v>
      </c>
      <c r="I21" s="23">
        <v>226</v>
      </c>
      <c r="J21" s="23">
        <v>244</v>
      </c>
      <c r="K21" s="23" t="s">
        <v>286</v>
      </c>
      <c r="L21" s="22" t="s">
        <v>205</v>
      </c>
      <c r="M21" s="23" t="s">
        <v>132</v>
      </c>
      <c r="N21" s="16">
        <v>1955200</v>
      </c>
      <c r="O21" s="16">
        <v>1955200</v>
      </c>
      <c r="P21" s="16">
        <v>0</v>
      </c>
      <c r="Q21" s="16">
        <v>1382400</v>
      </c>
      <c r="R21" s="16">
        <v>572800</v>
      </c>
      <c r="S21" s="39"/>
      <c r="U21" s="10"/>
    </row>
    <row r="22" spans="1:21" ht="52" x14ac:dyDescent="0.35">
      <c r="A22" s="22" t="s">
        <v>4</v>
      </c>
      <c r="B22" s="23" t="s">
        <v>339</v>
      </c>
      <c r="C22" s="23">
        <v>2021</v>
      </c>
      <c r="D22" s="23" t="s">
        <v>129</v>
      </c>
      <c r="E22" s="38">
        <v>44551</v>
      </c>
      <c r="F22" s="38">
        <v>44742</v>
      </c>
      <c r="G22" s="22" t="s">
        <v>316</v>
      </c>
      <c r="H22" s="23">
        <v>501327</v>
      </c>
      <c r="I22" s="23">
        <v>226</v>
      </c>
      <c r="J22" s="23">
        <v>244</v>
      </c>
      <c r="K22" s="23" t="s">
        <v>272</v>
      </c>
      <c r="L22" s="22" t="s">
        <v>202</v>
      </c>
      <c r="M22" s="23" t="s">
        <v>130</v>
      </c>
      <c r="N22" s="16">
        <v>340628.6</v>
      </c>
      <c r="O22" s="16">
        <v>340628.6</v>
      </c>
      <c r="P22" s="16">
        <v>0</v>
      </c>
      <c r="Q22" s="16">
        <v>340628.6</v>
      </c>
      <c r="R22" s="16">
        <v>0</v>
      </c>
      <c r="S22" s="39"/>
      <c r="U22" s="10"/>
    </row>
    <row r="23" spans="1:21" ht="52" x14ac:dyDescent="0.35">
      <c r="A23" s="22" t="s">
        <v>342</v>
      </c>
      <c r="B23" s="23" t="s">
        <v>388</v>
      </c>
      <c r="C23" s="23">
        <v>2022</v>
      </c>
      <c r="D23" s="23" t="s">
        <v>88</v>
      </c>
      <c r="E23" s="38">
        <v>44701</v>
      </c>
      <c r="F23" s="38">
        <v>44926</v>
      </c>
      <c r="G23" s="22" t="s">
        <v>316</v>
      </c>
      <c r="H23" s="23">
        <v>501327</v>
      </c>
      <c r="I23" s="23">
        <v>226</v>
      </c>
      <c r="J23" s="23">
        <v>244</v>
      </c>
      <c r="K23" s="23" t="s">
        <v>272</v>
      </c>
      <c r="L23" s="22" t="s">
        <v>202</v>
      </c>
      <c r="M23" s="23" t="s">
        <v>89</v>
      </c>
      <c r="N23" s="16">
        <v>434000</v>
      </c>
      <c r="O23" s="16">
        <v>434000</v>
      </c>
      <c r="P23" s="16">
        <v>0</v>
      </c>
      <c r="Q23" s="16">
        <v>310000</v>
      </c>
      <c r="R23" s="16">
        <v>124000</v>
      </c>
      <c r="S23" s="39"/>
      <c r="U23" s="10"/>
    </row>
    <row r="24" spans="1:21" ht="52" x14ac:dyDescent="0.35">
      <c r="A24" s="22" t="s">
        <v>29</v>
      </c>
      <c r="B24" s="23" t="s">
        <v>382</v>
      </c>
      <c r="C24" s="23">
        <v>2022</v>
      </c>
      <c r="D24" s="23" t="s">
        <v>179</v>
      </c>
      <c r="E24" s="38">
        <v>44645</v>
      </c>
      <c r="F24" s="38">
        <v>44926</v>
      </c>
      <c r="G24" s="22" t="s">
        <v>317</v>
      </c>
      <c r="H24" s="23">
        <v>501351</v>
      </c>
      <c r="I24" s="23">
        <v>221</v>
      </c>
      <c r="J24" s="23">
        <v>244</v>
      </c>
      <c r="K24" s="23" t="s">
        <v>266</v>
      </c>
      <c r="L24" s="22" t="s">
        <v>226</v>
      </c>
      <c r="M24" s="23" t="s">
        <v>180</v>
      </c>
      <c r="N24" s="16">
        <v>2999668</v>
      </c>
      <c r="O24" s="16">
        <v>2999668</v>
      </c>
      <c r="P24" s="16">
        <v>0</v>
      </c>
      <c r="Q24" s="16">
        <v>2709605</v>
      </c>
      <c r="R24" s="16">
        <v>290063</v>
      </c>
      <c r="S24" s="39"/>
      <c r="U24" s="10"/>
    </row>
    <row r="25" spans="1:21" ht="65" x14ac:dyDescent="0.35">
      <c r="A25" s="22" t="s">
        <v>343</v>
      </c>
      <c r="B25" s="23" t="s">
        <v>388</v>
      </c>
      <c r="C25" s="23">
        <v>2021</v>
      </c>
      <c r="D25" s="23" t="s">
        <v>62</v>
      </c>
      <c r="E25" s="38">
        <v>44197</v>
      </c>
      <c r="F25" s="38">
        <v>44926</v>
      </c>
      <c r="G25" s="22" t="s">
        <v>317</v>
      </c>
      <c r="H25" s="23">
        <v>501352</v>
      </c>
      <c r="I25" s="23">
        <v>223</v>
      </c>
      <c r="J25" s="23">
        <v>244</v>
      </c>
      <c r="K25" s="23" t="s">
        <v>251</v>
      </c>
      <c r="L25" s="22">
        <v>7830000426</v>
      </c>
      <c r="M25" s="23" t="s">
        <v>63</v>
      </c>
      <c r="N25" s="16">
        <v>29100</v>
      </c>
      <c r="O25" s="16">
        <v>13600</v>
      </c>
      <c r="P25" s="16">
        <v>0</v>
      </c>
      <c r="Q25" s="16">
        <v>10678.64</v>
      </c>
      <c r="R25" s="16">
        <v>2921.36</v>
      </c>
      <c r="S25" s="40">
        <v>15500</v>
      </c>
      <c r="U25" s="10"/>
    </row>
    <row r="26" spans="1:21" ht="52" x14ac:dyDescent="0.35">
      <c r="A26" s="22" t="s">
        <v>344</v>
      </c>
      <c r="B26" s="23" t="s">
        <v>388</v>
      </c>
      <c r="C26" s="23">
        <v>2021</v>
      </c>
      <c r="D26" s="23" t="s">
        <v>64</v>
      </c>
      <c r="E26" s="38">
        <v>44197</v>
      </c>
      <c r="F26" s="38">
        <v>44926</v>
      </c>
      <c r="G26" s="22" t="s">
        <v>317</v>
      </c>
      <c r="H26" s="23">
        <v>501352</v>
      </c>
      <c r="I26" s="23">
        <v>223</v>
      </c>
      <c r="J26" s="23">
        <v>244</v>
      </c>
      <c r="K26" s="23" t="s">
        <v>251</v>
      </c>
      <c r="L26" s="22">
        <v>7830000426</v>
      </c>
      <c r="M26" s="23" t="s">
        <v>65</v>
      </c>
      <c r="N26" s="16">
        <v>51100</v>
      </c>
      <c r="O26" s="16">
        <v>24000</v>
      </c>
      <c r="P26" s="16">
        <v>0</v>
      </c>
      <c r="Q26" s="16">
        <v>18152.990000000002</v>
      </c>
      <c r="R26" s="16">
        <v>5847.01</v>
      </c>
      <c r="S26" s="40">
        <v>27100</v>
      </c>
      <c r="U26" s="10"/>
    </row>
    <row r="27" spans="1:21" ht="26" x14ac:dyDescent="0.35">
      <c r="A27" s="22" t="s">
        <v>345</v>
      </c>
      <c r="B27" s="23" t="s">
        <v>387</v>
      </c>
      <c r="C27" s="23">
        <v>2022</v>
      </c>
      <c r="D27" s="23" t="s">
        <v>72</v>
      </c>
      <c r="E27" s="38">
        <v>44763</v>
      </c>
      <c r="F27" s="38">
        <v>44926</v>
      </c>
      <c r="G27" s="22" t="s">
        <v>317</v>
      </c>
      <c r="H27" s="23">
        <v>501352</v>
      </c>
      <c r="I27" s="23">
        <v>223</v>
      </c>
      <c r="J27" s="23">
        <v>244</v>
      </c>
      <c r="K27" s="23" t="s">
        <v>279</v>
      </c>
      <c r="L27" s="22" t="s">
        <v>242</v>
      </c>
      <c r="M27" s="23" t="s">
        <v>73</v>
      </c>
      <c r="N27" s="16">
        <v>12462.48</v>
      </c>
      <c r="O27" s="16">
        <v>12462.48</v>
      </c>
      <c r="P27" s="16">
        <v>0</v>
      </c>
      <c r="Q27" s="16">
        <v>4049.79</v>
      </c>
      <c r="R27" s="16">
        <v>8412.69</v>
      </c>
      <c r="S27" s="39"/>
      <c r="U27" s="10"/>
    </row>
    <row r="28" spans="1:21" ht="65" x14ac:dyDescent="0.35">
      <c r="A28" s="22" t="s">
        <v>346</v>
      </c>
      <c r="B28" s="23" t="s">
        <v>387</v>
      </c>
      <c r="C28" s="23">
        <v>2021</v>
      </c>
      <c r="D28" s="23" t="s">
        <v>39</v>
      </c>
      <c r="E28" s="38">
        <v>44560</v>
      </c>
      <c r="F28" s="38">
        <v>44926</v>
      </c>
      <c r="G28" s="22" t="s">
        <v>317</v>
      </c>
      <c r="H28" s="23">
        <v>501353</v>
      </c>
      <c r="I28" s="23">
        <v>225</v>
      </c>
      <c r="J28" s="23">
        <v>244</v>
      </c>
      <c r="K28" s="23" t="s">
        <v>277</v>
      </c>
      <c r="L28" s="22" t="s">
        <v>208</v>
      </c>
      <c r="M28" s="23" t="s">
        <v>40</v>
      </c>
      <c r="N28" s="16">
        <v>127500</v>
      </c>
      <c r="O28" s="16">
        <v>127500</v>
      </c>
      <c r="P28" s="16">
        <v>0</v>
      </c>
      <c r="Q28" s="16">
        <v>106250</v>
      </c>
      <c r="R28" s="16">
        <v>21250</v>
      </c>
      <c r="S28" s="23"/>
      <c r="U28" s="10"/>
    </row>
    <row r="29" spans="1:21" ht="65" x14ac:dyDescent="0.35">
      <c r="A29" s="22" t="s">
        <v>347</v>
      </c>
      <c r="B29" s="23" t="s">
        <v>387</v>
      </c>
      <c r="C29" s="23">
        <v>2021</v>
      </c>
      <c r="D29" s="23" t="s">
        <v>47</v>
      </c>
      <c r="E29" s="38">
        <v>44560</v>
      </c>
      <c r="F29" s="38">
        <v>44926</v>
      </c>
      <c r="G29" s="22" t="s">
        <v>317</v>
      </c>
      <c r="H29" s="23">
        <v>501353</v>
      </c>
      <c r="I29" s="23">
        <v>225</v>
      </c>
      <c r="J29" s="23">
        <v>244</v>
      </c>
      <c r="K29" s="23" t="s">
        <v>299</v>
      </c>
      <c r="L29" s="22" t="s">
        <v>209</v>
      </c>
      <c r="M29" s="23" t="s">
        <v>48</v>
      </c>
      <c r="N29" s="16">
        <v>238064.1</v>
      </c>
      <c r="O29" s="16">
        <v>238064.1</v>
      </c>
      <c r="P29" s="16">
        <v>0</v>
      </c>
      <c r="Q29" s="16">
        <v>198000.14</v>
      </c>
      <c r="R29" s="16">
        <v>40063.96</v>
      </c>
      <c r="S29" s="23"/>
      <c r="U29" s="10"/>
    </row>
    <row r="30" spans="1:21" ht="52" x14ac:dyDescent="0.35">
      <c r="A30" s="22" t="s">
        <v>348</v>
      </c>
      <c r="B30" s="23" t="s">
        <v>388</v>
      </c>
      <c r="C30" s="23">
        <v>2021</v>
      </c>
      <c r="D30" s="23" t="s">
        <v>66</v>
      </c>
      <c r="E30" s="38">
        <v>44560</v>
      </c>
      <c r="F30" s="38">
        <v>44926</v>
      </c>
      <c r="G30" s="22" t="s">
        <v>317</v>
      </c>
      <c r="H30" s="23">
        <v>501353</v>
      </c>
      <c r="I30" s="23">
        <v>225</v>
      </c>
      <c r="J30" s="23">
        <v>244</v>
      </c>
      <c r="K30" s="23" t="s">
        <v>265</v>
      </c>
      <c r="L30" s="22" t="s">
        <v>211</v>
      </c>
      <c r="M30" s="23" t="s">
        <v>67</v>
      </c>
      <c r="N30" s="16">
        <v>19310.52</v>
      </c>
      <c r="O30" s="16">
        <v>19310.52</v>
      </c>
      <c r="P30" s="16">
        <v>0</v>
      </c>
      <c r="Q30" s="16">
        <v>16092.1</v>
      </c>
      <c r="R30" s="16">
        <v>3218.42</v>
      </c>
      <c r="S30" s="39"/>
      <c r="U30" s="10"/>
    </row>
    <row r="31" spans="1:21" ht="26" x14ac:dyDescent="0.35">
      <c r="A31" s="22" t="s">
        <v>349</v>
      </c>
      <c r="B31" s="23" t="s">
        <v>387</v>
      </c>
      <c r="C31" s="23">
        <v>2022</v>
      </c>
      <c r="D31" s="23" t="s">
        <v>70</v>
      </c>
      <c r="E31" s="38">
        <v>44562</v>
      </c>
      <c r="F31" s="38">
        <v>44926</v>
      </c>
      <c r="G31" s="22" t="s">
        <v>317</v>
      </c>
      <c r="H31" s="23">
        <v>501353</v>
      </c>
      <c r="I31" s="23">
        <v>225</v>
      </c>
      <c r="J31" s="23">
        <v>244</v>
      </c>
      <c r="K31" s="23" t="s">
        <v>258</v>
      </c>
      <c r="L31" s="22" t="s">
        <v>213</v>
      </c>
      <c r="M31" s="23" t="s">
        <v>71</v>
      </c>
      <c r="N31" s="16">
        <v>658374.80000000005</v>
      </c>
      <c r="O31" s="16">
        <v>658374.80000000005</v>
      </c>
      <c r="P31" s="16">
        <v>0</v>
      </c>
      <c r="Q31" s="16">
        <v>581149</v>
      </c>
      <c r="R31" s="16">
        <v>77225.8</v>
      </c>
      <c r="S31" s="39"/>
      <c r="U31" s="10"/>
    </row>
    <row r="32" spans="1:21" ht="26" x14ac:dyDescent="0.35">
      <c r="A32" s="22" t="s">
        <v>350</v>
      </c>
      <c r="B32" s="23" t="s">
        <v>387</v>
      </c>
      <c r="C32" s="23">
        <v>2021</v>
      </c>
      <c r="D32" s="23" t="s">
        <v>49</v>
      </c>
      <c r="E32" s="38">
        <v>44560</v>
      </c>
      <c r="F32" s="38">
        <v>44926</v>
      </c>
      <c r="G32" s="22" t="s">
        <v>317</v>
      </c>
      <c r="H32" s="23">
        <v>501354</v>
      </c>
      <c r="I32" s="23">
        <v>226</v>
      </c>
      <c r="J32" s="23">
        <v>244</v>
      </c>
      <c r="K32" s="23" t="s">
        <v>287</v>
      </c>
      <c r="L32" s="22" t="s">
        <v>210</v>
      </c>
      <c r="M32" s="23" t="s">
        <v>50</v>
      </c>
      <c r="N32" s="16">
        <v>1438754.4</v>
      </c>
      <c r="O32" s="16">
        <v>1438754.4</v>
      </c>
      <c r="P32" s="16">
        <v>0</v>
      </c>
      <c r="Q32" s="16">
        <v>1192092.48</v>
      </c>
      <c r="R32" s="16">
        <v>246661.92</v>
      </c>
      <c r="S32" s="23"/>
      <c r="U32" s="10"/>
    </row>
    <row r="33" spans="1:21" ht="169" x14ac:dyDescent="0.35">
      <c r="A33" s="22" t="s">
        <v>351</v>
      </c>
      <c r="B33" s="23" t="s">
        <v>388</v>
      </c>
      <c r="C33" s="23">
        <v>2021</v>
      </c>
      <c r="D33" s="23" t="s">
        <v>68</v>
      </c>
      <c r="E33" s="38">
        <v>44560</v>
      </c>
      <c r="F33" s="38">
        <v>44926</v>
      </c>
      <c r="G33" s="22" t="s">
        <v>317</v>
      </c>
      <c r="H33" s="23">
        <v>501354</v>
      </c>
      <c r="I33" s="23">
        <v>226</v>
      </c>
      <c r="J33" s="23">
        <v>244</v>
      </c>
      <c r="K33" s="23" t="s">
        <v>290</v>
      </c>
      <c r="L33" s="22" t="s">
        <v>212</v>
      </c>
      <c r="M33" s="23" t="s">
        <v>69</v>
      </c>
      <c r="N33" s="16">
        <v>131760</v>
      </c>
      <c r="O33" s="16">
        <v>131760</v>
      </c>
      <c r="P33" s="16">
        <v>0</v>
      </c>
      <c r="Q33" s="16">
        <v>109800</v>
      </c>
      <c r="R33" s="16">
        <v>21960</v>
      </c>
      <c r="S33" s="39"/>
      <c r="U33" s="10"/>
    </row>
    <row r="34" spans="1:21" ht="52" x14ac:dyDescent="0.35">
      <c r="A34" s="22" t="s">
        <v>352</v>
      </c>
      <c r="B34" s="23" t="s">
        <v>388</v>
      </c>
      <c r="C34" s="23">
        <v>2022</v>
      </c>
      <c r="D34" s="23" t="s">
        <v>78</v>
      </c>
      <c r="E34" s="38">
        <v>44655</v>
      </c>
      <c r="F34" s="38">
        <v>44926</v>
      </c>
      <c r="G34" s="22" t="s">
        <v>317</v>
      </c>
      <c r="H34" s="23">
        <v>501354</v>
      </c>
      <c r="I34" s="23">
        <v>226</v>
      </c>
      <c r="J34" s="23">
        <v>244</v>
      </c>
      <c r="K34" s="23" t="s">
        <v>276</v>
      </c>
      <c r="L34" s="22" t="s">
        <v>227</v>
      </c>
      <c r="M34" s="23" t="s">
        <v>79</v>
      </c>
      <c r="N34" s="16">
        <v>13000</v>
      </c>
      <c r="O34" s="16">
        <v>13000</v>
      </c>
      <c r="P34" s="16">
        <v>0</v>
      </c>
      <c r="Q34" s="16">
        <v>13000</v>
      </c>
      <c r="R34" s="16">
        <v>0</v>
      </c>
      <c r="S34" s="39"/>
      <c r="U34" s="10"/>
    </row>
    <row r="35" spans="1:21" ht="39" x14ac:dyDescent="0.35">
      <c r="A35" s="22" t="s">
        <v>353</v>
      </c>
      <c r="B35" s="23" t="s">
        <v>388</v>
      </c>
      <c r="C35" s="23">
        <v>2022</v>
      </c>
      <c r="D35" s="23" t="s">
        <v>115</v>
      </c>
      <c r="E35" s="38">
        <v>44719</v>
      </c>
      <c r="F35" s="38">
        <v>44926</v>
      </c>
      <c r="G35" s="22" t="s">
        <v>317</v>
      </c>
      <c r="H35" s="23">
        <v>501354</v>
      </c>
      <c r="I35" s="23">
        <v>226</v>
      </c>
      <c r="J35" s="23">
        <v>244</v>
      </c>
      <c r="K35" s="23" t="s">
        <v>280</v>
      </c>
      <c r="L35" s="22" t="s">
        <v>237</v>
      </c>
      <c r="M35" s="23" t="s">
        <v>116</v>
      </c>
      <c r="N35" s="16">
        <v>150</v>
      </c>
      <c r="O35" s="16">
        <v>150</v>
      </c>
      <c r="P35" s="16">
        <v>0</v>
      </c>
      <c r="Q35" s="16">
        <v>150</v>
      </c>
      <c r="R35" s="16">
        <v>0</v>
      </c>
      <c r="S35" s="39"/>
      <c r="U35" s="10"/>
    </row>
    <row r="36" spans="1:21" ht="39" x14ac:dyDescent="0.35">
      <c r="A36" s="22" t="s">
        <v>354</v>
      </c>
      <c r="B36" s="23" t="s">
        <v>388</v>
      </c>
      <c r="C36" s="23">
        <v>2022</v>
      </c>
      <c r="D36" s="23" t="s">
        <v>117</v>
      </c>
      <c r="E36" s="38">
        <v>44719</v>
      </c>
      <c r="F36" s="38">
        <v>44926</v>
      </c>
      <c r="G36" s="22" t="s">
        <v>317</v>
      </c>
      <c r="H36" s="23">
        <v>501354</v>
      </c>
      <c r="I36" s="23">
        <v>226</v>
      </c>
      <c r="J36" s="23">
        <v>244</v>
      </c>
      <c r="K36" s="23" t="s">
        <v>285</v>
      </c>
      <c r="L36" s="22" t="s">
        <v>238</v>
      </c>
      <c r="M36" s="23" t="s">
        <v>116</v>
      </c>
      <c r="N36" s="16">
        <v>150</v>
      </c>
      <c r="O36" s="16">
        <v>150</v>
      </c>
      <c r="P36" s="16">
        <v>0</v>
      </c>
      <c r="Q36" s="16">
        <v>150</v>
      </c>
      <c r="R36" s="16">
        <v>0</v>
      </c>
      <c r="S36" s="39"/>
      <c r="U36" s="10"/>
    </row>
    <row r="37" spans="1:21" ht="65" x14ac:dyDescent="0.35">
      <c r="A37" s="22" t="s">
        <v>355</v>
      </c>
      <c r="B37" s="23" t="s">
        <v>388</v>
      </c>
      <c r="C37" s="23">
        <v>2022</v>
      </c>
      <c r="D37" s="23" t="s">
        <v>95</v>
      </c>
      <c r="E37" s="38">
        <v>44736</v>
      </c>
      <c r="F37" s="38">
        <v>44926</v>
      </c>
      <c r="G37" s="22" t="s">
        <v>317</v>
      </c>
      <c r="H37" s="23">
        <v>501354</v>
      </c>
      <c r="I37" s="23">
        <v>226</v>
      </c>
      <c r="J37" s="23">
        <v>244</v>
      </c>
      <c r="K37" s="23" t="s">
        <v>268</v>
      </c>
      <c r="L37" s="22" t="s">
        <v>240</v>
      </c>
      <c r="M37" s="23" t="s">
        <v>96</v>
      </c>
      <c r="N37" s="16">
        <v>93600</v>
      </c>
      <c r="O37" s="16">
        <v>93600</v>
      </c>
      <c r="P37" s="16">
        <v>0</v>
      </c>
      <c r="Q37" s="16">
        <v>93600</v>
      </c>
      <c r="R37" s="16">
        <v>0</v>
      </c>
      <c r="S37" s="39"/>
      <c r="U37" s="10"/>
    </row>
    <row r="38" spans="1:21" ht="52" x14ac:dyDescent="0.35">
      <c r="A38" s="22" t="s">
        <v>356</v>
      </c>
      <c r="B38" s="23" t="s">
        <v>388</v>
      </c>
      <c r="C38" s="23">
        <v>2022</v>
      </c>
      <c r="D38" s="23" t="s">
        <v>97</v>
      </c>
      <c r="E38" s="38">
        <v>44736</v>
      </c>
      <c r="F38" s="38">
        <v>44926</v>
      </c>
      <c r="G38" s="22" t="s">
        <v>317</v>
      </c>
      <c r="H38" s="23">
        <v>501354</v>
      </c>
      <c r="I38" s="23">
        <v>226</v>
      </c>
      <c r="J38" s="23">
        <v>244</v>
      </c>
      <c r="K38" s="23" t="s">
        <v>294</v>
      </c>
      <c r="L38" s="22" t="s">
        <v>241</v>
      </c>
      <c r="M38" s="23" t="s">
        <v>98</v>
      </c>
      <c r="N38" s="16">
        <v>349500</v>
      </c>
      <c r="O38" s="16">
        <v>349500</v>
      </c>
      <c r="P38" s="16">
        <v>0</v>
      </c>
      <c r="Q38" s="41"/>
      <c r="R38" s="16">
        <v>349500</v>
      </c>
      <c r="S38" s="39"/>
      <c r="U38" s="10"/>
    </row>
    <row r="39" spans="1:21" ht="78" x14ac:dyDescent="0.35">
      <c r="A39" s="22" t="s">
        <v>357</v>
      </c>
      <c r="B39" s="23" t="s">
        <v>388</v>
      </c>
      <c r="C39" s="23">
        <v>2022</v>
      </c>
      <c r="D39" s="23" t="s">
        <v>118</v>
      </c>
      <c r="E39" s="38">
        <v>44817</v>
      </c>
      <c r="F39" s="38">
        <v>44926</v>
      </c>
      <c r="G39" s="22" t="s">
        <v>317</v>
      </c>
      <c r="H39" s="23">
        <v>501354</v>
      </c>
      <c r="I39" s="23">
        <v>226</v>
      </c>
      <c r="J39" s="23">
        <v>244</v>
      </c>
      <c r="K39" s="23" t="s">
        <v>293</v>
      </c>
      <c r="L39" s="22" t="s">
        <v>247</v>
      </c>
      <c r="M39" s="23" t="s">
        <v>119</v>
      </c>
      <c r="N39" s="16">
        <v>300</v>
      </c>
      <c r="O39" s="16">
        <v>300</v>
      </c>
      <c r="P39" s="16">
        <v>0</v>
      </c>
      <c r="Q39" s="16">
        <v>300</v>
      </c>
      <c r="R39" s="16">
        <v>0</v>
      </c>
      <c r="S39" s="39"/>
      <c r="U39" s="10"/>
    </row>
    <row r="40" spans="1:21" ht="52" x14ac:dyDescent="0.35">
      <c r="A40" s="22" t="s">
        <v>358</v>
      </c>
      <c r="B40" s="23" t="s">
        <v>388</v>
      </c>
      <c r="C40" s="23">
        <v>2022</v>
      </c>
      <c r="D40" s="23" t="s">
        <v>107</v>
      </c>
      <c r="E40" s="38">
        <v>44838</v>
      </c>
      <c r="F40" s="38">
        <v>44926</v>
      </c>
      <c r="G40" s="22" t="s">
        <v>317</v>
      </c>
      <c r="H40" s="23">
        <v>501354</v>
      </c>
      <c r="I40" s="23">
        <v>226</v>
      </c>
      <c r="J40" s="23">
        <v>244</v>
      </c>
      <c r="K40" s="23" t="s">
        <v>283</v>
      </c>
      <c r="L40" s="22" t="s">
        <v>248</v>
      </c>
      <c r="M40" s="23" t="s">
        <v>108</v>
      </c>
      <c r="N40" s="16">
        <v>101682</v>
      </c>
      <c r="O40" s="16">
        <v>101682</v>
      </c>
      <c r="P40" s="16">
        <v>0</v>
      </c>
      <c r="Q40" s="16">
        <v>101682</v>
      </c>
      <c r="R40" s="16">
        <v>0</v>
      </c>
      <c r="S40" s="39"/>
      <c r="U40" s="10"/>
    </row>
    <row r="41" spans="1:21" ht="78" x14ac:dyDescent="0.35">
      <c r="A41" s="22" t="s">
        <v>359</v>
      </c>
      <c r="B41" s="23" t="s">
        <v>388</v>
      </c>
      <c r="C41" s="23">
        <v>2022</v>
      </c>
      <c r="D41" s="23" t="s">
        <v>120</v>
      </c>
      <c r="E41" s="38">
        <v>44852</v>
      </c>
      <c r="F41" s="38">
        <v>44926</v>
      </c>
      <c r="G41" s="22" t="s">
        <v>317</v>
      </c>
      <c r="H41" s="23">
        <v>501354</v>
      </c>
      <c r="I41" s="23">
        <v>226</v>
      </c>
      <c r="J41" s="23">
        <v>244</v>
      </c>
      <c r="K41" s="23" t="s">
        <v>288</v>
      </c>
      <c r="L41" s="22" t="s">
        <v>249</v>
      </c>
      <c r="M41" s="23" t="s">
        <v>121</v>
      </c>
      <c r="N41" s="16">
        <v>300</v>
      </c>
      <c r="O41" s="16">
        <v>300</v>
      </c>
      <c r="P41" s="16">
        <v>0</v>
      </c>
      <c r="Q41" s="16">
        <v>300</v>
      </c>
      <c r="R41" s="16">
        <v>0</v>
      </c>
      <c r="S41" s="39"/>
      <c r="U41" s="10"/>
    </row>
    <row r="42" spans="1:21" ht="78" x14ac:dyDescent="0.35">
      <c r="A42" s="22" t="s">
        <v>360</v>
      </c>
      <c r="B42" s="23" t="s">
        <v>388</v>
      </c>
      <c r="C42" s="23">
        <v>2022</v>
      </c>
      <c r="D42" s="23" t="s">
        <v>122</v>
      </c>
      <c r="E42" s="38">
        <v>44852</v>
      </c>
      <c r="F42" s="38">
        <v>44926</v>
      </c>
      <c r="G42" s="22" t="s">
        <v>317</v>
      </c>
      <c r="H42" s="23">
        <v>501354</v>
      </c>
      <c r="I42" s="23">
        <v>226</v>
      </c>
      <c r="J42" s="23">
        <v>244</v>
      </c>
      <c r="K42" s="23" t="s">
        <v>259</v>
      </c>
      <c r="L42" s="22" t="s">
        <v>250</v>
      </c>
      <c r="M42" s="23" t="s">
        <v>121</v>
      </c>
      <c r="N42" s="16">
        <v>300</v>
      </c>
      <c r="O42" s="16">
        <v>300</v>
      </c>
      <c r="P42" s="16">
        <v>0</v>
      </c>
      <c r="Q42" s="16">
        <v>300</v>
      </c>
      <c r="R42" s="16">
        <v>0</v>
      </c>
      <c r="S42" s="39"/>
      <c r="U42" s="10"/>
    </row>
    <row r="43" spans="1:21" x14ac:dyDescent="0.35">
      <c r="A43" s="22" t="s">
        <v>361</v>
      </c>
      <c r="B43" s="23" t="s">
        <v>388</v>
      </c>
      <c r="C43" s="23">
        <v>2022</v>
      </c>
      <c r="D43" s="23" t="s">
        <v>74</v>
      </c>
      <c r="E43" s="38">
        <v>44594</v>
      </c>
      <c r="F43" s="38">
        <v>44926</v>
      </c>
      <c r="G43" s="22" t="s">
        <v>317</v>
      </c>
      <c r="H43" s="23">
        <v>501355</v>
      </c>
      <c r="I43" s="23">
        <v>310</v>
      </c>
      <c r="J43" s="23">
        <v>244</v>
      </c>
      <c r="K43" s="23" t="s">
        <v>271</v>
      </c>
      <c r="L43" s="22" t="s">
        <v>216</v>
      </c>
      <c r="M43" s="23" t="s">
        <v>75</v>
      </c>
      <c r="N43" s="16">
        <v>8600</v>
      </c>
      <c r="O43" s="16">
        <v>8600</v>
      </c>
      <c r="P43" s="16">
        <v>0</v>
      </c>
      <c r="Q43" s="16">
        <v>8600</v>
      </c>
      <c r="R43" s="16">
        <v>0</v>
      </c>
      <c r="S43" s="39"/>
      <c r="U43" s="10"/>
    </row>
    <row r="44" spans="1:21" ht="39" x14ac:dyDescent="0.35">
      <c r="A44" s="22" t="s">
        <v>362</v>
      </c>
      <c r="B44" s="23" t="s">
        <v>388</v>
      </c>
      <c r="C44" s="23">
        <v>2022</v>
      </c>
      <c r="D44" s="23" t="s">
        <v>92</v>
      </c>
      <c r="E44" s="38">
        <v>44685</v>
      </c>
      <c r="F44" s="38">
        <v>44926</v>
      </c>
      <c r="G44" s="22" t="s">
        <v>317</v>
      </c>
      <c r="H44" s="23">
        <v>501355</v>
      </c>
      <c r="I44" s="23">
        <v>310</v>
      </c>
      <c r="J44" s="23">
        <v>244</v>
      </c>
      <c r="K44" s="23" t="s">
        <v>292</v>
      </c>
      <c r="L44" s="22" t="s">
        <v>230</v>
      </c>
      <c r="M44" s="23" t="s">
        <v>93</v>
      </c>
      <c r="N44" s="16">
        <v>153923</v>
      </c>
      <c r="O44" s="16">
        <v>153923</v>
      </c>
      <c r="P44" s="16">
        <v>0</v>
      </c>
      <c r="Q44" s="16">
        <v>153923</v>
      </c>
      <c r="R44" s="16">
        <v>0</v>
      </c>
      <c r="S44" s="39"/>
      <c r="U44" s="10"/>
    </row>
    <row r="45" spans="1:21" x14ac:dyDescent="0.35">
      <c r="A45" s="22" t="s">
        <v>363</v>
      </c>
      <c r="B45" s="23" t="s">
        <v>388</v>
      </c>
      <c r="C45" s="23">
        <v>2022</v>
      </c>
      <c r="D45" s="23" t="s">
        <v>105</v>
      </c>
      <c r="E45" s="38">
        <v>44785</v>
      </c>
      <c r="F45" s="38">
        <v>44926</v>
      </c>
      <c r="G45" s="22" t="s">
        <v>317</v>
      </c>
      <c r="H45" s="23">
        <v>501355</v>
      </c>
      <c r="I45" s="23">
        <v>310</v>
      </c>
      <c r="J45" s="23">
        <v>244</v>
      </c>
      <c r="K45" s="23" t="s">
        <v>296</v>
      </c>
      <c r="L45" s="22" t="s">
        <v>246</v>
      </c>
      <c r="M45" s="23" t="s">
        <v>106</v>
      </c>
      <c r="N45" s="16">
        <v>8858.24</v>
      </c>
      <c r="O45" s="16">
        <v>8858.24</v>
      </c>
      <c r="P45" s="16">
        <v>0</v>
      </c>
      <c r="Q45" s="16">
        <v>8858.24</v>
      </c>
      <c r="R45" s="16">
        <v>0</v>
      </c>
      <c r="S45" s="39"/>
      <c r="U45" s="10"/>
    </row>
    <row r="46" spans="1:21" ht="52" x14ac:dyDescent="0.35">
      <c r="A46" s="22" t="s">
        <v>364</v>
      </c>
      <c r="B46" s="23" t="s">
        <v>388</v>
      </c>
      <c r="C46" s="23">
        <v>2022</v>
      </c>
      <c r="D46" s="23" t="s">
        <v>84</v>
      </c>
      <c r="E46" s="38">
        <v>44699</v>
      </c>
      <c r="F46" s="38">
        <v>44926</v>
      </c>
      <c r="G46" s="22" t="s">
        <v>317</v>
      </c>
      <c r="H46" s="23">
        <v>501356</v>
      </c>
      <c r="I46" s="23">
        <v>346</v>
      </c>
      <c r="J46" s="23">
        <v>244</v>
      </c>
      <c r="K46" s="23" t="s">
        <v>281</v>
      </c>
      <c r="L46" s="22" t="s">
        <v>225</v>
      </c>
      <c r="M46" s="23" t="s">
        <v>85</v>
      </c>
      <c r="N46" s="16">
        <v>7800</v>
      </c>
      <c r="O46" s="16">
        <v>7800</v>
      </c>
      <c r="P46" s="16">
        <v>0</v>
      </c>
      <c r="Q46" s="16">
        <v>7800</v>
      </c>
      <c r="R46" s="16">
        <v>0</v>
      </c>
      <c r="S46" s="39"/>
      <c r="U46" s="10"/>
    </row>
    <row r="47" spans="1:21" ht="52" x14ac:dyDescent="0.35">
      <c r="A47" s="22" t="s">
        <v>365</v>
      </c>
      <c r="B47" s="23" t="s">
        <v>388</v>
      </c>
      <c r="C47" s="23">
        <v>2022</v>
      </c>
      <c r="D47" s="23" t="s">
        <v>76</v>
      </c>
      <c r="E47" s="38">
        <v>44644</v>
      </c>
      <c r="F47" s="38">
        <v>44926</v>
      </c>
      <c r="G47" s="22" t="s">
        <v>317</v>
      </c>
      <c r="H47" s="23">
        <v>501357</v>
      </c>
      <c r="I47" s="23">
        <v>349</v>
      </c>
      <c r="J47" s="23">
        <v>244</v>
      </c>
      <c r="K47" s="23" t="s">
        <v>281</v>
      </c>
      <c r="L47" s="22" t="s">
        <v>225</v>
      </c>
      <c r="M47" s="23" t="s">
        <v>77</v>
      </c>
      <c r="N47" s="16">
        <v>252560</v>
      </c>
      <c r="O47" s="16">
        <v>252560</v>
      </c>
      <c r="P47" s="16">
        <v>0</v>
      </c>
      <c r="Q47" s="16">
        <v>252560</v>
      </c>
      <c r="R47" s="16">
        <v>0</v>
      </c>
      <c r="S47" s="39"/>
      <c r="U47" s="10"/>
    </row>
    <row r="48" spans="1:21" ht="39" x14ac:dyDescent="0.35">
      <c r="A48" s="22" t="s">
        <v>366</v>
      </c>
      <c r="B48" s="23" t="s">
        <v>388</v>
      </c>
      <c r="C48" s="23">
        <v>2022</v>
      </c>
      <c r="D48" s="23" t="s">
        <v>113</v>
      </c>
      <c r="E48" s="38">
        <v>44698</v>
      </c>
      <c r="F48" s="38">
        <v>44926</v>
      </c>
      <c r="G48" s="22" t="s">
        <v>317</v>
      </c>
      <c r="H48" s="23">
        <v>501357</v>
      </c>
      <c r="I48" s="23">
        <v>349</v>
      </c>
      <c r="J48" s="23">
        <v>244</v>
      </c>
      <c r="K48" s="23" t="s">
        <v>274</v>
      </c>
      <c r="L48" s="22" t="s">
        <v>233</v>
      </c>
      <c r="M48" s="23" t="s">
        <v>114</v>
      </c>
      <c r="N48" s="16">
        <v>138375</v>
      </c>
      <c r="O48" s="16">
        <v>138375</v>
      </c>
      <c r="P48" s="16">
        <v>0</v>
      </c>
      <c r="Q48" s="16">
        <v>138375</v>
      </c>
      <c r="R48" s="16">
        <v>0</v>
      </c>
      <c r="S48" s="39"/>
      <c r="U48" s="10"/>
    </row>
    <row r="49" spans="1:21" ht="26" x14ac:dyDescent="0.35">
      <c r="A49" s="22" t="s">
        <v>1</v>
      </c>
      <c r="B49" s="23" t="s">
        <v>383</v>
      </c>
      <c r="C49" s="23">
        <v>2021</v>
      </c>
      <c r="D49" s="23" t="s">
        <v>123</v>
      </c>
      <c r="E49" s="38">
        <v>44197</v>
      </c>
      <c r="F49" s="38">
        <v>45291</v>
      </c>
      <c r="G49" s="22" t="s">
        <v>317</v>
      </c>
      <c r="H49" s="23">
        <v>501360</v>
      </c>
      <c r="I49" s="23">
        <v>223</v>
      </c>
      <c r="J49" s="23">
        <v>247</v>
      </c>
      <c r="K49" s="23" t="s">
        <v>252</v>
      </c>
      <c r="L49" s="22">
        <v>7841322249</v>
      </c>
      <c r="M49" s="23" t="s">
        <v>124</v>
      </c>
      <c r="N49" s="16">
        <v>557400</v>
      </c>
      <c r="O49" s="16">
        <v>164100</v>
      </c>
      <c r="P49" s="16">
        <v>172000</v>
      </c>
      <c r="Q49" s="16">
        <v>164100</v>
      </c>
      <c r="R49" s="16">
        <v>0</v>
      </c>
      <c r="S49" s="40">
        <v>221300</v>
      </c>
      <c r="U49" s="10"/>
    </row>
    <row r="50" spans="1:21" ht="26" x14ac:dyDescent="0.35">
      <c r="A50" s="22" t="s">
        <v>2</v>
      </c>
      <c r="B50" s="23" t="s">
        <v>384</v>
      </c>
      <c r="C50" s="23">
        <v>2021</v>
      </c>
      <c r="D50" s="23" t="s">
        <v>125</v>
      </c>
      <c r="E50" s="38">
        <v>44197</v>
      </c>
      <c r="F50" s="38">
        <v>45291</v>
      </c>
      <c r="G50" s="22" t="s">
        <v>317</v>
      </c>
      <c r="H50" s="23">
        <v>501360</v>
      </c>
      <c r="I50" s="23">
        <v>223</v>
      </c>
      <c r="J50" s="23">
        <v>247</v>
      </c>
      <c r="K50" s="23" t="s">
        <v>253</v>
      </c>
      <c r="L50" s="22">
        <v>7838024362</v>
      </c>
      <c r="M50" s="23" t="s">
        <v>126</v>
      </c>
      <c r="N50" s="16">
        <v>507300</v>
      </c>
      <c r="O50" s="16">
        <v>156700</v>
      </c>
      <c r="P50" s="16">
        <v>163000</v>
      </c>
      <c r="Q50" s="16">
        <v>131917.44</v>
      </c>
      <c r="R50" s="16">
        <v>24782.560000000001</v>
      </c>
      <c r="S50" s="40">
        <v>187600</v>
      </c>
      <c r="U50" s="10"/>
    </row>
    <row r="51" spans="1:21" ht="78" x14ac:dyDescent="0.35">
      <c r="A51" s="22" t="s">
        <v>367</v>
      </c>
      <c r="B51" s="23" t="s">
        <v>388</v>
      </c>
      <c r="C51" s="23">
        <v>2021</v>
      </c>
      <c r="D51" s="23" t="s">
        <v>55</v>
      </c>
      <c r="E51" s="38">
        <v>44523</v>
      </c>
      <c r="F51" s="38">
        <v>44926</v>
      </c>
      <c r="G51" s="22" t="s">
        <v>318</v>
      </c>
      <c r="H51" s="23">
        <v>501363</v>
      </c>
      <c r="I51" s="23">
        <v>226</v>
      </c>
      <c r="J51" s="23">
        <v>244</v>
      </c>
      <c r="K51" s="23" t="s">
        <v>267</v>
      </c>
      <c r="L51" s="22" t="s">
        <v>201</v>
      </c>
      <c r="M51" s="23" t="s">
        <v>56</v>
      </c>
      <c r="N51" s="16">
        <v>99990</v>
      </c>
      <c r="O51" s="16">
        <v>99990</v>
      </c>
      <c r="P51" s="16">
        <v>0</v>
      </c>
      <c r="Q51" s="16">
        <v>99990</v>
      </c>
      <c r="R51" s="16">
        <v>0</v>
      </c>
      <c r="S51" s="23"/>
      <c r="U51" s="10"/>
    </row>
    <row r="52" spans="1:21" ht="65" x14ac:dyDescent="0.35">
      <c r="A52" s="22" t="s">
        <v>368</v>
      </c>
      <c r="B52" s="23" t="s">
        <v>388</v>
      </c>
      <c r="C52" s="23">
        <v>2021</v>
      </c>
      <c r="D52" s="23" t="s">
        <v>57</v>
      </c>
      <c r="E52" s="38">
        <v>44550</v>
      </c>
      <c r="F52" s="38">
        <v>44926</v>
      </c>
      <c r="G52" s="22" t="s">
        <v>318</v>
      </c>
      <c r="H52" s="23">
        <v>501363</v>
      </c>
      <c r="I52" s="23">
        <v>226</v>
      </c>
      <c r="J52" s="23">
        <v>244</v>
      </c>
      <c r="K52" s="23" t="s">
        <v>273</v>
      </c>
      <c r="L52" s="22" t="s">
        <v>203</v>
      </c>
      <c r="M52" s="23" t="s">
        <v>58</v>
      </c>
      <c r="N52" s="16">
        <v>282604.5</v>
      </c>
      <c r="O52" s="16">
        <v>282604.5</v>
      </c>
      <c r="P52" s="16">
        <v>0</v>
      </c>
      <c r="Q52" s="16">
        <v>282604.5</v>
      </c>
      <c r="R52" s="16">
        <v>0</v>
      </c>
      <c r="S52" s="23"/>
      <c r="U52" s="10"/>
    </row>
    <row r="53" spans="1:21" ht="91" x14ac:dyDescent="0.35">
      <c r="A53" s="22" t="s">
        <v>16</v>
      </c>
      <c r="B53" s="23" t="s">
        <v>385</v>
      </c>
      <c r="C53" s="23">
        <v>2021</v>
      </c>
      <c r="D53" s="23" t="s">
        <v>153</v>
      </c>
      <c r="E53" s="38">
        <v>44599</v>
      </c>
      <c r="F53" s="38">
        <v>44926</v>
      </c>
      <c r="G53" s="22" t="s">
        <v>318</v>
      </c>
      <c r="H53" s="23">
        <v>501363</v>
      </c>
      <c r="I53" s="23">
        <v>226</v>
      </c>
      <c r="J53" s="23">
        <v>244</v>
      </c>
      <c r="K53" s="23" t="s">
        <v>254</v>
      </c>
      <c r="L53" s="22" t="s">
        <v>217</v>
      </c>
      <c r="M53" s="23" t="s">
        <v>154</v>
      </c>
      <c r="N53" s="16">
        <v>498000</v>
      </c>
      <c r="O53" s="16">
        <v>498000</v>
      </c>
      <c r="P53" s="16">
        <v>0</v>
      </c>
      <c r="Q53" s="16">
        <v>498000</v>
      </c>
      <c r="R53" s="16">
        <v>0</v>
      </c>
      <c r="S53" s="39"/>
      <c r="U53" s="10"/>
    </row>
    <row r="54" spans="1:21" ht="91" x14ac:dyDescent="0.35">
      <c r="A54" s="22" t="s">
        <v>18</v>
      </c>
      <c r="B54" s="23" t="s">
        <v>385</v>
      </c>
      <c r="C54" s="23">
        <v>2021</v>
      </c>
      <c r="D54" s="23" t="s">
        <v>157</v>
      </c>
      <c r="E54" s="38">
        <v>44606</v>
      </c>
      <c r="F54" s="38">
        <v>44926</v>
      </c>
      <c r="G54" s="22" t="s">
        <v>318</v>
      </c>
      <c r="H54" s="23">
        <v>501363</v>
      </c>
      <c r="I54" s="23">
        <v>226</v>
      </c>
      <c r="J54" s="23">
        <v>244</v>
      </c>
      <c r="K54" s="23" t="s">
        <v>260</v>
      </c>
      <c r="L54" s="22" t="s">
        <v>219</v>
      </c>
      <c r="M54" s="23" t="s">
        <v>158</v>
      </c>
      <c r="N54" s="16">
        <v>567400</v>
      </c>
      <c r="O54" s="16">
        <v>567400</v>
      </c>
      <c r="P54" s="16">
        <v>0</v>
      </c>
      <c r="Q54" s="16">
        <v>567400</v>
      </c>
      <c r="R54" s="16">
        <v>0</v>
      </c>
      <c r="S54" s="39"/>
      <c r="U54" s="10"/>
    </row>
    <row r="55" spans="1:21" ht="65" x14ac:dyDescent="0.35">
      <c r="A55" s="22" t="s">
        <v>22</v>
      </c>
      <c r="B55" s="23" t="s">
        <v>385</v>
      </c>
      <c r="C55" s="23">
        <v>2021</v>
      </c>
      <c r="D55" s="23" t="s">
        <v>165</v>
      </c>
      <c r="E55" s="38">
        <v>44617</v>
      </c>
      <c r="F55" s="38">
        <v>44926</v>
      </c>
      <c r="G55" s="22" t="s">
        <v>318</v>
      </c>
      <c r="H55" s="23">
        <v>501363</v>
      </c>
      <c r="I55" s="23">
        <v>226</v>
      </c>
      <c r="J55" s="23">
        <v>244</v>
      </c>
      <c r="K55" s="23" t="s">
        <v>262</v>
      </c>
      <c r="L55" s="22" t="s">
        <v>221</v>
      </c>
      <c r="M55" s="23" t="s">
        <v>166</v>
      </c>
      <c r="N55" s="16">
        <v>1578000</v>
      </c>
      <c r="O55" s="16">
        <v>1578000</v>
      </c>
      <c r="P55" s="16">
        <v>0</v>
      </c>
      <c r="Q55" s="16">
        <v>1578000</v>
      </c>
      <c r="R55" s="16">
        <v>0</v>
      </c>
      <c r="S55" s="39"/>
      <c r="U55" s="10"/>
    </row>
    <row r="56" spans="1:21" ht="78" x14ac:dyDescent="0.35">
      <c r="A56" s="22" t="s">
        <v>369</v>
      </c>
      <c r="B56" s="23" t="s">
        <v>388</v>
      </c>
      <c r="C56" s="23">
        <v>2021</v>
      </c>
      <c r="D56" s="23" t="s">
        <v>53</v>
      </c>
      <c r="E56" s="38">
        <v>44523</v>
      </c>
      <c r="F56" s="38">
        <v>44926</v>
      </c>
      <c r="G56" s="22" t="s">
        <v>319</v>
      </c>
      <c r="H56" s="23">
        <v>501364</v>
      </c>
      <c r="I56" s="23">
        <v>226</v>
      </c>
      <c r="J56" s="23">
        <v>244</v>
      </c>
      <c r="K56" s="23" t="s">
        <v>267</v>
      </c>
      <c r="L56" s="22" t="s">
        <v>201</v>
      </c>
      <c r="M56" s="23" t="s">
        <v>54</v>
      </c>
      <c r="N56" s="16">
        <v>99960</v>
      </c>
      <c r="O56" s="16">
        <v>99960</v>
      </c>
      <c r="P56" s="16">
        <v>0</v>
      </c>
      <c r="Q56" s="16">
        <v>99960</v>
      </c>
      <c r="R56" s="16">
        <v>0</v>
      </c>
      <c r="S56" s="23"/>
      <c r="U56" s="10"/>
    </row>
    <row r="57" spans="1:21" ht="65" x14ac:dyDescent="0.35">
      <c r="A57" s="22" t="s">
        <v>370</v>
      </c>
      <c r="B57" s="23" t="s">
        <v>388</v>
      </c>
      <c r="C57" s="23">
        <v>2021</v>
      </c>
      <c r="D57" s="23" t="s">
        <v>59</v>
      </c>
      <c r="E57" s="38">
        <v>44550</v>
      </c>
      <c r="F57" s="38">
        <v>44926</v>
      </c>
      <c r="G57" s="22" t="s">
        <v>319</v>
      </c>
      <c r="H57" s="23">
        <v>501364</v>
      </c>
      <c r="I57" s="23">
        <v>226</v>
      </c>
      <c r="J57" s="23">
        <v>244</v>
      </c>
      <c r="K57" s="23" t="s">
        <v>273</v>
      </c>
      <c r="L57" s="22" t="s">
        <v>203</v>
      </c>
      <c r="M57" s="23" t="s">
        <v>60</v>
      </c>
      <c r="N57" s="16">
        <v>310306.8</v>
      </c>
      <c r="O57" s="16">
        <v>310306.8</v>
      </c>
      <c r="P57" s="16">
        <v>0</v>
      </c>
      <c r="Q57" s="16">
        <v>310306.8</v>
      </c>
      <c r="R57" s="16">
        <v>0</v>
      </c>
      <c r="S57" s="23"/>
      <c r="U57" s="10"/>
    </row>
    <row r="58" spans="1:21" ht="104" x14ac:dyDescent="0.35">
      <c r="A58" s="22" t="s">
        <v>17</v>
      </c>
      <c r="B58" s="23" t="s">
        <v>385</v>
      </c>
      <c r="C58" s="23">
        <v>2021</v>
      </c>
      <c r="D58" s="23" t="s">
        <v>155</v>
      </c>
      <c r="E58" s="38">
        <v>44599</v>
      </c>
      <c r="F58" s="38">
        <v>44926</v>
      </c>
      <c r="G58" s="22" t="s">
        <v>319</v>
      </c>
      <c r="H58" s="23">
        <v>501364</v>
      </c>
      <c r="I58" s="23">
        <v>226</v>
      </c>
      <c r="J58" s="23">
        <v>244</v>
      </c>
      <c r="K58" s="23" t="s">
        <v>254</v>
      </c>
      <c r="L58" s="22" t="s">
        <v>217</v>
      </c>
      <c r="M58" s="23" t="s">
        <v>156</v>
      </c>
      <c r="N58" s="16">
        <v>395000</v>
      </c>
      <c r="O58" s="16">
        <v>395000</v>
      </c>
      <c r="P58" s="16">
        <v>0</v>
      </c>
      <c r="Q58" s="16">
        <v>395000</v>
      </c>
      <c r="R58" s="16">
        <v>0</v>
      </c>
      <c r="S58" s="39"/>
      <c r="U58" s="10"/>
    </row>
    <row r="59" spans="1:21" ht="91" x14ac:dyDescent="0.35">
      <c r="A59" s="22" t="s">
        <v>19</v>
      </c>
      <c r="B59" s="23" t="s">
        <v>385</v>
      </c>
      <c r="C59" s="23">
        <v>2021</v>
      </c>
      <c r="D59" s="23" t="s">
        <v>159</v>
      </c>
      <c r="E59" s="38">
        <v>44606</v>
      </c>
      <c r="F59" s="38">
        <v>44926</v>
      </c>
      <c r="G59" s="22" t="s">
        <v>319</v>
      </c>
      <c r="H59" s="23">
        <v>501364</v>
      </c>
      <c r="I59" s="23">
        <v>226</v>
      </c>
      <c r="J59" s="23">
        <v>244</v>
      </c>
      <c r="K59" s="23" t="s">
        <v>260</v>
      </c>
      <c r="L59" s="22" t="s">
        <v>219</v>
      </c>
      <c r="M59" s="23" t="s">
        <v>160</v>
      </c>
      <c r="N59" s="16">
        <v>639867</v>
      </c>
      <c r="O59" s="16">
        <v>639867</v>
      </c>
      <c r="P59" s="16">
        <v>0</v>
      </c>
      <c r="Q59" s="16">
        <v>639867</v>
      </c>
      <c r="R59" s="16">
        <v>0</v>
      </c>
      <c r="S59" s="39"/>
      <c r="U59" s="10"/>
    </row>
    <row r="60" spans="1:21" ht="65" x14ac:dyDescent="0.35">
      <c r="A60" s="22" t="s">
        <v>24</v>
      </c>
      <c r="B60" s="23" t="s">
        <v>385</v>
      </c>
      <c r="C60" s="23">
        <v>2021</v>
      </c>
      <c r="D60" s="23" t="s">
        <v>169</v>
      </c>
      <c r="E60" s="38">
        <v>44617</v>
      </c>
      <c r="F60" s="38">
        <v>44926</v>
      </c>
      <c r="G60" s="22" t="s">
        <v>319</v>
      </c>
      <c r="H60" s="23">
        <v>501364</v>
      </c>
      <c r="I60" s="23">
        <v>226</v>
      </c>
      <c r="J60" s="23">
        <v>244</v>
      </c>
      <c r="K60" s="23" t="s">
        <v>262</v>
      </c>
      <c r="L60" s="22" t="s">
        <v>221</v>
      </c>
      <c r="M60" s="23" t="s">
        <v>170</v>
      </c>
      <c r="N60" s="16">
        <v>2480000</v>
      </c>
      <c r="O60" s="16">
        <v>2480000</v>
      </c>
      <c r="P60" s="16">
        <v>0</v>
      </c>
      <c r="Q60" s="16">
        <v>2480000</v>
      </c>
      <c r="R60" s="16">
        <v>0</v>
      </c>
      <c r="S60" s="39"/>
      <c r="U60" s="10"/>
    </row>
    <row r="61" spans="1:21" ht="52" x14ac:dyDescent="0.35">
      <c r="A61" s="22" t="s">
        <v>35</v>
      </c>
      <c r="B61" s="23" t="s">
        <v>339</v>
      </c>
      <c r="C61" s="23">
        <v>2022</v>
      </c>
      <c r="D61" s="23" t="s">
        <v>191</v>
      </c>
      <c r="E61" s="38">
        <v>44692</v>
      </c>
      <c r="F61" s="38">
        <v>44926</v>
      </c>
      <c r="G61" s="22" t="s">
        <v>320</v>
      </c>
      <c r="H61" s="23">
        <v>501368</v>
      </c>
      <c r="I61" s="23">
        <v>226</v>
      </c>
      <c r="J61" s="23">
        <v>244</v>
      </c>
      <c r="K61" s="23" t="s">
        <v>275</v>
      </c>
      <c r="L61" s="22" t="s">
        <v>232</v>
      </c>
      <c r="M61" s="23" t="s">
        <v>192</v>
      </c>
      <c r="N61" s="16">
        <v>37599624</v>
      </c>
      <c r="O61" s="16">
        <v>37599624</v>
      </c>
      <c r="P61" s="16">
        <v>0</v>
      </c>
      <c r="Q61" s="16">
        <v>37599624</v>
      </c>
      <c r="R61" s="16">
        <v>0</v>
      </c>
      <c r="S61" s="39"/>
      <c r="U61" s="10"/>
    </row>
    <row r="62" spans="1:21" ht="104" x14ac:dyDescent="0.35">
      <c r="A62" s="22" t="s">
        <v>3</v>
      </c>
      <c r="B62" s="23" t="s">
        <v>339</v>
      </c>
      <c r="C62" s="23">
        <v>2021</v>
      </c>
      <c r="D62" s="23" t="s">
        <v>127</v>
      </c>
      <c r="E62" s="38">
        <v>44529</v>
      </c>
      <c r="F62" s="38">
        <v>44742</v>
      </c>
      <c r="G62" s="22" t="s">
        <v>321</v>
      </c>
      <c r="H62" s="23">
        <v>501369</v>
      </c>
      <c r="I62" s="23">
        <v>226</v>
      </c>
      <c r="J62" s="23">
        <v>244</v>
      </c>
      <c r="K62" s="23" t="s">
        <v>272</v>
      </c>
      <c r="L62" s="22" t="s">
        <v>202</v>
      </c>
      <c r="M62" s="23" t="s">
        <v>128</v>
      </c>
      <c r="N62" s="16">
        <v>203935.12</v>
      </c>
      <c r="O62" s="16">
        <v>203935.12</v>
      </c>
      <c r="P62" s="16">
        <v>0</v>
      </c>
      <c r="Q62" s="16">
        <v>203935.12</v>
      </c>
      <c r="R62" s="16">
        <v>0</v>
      </c>
      <c r="S62" s="39"/>
      <c r="U62" s="10"/>
    </row>
    <row r="63" spans="1:21" ht="91" x14ac:dyDescent="0.35">
      <c r="A63" s="22" t="s">
        <v>372</v>
      </c>
      <c r="B63" s="23" t="s">
        <v>388</v>
      </c>
      <c r="C63" s="23">
        <v>2022</v>
      </c>
      <c r="D63" s="23" t="s">
        <v>90</v>
      </c>
      <c r="E63" s="38">
        <v>44701</v>
      </c>
      <c r="F63" s="38">
        <v>44926</v>
      </c>
      <c r="G63" s="22" t="s">
        <v>321</v>
      </c>
      <c r="H63" s="23">
        <v>501369</v>
      </c>
      <c r="I63" s="23">
        <v>226</v>
      </c>
      <c r="J63" s="23">
        <v>244</v>
      </c>
      <c r="K63" s="23" t="s">
        <v>298</v>
      </c>
      <c r="L63" s="22" t="s">
        <v>235</v>
      </c>
      <c r="M63" s="23" t="s">
        <v>91</v>
      </c>
      <c r="N63" s="16">
        <v>248500</v>
      </c>
      <c r="O63" s="16">
        <v>248500</v>
      </c>
      <c r="P63" s="16">
        <v>0</v>
      </c>
      <c r="Q63" s="16">
        <v>142000</v>
      </c>
      <c r="R63" s="16">
        <v>106500</v>
      </c>
      <c r="S63" s="39"/>
      <c r="U63" s="10"/>
    </row>
    <row r="64" spans="1:21" ht="104" x14ac:dyDescent="0.35">
      <c r="A64" s="22" t="s">
        <v>371</v>
      </c>
      <c r="B64" s="23" t="s">
        <v>388</v>
      </c>
      <c r="C64" s="23">
        <v>2021</v>
      </c>
      <c r="D64" s="23" t="s">
        <v>51</v>
      </c>
      <c r="E64" s="38">
        <v>44523</v>
      </c>
      <c r="F64" s="38">
        <v>44926</v>
      </c>
      <c r="G64" s="22" t="s">
        <v>322</v>
      </c>
      <c r="H64" s="23">
        <v>501371</v>
      </c>
      <c r="I64" s="23">
        <v>226</v>
      </c>
      <c r="J64" s="23">
        <v>244</v>
      </c>
      <c r="K64" s="23" t="s">
        <v>267</v>
      </c>
      <c r="L64" s="22" t="s">
        <v>201</v>
      </c>
      <c r="M64" s="23" t="s">
        <v>52</v>
      </c>
      <c r="N64" s="16">
        <v>99960</v>
      </c>
      <c r="O64" s="16">
        <v>99960</v>
      </c>
      <c r="P64" s="16">
        <v>0</v>
      </c>
      <c r="Q64" s="16">
        <v>99960</v>
      </c>
      <c r="R64" s="16">
        <v>0</v>
      </c>
      <c r="S64" s="23"/>
      <c r="U64" s="10"/>
    </row>
    <row r="65" spans="1:21" ht="91" x14ac:dyDescent="0.35">
      <c r="A65" s="22" t="s">
        <v>373</v>
      </c>
      <c r="B65" s="23" t="s">
        <v>388</v>
      </c>
      <c r="C65" s="23">
        <v>2021</v>
      </c>
      <c r="D65" s="23" t="s">
        <v>381</v>
      </c>
      <c r="E65" s="38">
        <v>44550</v>
      </c>
      <c r="F65" s="38">
        <v>44926</v>
      </c>
      <c r="G65" s="22" t="s">
        <v>322</v>
      </c>
      <c r="H65" s="23">
        <v>501371</v>
      </c>
      <c r="I65" s="23">
        <v>226</v>
      </c>
      <c r="J65" s="23">
        <v>244</v>
      </c>
      <c r="K65" s="23" t="s">
        <v>284</v>
      </c>
      <c r="L65" s="22" t="s">
        <v>204</v>
      </c>
      <c r="M65" s="23" t="s">
        <v>61</v>
      </c>
      <c r="N65" s="16">
        <v>294865.28000000003</v>
      </c>
      <c r="O65" s="16">
        <v>73716.320000000007</v>
      </c>
      <c r="P65" s="16">
        <v>0</v>
      </c>
      <c r="Q65" s="16">
        <v>73716.320000000007</v>
      </c>
      <c r="R65" s="16">
        <v>0</v>
      </c>
      <c r="S65" s="23"/>
      <c r="U65" s="10"/>
    </row>
    <row r="66" spans="1:21" ht="91" x14ac:dyDescent="0.35">
      <c r="A66" s="22" t="s">
        <v>20</v>
      </c>
      <c r="B66" s="23" t="s">
        <v>385</v>
      </c>
      <c r="C66" s="23">
        <v>2021</v>
      </c>
      <c r="D66" s="23" t="s">
        <v>161</v>
      </c>
      <c r="E66" s="38">
        <v>44606</v>
      </c>
      <c r="F66" s="38">
        <v>44926</v>
      </c>
      <c r="G66" s="22" t="s">
        <v>322</v>
      </c>
      <c r="H66" s="23">
        <v>501371</v>
      </c>
      <c r="I66" s="23">
        <v>226</v>
      </c>
      <c r="J66" s="23">
        <v>244</v>
      </c>
      <c r="K66" s="23" t="s">
        <v>260</v>
      </c>
      <c r="L66" s="22" t="s">
        <v>219</v>
      </c>
      <c r="M66" s="23" t="s">
        <v>162</v>
      </c>
      <c r="N66" s="16">
        <v>789867</v>
      </c>
      <c r="O66" s="16">
        <v>789867</v>
      </c>
      <c r="P66" s="16">
        <v>0</v>
      </c>
      <c r="Q66" s="16">
        <v>789867</v>
      </c>
      <c r="R66" s="16">
        <v>0</v>
      </c>
      <c r="S66" s="39"/>
      <c r="U66" s="10"/>
    </row>
    <row r="67" spans="1:21" ht="104" x14ac:dyDescent="0.35">
      <c r="A67" s="22" t="s">
        <v>21</v>
      </c>
      <c r="B67" s="23" t="s">
        <v>385</v>
      </c>
      <c r="C67" s="23">
        <v>2021</v>
      </c>
      <c r="D67" s="23" t="s">
        <v>163</v>
      </c>
      <c r="E67" s="38">
        <v>44606</v>
      </c>
      <c r="F67" s="38">
        <v>44926</v>
      </c>
      <c r="G67" s="22" t="s">
        <v>322</v>
      </c>
      <c r="H67" s="23">
        <v>501371</v>
      </c>
      <c r="I67" s="23">
        <v>226</v>
      </c>
      <c r="J67" s="23">
        <v>244</v>
      </c>
      <c r="K67" s="23" t="s">
        <v>301</v>
      </c>
      <c r="L67" s="22" t="s">
        <v>220</v>
      </c>
      <c r="M67" s="23" t="s">
        <v>164</v>
      </c>
      <c r="N67" s="16">
        <v>1054000</v>
      </c>
      <c r="O67" s="16">
        <v>1054000</v>
      </c>
      <c r="P67" s="16">
        <v>0</v>
      </c>
      <c r="Q67" s="16">
        <v>527000</v>
      </c>
      <c r="R67" s="16">
        <v>527000</v>
      </c>
      <c r="S67" s="39"/>
      <c r="U67" s="10"/>
    </row>
    <row r="68" spans="1:21" ht="91" x14ac:dyDescent="0.35">
      <c r="A68" s="22" t="s">
        <v>23</v>
      </c>
      <c r="B68" s="23" t="s">
        <v>385</v>
      </c>
      <c r="C68" s="23">
        <v>2021</v>
      </c>
      <c r="D68" s="23" t="s">
        <v>167</v>
      </c>
      <c r="E68" s="38">
        <v>44617</v>
      </c>
      <c r="F68" s="38">
        <v>44926</v>
      </c>
      <c r="G68" s="22" t="s">
        <v>322</v>
      </c>
      <c r="H68" s="23">
        <v>501371</v>
      </c>
      <c r="I68" s="23">
        <v>226</v>
      </c>
      <c r="J68" s="23">
        <v>244</v>
      </c>
      <c r="K68" s="23" t="s">
        <v>262</v>
      </c>
      <c r="L68" s="22" t="s">
        <v>221</v>
      </c>
      <c r="M68" s="23" t="s">
        <v>168</v>
      </c>
      <c r="N68" s="16">
        <v>2000000</v>
      </c>
      <c r="O68" s="16">
        <v>2000000</v>
      </c>
      <c r="P68" s="16">
        <v>0</v>
      </c>
      <c r="Q68" s="16">
        <v>2000000</v>
      </c>
      <c r="R68" s="16">
        <v>0</v>
      </c>
      <c r="S68" s="39"/>
      <c r="U68" s="10"/>
    </row>
    <row r="69" spans="1:21" ht="91" x14ac:dyDescent="0.35">
      <c r="A69" s="22" t="s">
        <v>374</v>
      </c>
      <c r="B69" s="23" t="s">
        <v>388</v>
      </c>
      <c r="C69" s="23">
        <v>2022</v>
      </c>
      <c r="D69" s="23" t="s">
        <v>94</v>
      </c>
      <c r="E69" s="38">
        <v>44718</v>
      </c>
      <c r="F69" s="38">
        <v>44926</v>
      </c>
      <c r="G69" s="22" t="s">
        <v>322</v>
      </c>
      <c r="H69" s="23">
        <v>501371</v>
      </c>
      <c r="I69" s="23">
        <v>226</v>
      </c>
      <c r="J69" s="23">
        <v>244</v>
      </c>
      <c r="K69" s="23" t="s">
        <v>297</v>
      </c>
      <c r="L69" s="22" t="s">
        <v>236</v>
      </c>
      <c r="M69" s="23" t="s">
        <v>61</v>
      </c>
      <c r="N69" s="16">
        <v>310507.2</v>
      </c>
      <c r="O69" s="16">
        <v>310507.2</v>
      </c>
      <c r="P69" s="16">
        <v>0</v>
      </c>
      <c r="Q69" s="16">
        <v>310507.2</v>
      </c>
      <c r="R69" s="16">
        <v>0</v>
      </c>
      <c r="S69" s="39"/>
      <c r="U69" s="10"/>
    </row>
    <row r="70" spans="1:21" ht="78" x14ac:dyDescent="0.35">
      <c r="A70" s="22" t="s">
        <v>375</v>
      </c>
      <c r="B70" s="23" t="s">
        <v>388</v>
      </c>
      <c r="C70" s="23">
        <v>2022</v>
      </c>
      <c r="D70" s="23" t="s">
        <v>109</v>
      </c>
      <c r="E70" s="38">
        <v>44601</v>
      </c>
      <c r="F70" s="38">
        <v>44926</v>
      </c>
      <c r="G70" s="22" t="s">
        <v>323</v>
      </c>
      <c r="H70" s="23">
        <v>501485</v>
      </c>
      <c r="I70" s="23">
        <v>226</v>
      </c>
      <c r="J70" s="23">
        <v>244</v>
      </c>
      <c r="K70" s="23" t="s">
        <v>289</v>
      </c>
      <c r="L70" s="22" t="s">
        <v>218</v>
      </c>
      <c r="M70" s="23" t="s">
        <v>110</v>
      </c>
      <c r="N70" s="16">
        <v>328200</v>
      </c>
      <c r="O70" s="16">
        <v>328200</v>
      </c>
      <c r="P70" s="16">
        <v>0</v>
      </c>
      <c r="Q70" s="16">
        <v>328200</v>
      </c>
      <c r="R70" s="16">
        <v>0</v>
      </c>
      <c r="S70" s="39"/>
      <c r="U70" s="10"/>
    </row>
    <row r="71" spans="1:21" ht="65" x14ac:dyDescent="0.35">
      <c r="A71" s="22" t="s">
        <v>376</v>
      </c>
      <c r="B71" s="23" t="s">
        <v>388</v>
      </c>
      <c r="C71" s="23">
        <v>2022</v>
      </c>
      <c r="D71" s="23" t="s">
        <v>111</v>
      </c>
      <c r="E71" s="38">
        <v>44613</v>
      </c>
      <c r="F71" s="38">
        <v>44926</v>
      </c>
      <c r="G71" s="22" t="s">
        <v>323</v>
      </c>
      <c r="H71" s="23">
        <v>501485</v>
      </c>
      <c r="I71" s="23">
        <v>226</v>
      </c>
      <c r="J71" s="23">
        <v>244</v>
      </c>
      <c r="K71" s="23" t="s">
        <v>289</v>
      </c>
      <c r="L71" s="22" t="s">
        <v>218</v>
      </c>
      <c r="M71" s="23" t="s">
        <v>112</v>
      </c>
      <c r="N71" s="16">
        <v>590000</v>
      </c>
      <c r="O71" s="16">
        <v>590000</v>
      </c>
      <c r="P71" s="16">
        <v>0</v>
      </c>
      <c r="Q71" s="16">
        <v>590000</v>
      </c>
      <c r="R71" s="16">
        <v>0</v>
      </c>
      <c r="S71" s="39"/>
      <c r="U71" s="10"/>
    </row>
    <row r="72" spans="1:21" ht="65" x14ac:dyDescent="0.35">
      <c r="A72" s="22" t="s">
        <v>30</v>
      </c>
      <c r="B72" s="23" t="s">
        <v>385</v>
      </c>
      <c r="C72" s="23">
        <v>2022</v>
      </c>
      <c r="D72" s="23" t="s">
        <v>181</v>
      </c>
      <c r="E72" s="38">
        <v>44655</v>
      </c>
      <c r="F72" s="38">
        <v>44925</v>
      </c>
      <c r="G72" s="22" t="s">
        <v>323</v>
      </c>
      <c r="H72" s="23">
        <v>501485</v>
      </c>
      <c r="I72" s="23">
        <v>226</v>
      </c>
      <c r="J72" s="23">
        <v>244</v>
      </c>
      <c r="K72" s="23" t="s">
        <v>262</v>
      </c>
      <c r="L72" s="22" t="s">
        <v>221</v>
      </c>
      <c r="M72" s="23" t="s">
        <v>182</v>
      </c>
      <c r="N72" s="16">
        <v>12975000</v>
      </c>
      <c r="O72" s="16">
        <v>12975000</v>
      </c>
      <c r="P72" s="16">
        <v>0</v>
      </c>
      <c r="Q72" s="16">
        <v>6487500</v>
      </c>
      <c r="R72" s="16">
        <v>6487500</v>
      </c>
      <c r="S72" s="39"/>
      <c r="U72" s="10"/>
    </row>
    <row r="73" spans="1:21" ht="91" x14ac:dyDescent="0.35">
      <c r="A73" s="22" t="s">
        <v>31</v>
      </c>
      <c r="B73" s="23" t="s">
        <v>385</v>
      </c>
      <c r="C73" s="23">
        <v>2022</v>
      </c>
      <c r="D73" s="23" t="s">
        <v>183</v>
      </c>
      <c r="E73" s="38">
        <v>44666</v>
      </c>
      <c r="F73" s="38">
        <v>44925</v>
      </c>
      <c r="G73" s="22" t="s">
        <v>323</v>
      </c>
      <c r="H73" s="23">
        <v>501485</v>
      </c>
      <c r="I73" s="23">
        <v>226</v>
      </c>
      <c r="J73" s="23">
        <v>244</v>
      </c>
      <c r="K73" s="23" t="s">
        <v>260</v>
      </c>
      <c r="L73" s="22" t="s">
        <v>219</v>
      </c>
      <c r="M73" s="23" t="s">
        <v>184</v>
      </c>
      <c r="N73" s="16">
        <v>1300000</v>
      </c>
      <c r="O73" s="16">
        <v>1300000</v>
      </c>
      <c r="P73" s="16">
        <v>0</v>
      </c>
      <c r="Q73" s="16">
        <v>650000</v>
      </c>
      <c r="R73" s="16">
        <v>650000</v>
      </c>
      <c r="S73" s="39"/>
      <c r="U73" s="10"/>
    </row>
    <row r="74" spans="1:21" ht="104" x14ac:dyDescent="0.35">
      <c r="A74" s="22" t="s">
        <v>34</v>
      </c>
      <c r="B74" s="23" t="s">
        <v>385</v>
      </c>
      <c r="C74" s="23">
        <v>2022</v>
      </c>
      <c r="D74" s="23" t="s">
        <v>189</v>
      </c>
      <c r="E74" s="38">
        <v>44669</v>
      </c>
      <c r="F74" s="38">
        <v>44925</v>
      </c>
      <c r="G74" s="22" t="s">
        <v>323</v>
      </c>
      <c r="H74" s="23">
        <v>501485</v>
      </c>
      <c r="I74" s="23">
        <v>226</v>
      </c>
      <c r="J74" s="23">
        <v>244</v>
      </c>
      <c r="K74" s="23" t="s">
        <v>301</v>
      </c>
      <c r="L74" s="22" t="s">
        <v>220</v>
      </c>
      <c r="M74" s="23" t="s">
        <v>190</v>
      </c>
      <c r="N74" s="16">
        <v>1350000</v>
      </c>
      <c r="O74" s="16">
        <v>1350000</v>
      </c>
      <c r="P74" s="16">
        <v>0</v>
      </c>
      <c r="Q74" s="16">
        <v>675000</v>
      </c>
      <c r="R74" s="16">
        <v>675000</v>
      </c>
      <c r="S74" s="39"/>
      <c r="U74" s="10"/>
    </row>
    <row r="75" spans="1:21" ht="65" x14ac:dyDescent="0.35">
      <c r="A75" s="22" t="s">
        <v>377</v>
      </c>
      <c r="B75" s="23" t="s">
        <v>388</v>
      </c>
      <c r="C75" s="23">
        <v>2022</v>
      </c>
      <c r="D75" s="23" t="s">
        <v>80</v>
      </c>
      <c r="E75" s="38">
        <v>44672</v>
      </c>
      <c r="F75" s="38">
        <v>44926</v>
      </c>
      <c r="G75" s="22" t="s">
        <v>323</v>
      </c>
      <c r="H75" s="23">
        <v>501485</v>
      </c>
      <c r="I75" s="23">
        <v>226</v>
      </c>
      <c r="J75" s="23">
        <v>244</v>
      </c>
      <c r="K75" s="23" t="s">
        <v>273</v>
      </c>
      <c r="L75" s="22" t="s">
        <v>203</v>
      </c>
      <c r="M75" s="23" t="s">
        <v>81</v>
      </c>
      <c r="N75" s="16">
        <v>104364.8</v>
      </c>
      <c r="O75" s="16">
        <v>104364.8</v>
      </c>
      <c r="P75" s="16">
        <v>0</v>
      </c>
      <c r="Q75" s="16">
        <v>104364.8</v>
      </c>
      <c r="R75" s="16">
        <v>0</v>
      </c>
      <c r="S75" s="39"/>
      <c r="U75" s="10"/>
    </row>
    <row r="76" spans="1:21" ht="65" x14ac:dyDescent="0.35">
      <c r="A76" s="22" t="s">
        <v>37</v>
      </c>
      <c r="B76" s="23" t="s">
        <v>339</v>
      </c>
      <c r="C76" s="23">
        <v>2022</v>
      </c>
      <c r="D76" s="23" t="s">
        <v>195</v>
      </c>
      <c r="E76" s="38">
        <v>44698</v>
      </c>
      <c r="F76" s="38">
        <v>44925</v>
      </c>
      <c r="G76" s="22" t="s">
        <v>323</v>
      </c>
      <c r="H76" s="23">
        <v>501485</v>
      </c>
      <c r="I76" s="23">
        <v>226</v>
      </c>
      <c r="J76" s="23">
        <v>244</v>
      </c>
      <c r="K76" s="23" t="s">
        <v>291</v>
      </c>
      <c r="L76" s="22" t="s">
        <v>234</v>
      </c>
      <c r="M76" s="23" t="s">
        <v>81</v>
      </c>
      <c r="N76" s="16">
        <v>518588</v>
      </c>
      <c r="O76" s="16">
        <v>518588</v>
      </c>
      <c r="P76" s="16">
        <v>0</v>
      </c>
      <c r="Q76" s="16">
        <v>414871.6</v>
      </c>
      <c r="R76" s="16">
        <v>103716.4</v>
      </c>
      <c r="S76" s="39"/>
      <c r="U76" s="10"/>
    </row>
    <row r="77" spans="1:21" ht="91" x14ac:dyDescent="0.35">
      <c r="A77" s="22" t="s">
        <v>38</v>
      </c>
      <c r="B77" s="23" t="s">
        <v>339</v>
      </c>
      <c r="C77" s="23">
        <v>2022</v>
      </c>
      <c r="D77" s="23" t="s">
        <v>196</v>
      </c>
      <c r="E77" s="38">
        <v>44720</v>
      </c>
      <c r="F77" s="38">
        <v>44925</v>
      </c>
      <c r="G77" s="22" t="s">
        <v>323</v>
      </c>
      <c r="H77" s="23">
        <v>501485</v>
      </c>
      <c r="I77" s="23">
        <v>226</v>
      </c>
      <c r="J77" s="23">
        <v>244</v>
      </c>
      <c r="K77" s="23" t="s">
        <v>263</v>
      </c>
      <c r="L77" s="22" t="s">
        <v>239</v>
      </c>
      <c r="M77" s="23" t="s">
        <v>197</v>
      </c>
      <c r="N77" s="16">
        <v>16901999.91</v>
      </c>
      <c r="O77" s="16">
        <v>16901999.91</v>
      </c>
      <c r="P77" s="16">
        <v>0</v>
      </c>
      <c r="Q77" s="16">
        <v>8450999.9700000007</v>
      </c>
      <c r="R77" s="16">
        <v>8450999.9399999995</v>
      </c>
      <c r="S77" s="39"/>
      <c r="U77" s="10"/>
    </row>
    <row r="78" spans="1:21" ht="52" x14ac:dyDescent="0.35">
      <c r="A78" s="22" t="s">
        <v>378</v>
      </c>
      <c r="B78" s="23" t="s">
        <v>388</v>
      </c>
      <c r="C78" s="23">
        <v>2022</v>
      </c>
      <c r="D78" s="23" t="s">
        <v>86</v>
      </c>
      <c r="E78" s="38">
        <v>44687</v>
      </c>
      <c r="F78" s="38">
        <v>44926</v>
      </c>
      <c r="G78" s="22" t="s">
        <v>324</v>
      </c>
      <c r="H78" s="23">
        <v>502281</v>
      </c>
      <c r="I78" s="23">
        <v>346</v>
      </c>
      <c r="J78" s="23">
        <v>242</v>
      </c>
      <c r="K78" s="23" t="s">
        <v>282</v>
      </c>
      <c r="L78" s="22" t="s">
        <v>231</v>
      </c>
      <c r="M78" s="23" t="s">
        <v>87</v>
      </c>
      <c r="N78" s="16">
        <v>76892.399999999994</v>
      </c>
      <c r="O78" s="16">
        <v>76892.399999999994</v>
      </c>
      <c r="P78" s="16">
        <v>0</v>
      </c>
      <c r="Q78" s="16">
        <v>76892.399999999994</v>
      </c>
      <c r="R78" s="16">
        <v>0</v>
      </c>
      <c r="S78" s="39"/>
      <c r="U78" s="10"/>
    </row>
    <row r="79" spans="1:21" ht="26" x14ac:dyDescent="0.35">
      <c r="A79" s="22" t="s">
        <v>379</v>
      </c>
      <c r="B79" s="23" t="s">
        <v>388</v>
      </c>
      <c r="C79" s="23">
        <v>2022</v>
      </c>
      <c r="D79" s="23" t="s">
        <v>103</v>
      </c>
      <c r="E79" s="38">
        <v>44777</v>
      </c>
      <c r="F79" s="38">
        <v>44926</v>
      </c>
      <c r="G79" s="22" t="s">
        <v>324</v>
      </c>
      <c r="H79" s="23">
        <v>502281</v>
      </c>
      <c r="I79" s="23">
        <v>346</v>
      </c>
      <c r="J79" s="23">
        <v>242</v>
      </c>
      <c r="K79" s="23" t="s">
        <v>278</v>
      </c>
      <c r="L79" s="22" t="s">
        <v>245</v>
      </c>
      <c r="M79" s="23" t="s">
        <v>104</v>
      </c>
      <c r="N79" s="16">
        <v>600000</v>
      </c>
      <c r="O79" s="16">
        <v>600000</v>
      </c>
      <c r="P79" s="16">
        <v>0</v>
      </c>
      <c r="Q79" s="16">
        <v>17141</v>
      </c>
      <c r="R79" s="16">
        <v>582859</v>
      </c>
      <c r="S79" s="39"/>
      <c r="U79" s="10"/>
    </row>
    <row r="80" spans="1:21" ht="26" x14ac:dyDescent="0.35">
      <c r="A80" s="22" t="s">
        <v>380</v>
      </c>
      <c r="B80" s="23" t="s">
        <v>388</v>
      </c>
      <c r="C80" s="23">
        <v>2022</v>
      </c>
      <c r="D80" s="23" t="s">
        <v>101</v>
      </c>
      <c r="E80" s="38">
        <v>44764</v>
      </c>
      <c r="F80" s="38">
        <v>44926</v>
      </c>
      <c r="G80" s="22" t="s">
        <v>324</v>
      </c>
      <c r="H80" s="23">
        <v>504495</v>
      </c>
      <c r="I80" s="23">
        <v>225</v>
      </c>
      <c r="J80" s="23">
        <v>242</v>
      </c>
      <c r="K80" s="23" t="s">
        <v>300</v>
      </c>
      <c r="L80" s="22" t="s">
        <v>244</v>
      </c>
      <c r="M80" s="23" t="s">
        <v>102</v>
      </c>
      <c r="N80" s="16">
        <v>200000</v>
      </c>
      <c r="O80" s="16">
        <v>200000</v>
      </c>
      <c r="P80" s="16">
        <v>0</v>
      </c>
      <c r="Q80" s="16">
        <v>200000</v>
      </c>
      <c r="R80" s="16">
        <v>0</v>
      </c>
      <c r="S80" s="39"/>
      <c r="U80" s="10"/>
    </row>
    <row r="81" spans="1:19" x14ac:dyDescent="0.35">
      <c r="A81" s="31" t="s">
        <v>198</v>
      </c>
      <c r="B81" s="32"/>
      <c r="C81" s="32"/>
      <c r="D81" s="32" t="s">
        <v>198</v>
      </c>
      <c r="E81" s="4"/>
      <c r="F81" s="4"/>
      <c r="G81" s="31" t="s">
        <v>198</v>
      </c>
      <c r="H81" s="32" t="s">
        <v>198</v>
      </c>
      <c r="I81" s="32" t="s">
        <v>198</v>
      </c>
      <c r="J81" s="32" t="s">
        <v>198</v>
      </c>
      <c r="K81" s="32" t="s">
        <v>198</v>
      </c>
      <c r="L81" s="31" t="s">
        <v>198</v>
      </c>
      <c r="M81" s="32" t="s">
        <v>199</v>
      </c>
      <c r="N81" s="33">
        <v>163778404.25999999</v>
      </c>
      <c r="O81" s="33">
        <v>162770755.30000001</v>
      </c>
      <c r="P81" s="33">
        <v>335000</v>
      </c>
      <c r="Q81" s="33">
        <v>141103572.16</v>
      </c>
      <c r="R81" s="33">
        <v>21667183.140000001</v>
      </c>
      <c r="S81" s="34">
        <v>451500</v>
      </c>
    </row>
    <row r="82" spans="1:19" x14ac:dyDescent="0.35">
      <c r="B82" s="3"/>
      <c r="H82" s="3"/>
      <c r="I82" s="3"/>
    </row>
    <row r="83" spans="1:19" x14ac:dyDescent="0.35">
      <c r="I83" s="3"/>
    </row>
  </sheetData>
  <autoFilter ref="A1:S81">
    <sortState ref="A2:V81">
      <sortCondition ref="H1:H81"/>
    </sortState>
  </autoFilter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G5" sqref="G5"/>
    </sheetView>
  </sheetViews>
  <sheetFormatPr defaultRowHeight="14.5" x14ac:dyDescent="0.35"/>
  <cols>
    <col min="1" max="1" width="14.26953125" customWidth="1"/>
    <col min="2" max="2" width="14.26953125" style="12" customWidth="1"/>
    <col min="3" max="4" width="9.1796875" customWidth="1"/>
    <col min="5" max="5" width="16.08984375" style="11" customWidth="1"/>
    <col min="6" max="7" width="16.08984375" customWidth="1"/>
    <col min="9" max="9" width="8.7265625" customWidth="1"/>
  </cols>
  <sheetData>
    <row r="1" spans="1:8" ht="20" customHeight="1" x14ac:dyDescent="0.35">
      <c r="A1" s="42" t="s">
        <v>331</v>
      </c>
      <c r="B1" s="42"/>
      <c r="C1" s="42"/>
      <c r="D1" s="42"/>
      <c r="E1" s="42"/>
      <c r="F1" s="42"/>
      <c r="G1" s="42"/>
    </row>
    <row r="3" spans="1:8" ht="39" x14ac:dyDescent="0.35">
      <c r="A3" s="6" t="s">
        <v>43</v>
      </c>
      <c r="B3" s="7" t="s">
        <v>306</v>
      </c>
      <c r="C3" s="6" t="s">
        <v>305</v>
      </c>
      <c r="D3" s="6" t="s">
        <v>307</v>
      </c>
      <c r="E3" s="15" t="s">
        <v>326</v>
      </c>
      <c r="F3" s="30" t="s">
        <v>330</v>
      </c>
      <c r="G3" s="21" t="s">
        <v>332</v>
      </c>
    </row>
    <row r="4" spans="1:8" x14ac:dyDescent="0.35">
      <c r="A4" s="13">
        <v>504495</v>
      </c>
      <c r="B4" s="13">
        <v>1510096170</v>
      </c>
      <c r="C4" s="13">
        <v>225</v>
      </c>
      <c r="D4" s="14">
        <v>242</v>
      </c>
      <c r="E4" s="16">
        <v>245000</v>
      </c>
      <c r="F4" s="16">
        <f>SUMIF('Список контрактов'!$H$2:$H$80,A4,'Список контрактов'!$O$2:$O$80)</f>
        <v>200000</v>
      </c>
      <c r="G4" s="16">
        <f>E4-F4</f>
        <v>45000</v>
      </c>
    </row>
    <row r="5" spans="1:8" x14ac:dyDescent="0.35">
      <c r="A5" s="13">
        <v>502281</v>
      </c>
      <c r="B5" s="13">
        <v>1510096170</v>
      </c>
      <c r="C5" s="13">
        <v>346</v>
      </c>
      <c r="D5" s="14">
        <v>242</v>
      </c>
      <c r="E5" s="16">
        <v>1337900</v>
      </c>
      <c r="F5" s="16">
        <f>SUMIF('Список контрактов'!$H$2:$H$80,A5,'Список контрактов'!$O$2:$O$80)</f>
        <v>676892.4</v>
      </c>
      <c r="G5" s="16">
        <f t="shared" ref="G5:G29" si="0">E5-F5</f>
        <v>661007.6</v>
      </c>
    </row>
    <row r="6" spans="1:8" x14ac:dyDescent="0.35">
      <c r="A6" s="13">
        <v>501485</v>
      </c>
      <c r="B6" s="13">
        <v>1640098870</v>
      </c>
      <c r="C6" s="13">
        <v>226</v>
      </c>
      <c r="D6" s="14">
        <v>244</v>
      </c>
      <c r="E6" s="16">
        <v>49063900</v>
      </c>
      <c r="F6" s="16">
        <f>SUMIF('Список контрактов'!$H$2:$H$80,A6,'Список контрактов'!$O$2:$O$80)</f>
        <v>34068152.710000001</v>
      </c>
      <c r="G6" s="16">
        <f t="shared" si="0"/>
        <v>14995747.289999999</v>
      </c>
    </row>
    <row r="7" spans="1:8" x14ac:dyDescent="0.35">
      <c r="A7" s="13">
        <v>501371</v>
      </c>
      <c r="B7" s="13">
        <v>1730079060</v>
      </c>
      <c r="C7" s="13">
        <v>226</v>
      </c>
      <c r="D7" s="14">
        <v>244</v>
      </c>
      <c r="E7" s="16">
        <v>6500000</v>
      </c>
      <c r="F7" s="16">
        <f>SUMIF('Список контрактов'!$H$2:$H$80,A7,'Список контрактов'!$O$2:$O$80)</f>
        <v>4328050.5200000005</v>
      </c>
      <c r="G7" s="16">
        <f t="shared" si="0"/>
        <v>2171949.4799999995</v>
      </c>
    </row>
    <row r="8" spans="1:8" x14ac:dyDescent="0.35">
      <c r="A8" s="13">
        <v>501369</v>
      </c>
      <c r="B8" s="13">
        <v>1730078530</v>
      </c>
      <c r="C8" s="13">
        <v>226</v>
      </c>
      <c r="D8" s="14">
        <v>244</v>
      </c>
      <c r="E8" s="16">
        <v>668200</v>
      </c>
      <c r="F8" s="16">
        <f>SUMIF('Список контрактов'!$H$2:$H$80,A8,'Список контрактов'!$O$2:$O$80)</f>
        <v>452435.12</v>
      </c>
      <c r="G8" s="16">
        <f t="shared" si="0"/>
        <v>215764.88</v>
      </c>
    </row>
    <row r="9" spans="1:8" x14ac:dyDescent="0.35">
      <c r="A9" s="13">
        <v>501368</v>
      </c>
      <c r="B9" s="13">
        <v>1150095560</v>
      </c>
      <c r="C9" s="13">
        <v>226</v>
      </c>
      <c r="D9" s="14">
        <v>244</v>
      </c>
      <c r="E9" s="16">
        <v>40000000</v>
      </c>
      <c r="F9" s="16">
        <f>SUMIF('Список контрактов'!$H$2:$H$80,A9,'Список контрактов'!$O$2:$O$80)</f>
        <v>37599624</v>
      </c>
      <c r="G9" s="16">
        <f t="shared" si="0"/>
        <v>2400376</v>
      </c>
    </row>
    <row r="10" spans="1:8" x14ac:dyDescent="0.35">
      <c r="A10" s="13">
        <v>501366</v>
      </c>
      <c r="B10" s="13" t="s">
        <v>325</v>
      </c>
      <c r="C10" s="13">
        <v>226</v>
      </c>
      <c r="D10" s="14">
        <v>244</v>
      </c>
      <c r="E10" s="16">
        <v>128000</v>
      </c>
      <c r="F10" s="16">
        <f>SUMIF('Список контрактов'!$H$2:$H$80,A10,'Список контрактов'!$O$2:$O$80)</f>
        <v>0</v>
      </c>
      <c r="G10" s="16">
        <f t="shared" si="0"/>
        <v>128000</v>
      </c>
    </row>
    <row r="11" spans="1:8" x14ac:dyDescent="0.35">
      <c r="A11" s="13">
        <v>501364</v>
      </c>
      <c r="B11" s="13" t="s">
        <v>319</v>
      </c>
      <c r="C11" s="13">
        <v>226</v>
      </c>
      <c r="D11" s="14">
        <v>244</v>
      </c>
      <c r="E11" s="16">
        <v>6486700</v>
      </c>
      <c r="F11" s="16">
        <f>SUMIF('Список контрактов'!$H$2:$H$80,A11,'Список контрактов'!$O$2:$O$80)</f>
        <v>3925133.8</v>
      </c>
      <c r="G11" s="16">
        <f t="shared" si="0"/>
        <v>2561566.2000000002</v>
      </c>
    </row>
    <row r="12" spans="1:8" x14ac:dyDescent="0.35">
      <c r="A12" s="13">
        <v>501363</v>
      </c>
      <c r="B12" s="13" t="s">
        <v>318</v>
      </c>
      <c r="C12" s="13">
        <v>226</v>
      </c>
      <c r="D12" s="14">
        <v>244</v>
      </c>
      <c r="E12" s="16">
        <v>4933800</v>
      </c>
      <c r="F12" s="16">
        <f>SUMIF('Список контрактов'!$H$2:$H$80,A12,'Список контрактов'!$O$2:$O$80)</f>
        <v>3025994.5</v>
      </c>
      <c r="G12" s="16">
        <f t="shared" si="0"/>
        <v>1907805.5</v>
      </c>
    </row>
    <row r="13" spans="1:8" x14ac:dyDescent="0.35">
      <c r="A13" s="13">
        <v>501360</v>
      </c>
      <c r="B13" s="13">
        <v>9910000090</v>
      </c>
      <c r="C13" s="13">
        <v>223</v>
      </c>
      <c r="D13" s="14">
        <v>247</v>
      </c>
      <c r="E13" s="16">
        <v>415100</v>
      </c>
      <c r="F13" s="16">
        <f>SUMIF('Список контрактов'!$H$2:$H$80,A13,'Список контрактов'!$O$2:$O$80)</f>
        <v>320800</v>
      </c>
      <c r="G13" s="16">
        <f t="shared" si="0"/>
        <v>94300</v>
      </c>
      <c r="H13" s="17"/>
    </row>
    <row r="14" spans="1:8" x14ac:dyDescent="0.35">
      <c r="A14" s="13">
        <v>501357</v>
      </c>
      <c r="B14" s="13">
        <v>9910000090</v>
      </c>
      <c r="C14" s="13">
        <v>349</v>
      </c>
      <c r="D14" s="14">
        <v>244</v>
      </c>
      <c r="E14" s="16">
        <v>397700</v>
      </c>
      <c r="F14" s="16">
        <f>SUMIF('Список контрактов'!$H$2:$H$80,A14,'Список контрактов'!$O$2:$O$80)</f>
        <v>390935</v>
      </c>
      <c r="G14" s="16">
        <f t="shared" si="0"/>
        <v>6765</v>
      </c>
    </row>
    <row r="15" spans="1:8" x14ac:dyDescent="0.35">
      <c r="A15" s="13">
        <v>501356</v>
      </c>
      <c r="B15" s="13">
        <v>9910000090</v>
      </c>
      <c r="C15" s="13">
        <v>346</v>
      </c>
      <c r="D15" s="14">
        <v>244</v>
      </c>
      <c r="E15" s="16">
        <v>798800</v>
      </c>
      <c r="F15" s="16">
        <f>SUMIF('Список контрактов'!$H$2:$H$80,A15,'Список контрактов'!$O$2:$O$80)</f>
        <v>7800</v>
      </c>
      <c r="G15" s="16">
        <f t="shared" si="0"/>
        <v>791000</v>
      </c>
    </row>
    <row r="16" spans="1:8" x14ac:dyDescent="0.35">
      <c r="A16" s="13">
        <v>501355</v>
      </c>
      <c r="B16" s="13">
        <v>9910000090</v>
      </c>
      <c r="C16" s="13">
        <v>310</v>
      </c>
      <c r="D16" s="14">
        <v>244</v>
      </c>
      <c r="E16" s="16">
        <v>462100</v>
      </c>
      <c r="F16" s="16">
        <f>SUMIF('Список контрактов'!$H$2:$H$80,A16,'Список контрактов'!$O$2:$O$80)</f>
        <v>171381.24</v>
      </c>
      <c r="G16" s="16">
        <f t="shared" si="0"/>
        <v>290718.76</v>
      </c>
    </row>
    <row r="17" spans="1:7" x14ac:dyDescent="0.35">
      <c r="A17" s="13">
        <v>501354</v>
      </c>
      <c r="B17" s="13">
        <v>9910000090</v>
      </c>
      <c r="C17" s="13">
        <v>226</v>
      </c>
      <c r="D17" s="14">
        <v>244</v>
      </c>
      <c r="E17" s="16">
        <v>2153300</v>
      </c>
      <c r="F17" s="16">
        <f>SUMIF('Список контрактов'!$H$2:$H$80,A17,'Список контрактов'!$O$2:$O$80)</f>
        <v>2129496.4</v>
      </c>
      <c r="G17" s="16">
        <f t="shared" si="0"/>
        <v>23803.600000000093</v>
      </c>
    </row>
    <row r="18" spans="1:7" x14ac:dyDescent="0.35">
      <c r="A18" s="13">
        <v>501353</v>
      </c>
      <c r="B18" s="13">
        <v>9910000090</v>
      </c>
      <c r="C18" s="13">
        <v>225</v>
      </c>
      <c r="D18" s="14">
        <v>244</v>
      </c>
      <c r="E18" s="16">
        <v>1117000</v>
      </c>
      <c r="F18" s="16">
        <f>SUMIF('Список контрактов'!$H$2:$H$80,A18,'Список контрактов'!$O$2:$O$80)</f>
        <v>1043249.42</v>
      </c>
      <c r="G18" s="16">
        <f t="shared" si="0"/>
        <v>73750.579999999958</v>
      </c>
    </row>
    <row r="19" spans="1:7" x14ac:dyDescent="0.35">
      <c r="A19" s="13">
        <v>501352</v>
      </c>
      <c r="B19" s="13">
        <v>9910000090</v>
      </c>
      <c r="C19" s="13">
        <v>223</v>
      </c>
      <c r="D19" s="14">
        <v>244</v>
      </c>
      <c r="E19" s="16">
        <v>52100</v>
      </c>
      <c r="F19" s="16">
        <f>SUMIF('Список контрактов'!$H$2:$H$80,A19,'Список контрактов'!$O$2:$O$80)</f>
        <v>50062.479999999996</v>
      </c>
      <c r="G19" s="16">
        <f t="shared" si="0"/>
        <v>2037.5200000000041</v>
      </c>
    </row>
    <row r="20" spans="1:7" x14ac:dyDescent="0.35">
      <c r="A20" s="13">
        <v>501351</v>
      </c>
      <c r="B20" s="13">
        <v>9910000090</v>
      </c>
      <c r="C20" s="13">
        <v>221</v>
      </c>
      <c r="D20" s="14">
        <v>244</v>
      </c>
      <c r="E20" s="16">
        <v>3031000</v>
      </c>
      <c r="F20" s="16">
        <f>SUMIF('Список контрактов'!$H$2:$H$80,A20,'Список контрактов'!$O$2:$O$80)</f>
        <v>2999668</v>
      </c>
      <c r="G20" s="16">
        <f t="shared" si="0"/>
        <v>31332</v>
      </c>
    </row>
    <row r="21" spans="1:7" x14ac:dyDescent="0.35">
      <c r="A21" s="13">
        <v>501327</v>
      </c>
      <c r="B21" s="13">
        <v>1740078740</v>
      </c>
      <c r="C21" s="13">
        <v>226</v>
      </c>
      <c r="D21" s="14">
        <v>244</v>
      </c>
      <c r="E21" s="16">
        <v>828100</v>
      </c>
      <c r="F21" s="16">
        <f>SUMIF('Список контрактов'!$H$2:$H$80,A21,'Список контрактов'!$O$2:$O$80)</f>
        <v>774628.6</v>
      </c>
      <c r="G21" s="16">
        <f t="shared" si="0"/>
        <v>53471.400000000023</v>
      </c>
    </row>
    <row r="22" spans="1:7" x14ac:dyDescent="0.35">
      <c r="A22" s="13">
        <v>501325</v>
      </c>
      <c r="B22" s="13">
        <v>1510098723</v>
      </c>
      <c r="C22" s="13">
        <v>226</v>
      </c>
      <c r="D22" s="14">
        <v>244</v>
      </c>
      <c r="E22" s="16">
        <v>1955200</v>
      </c>
      <c r="F22" s="16">
        <f>SUMIF('Список контрактов'!$H$2:$H$80,A22,'Список контрактов'!$O$2:$O$80)</f>
        <v>1955200</v>
      </c>
      <c r="G22" s="16">
        <f t="shared" si="0"/>
        <v>0</v>
      </c>
    </row>
    <row r="23" spans="1:7" x14ac:dyDescent="0.35">
      <c r="A23" s="13">
        <v>501322</v>
      </c>
      <c r="B23" s="13">
        <v>1740078930</v>
      </c>
      <c r="C23" s="13">
        <v>226</v>
      </c>
      <c r="D23" s="14">
        <v>244</v>
      </c>
      <c r="E23" s="16">
        <v>406200</v>
      </c>
      <c r="F23" s="16">
        <f>SUMIF('Список контрактов'!$H$2:$H$80,A23,'Список контрактов'!$O$2:$O$80)</f>
        <v>406200</v>
      </c>
      <c r="G23" s="16">
        <f t="shared" si="0"/>
        <v>0</v>
      </c>
    </row>
    <row r="24" spans="1:7" x14ac:dyDescent="0.35">
      <c r="A24" s="13">
        <v>501321</v>
      </c>
      <c r="B24" s="13">
        <v>1740098722</v>
      </c>
      <c r="C24" s="13">
        <v>226</v>
      </c>
      <c r="D24" s="14">
        <v>244</v>
      </c>
      <c r="E24" s="16">
        <v>7160000</v>
      </c>
      <c r="F24" s="16">
        <f>SUMIF('Список контрактов'!$H$2:$H$80,A24,'Список контрактов'!$O$2:$O$80)</f>
        <v>7158602.5999999996</v>
      </c>
      <c r="G24" s="16">
        <f t="shared" si="0"/>
        <v>1397.4000000003725</v>
      </c>
    </row>
    <row r="25" spans="1:7" x14ac:dyDescent="0.35">
      <c r="A25" s="13">
        <v>501320</v>
      </c>
      <c r="B25" s="13">
        <v>1740078750</v>
      </c>
      <c r="C25" s="13">
        <v>226</v>
      </c>
      <c r="D25" s="14">
        <v>244</v>
      </c>
      <c r="E25" s="16">
        <v>1370500</v>
      </c>
      <c r="F25" s="16">
        <f>SUMIF('Список контрактов'!$H$2:$H$80,A25,'Список контрактов'!$O$2:$O$80)</f>
        <v>862428.11</v>
      </c>
      <c r="G25" s="16">
        <f t="shared" si="0"/>
        <v>508071.89</v>
      </c>
    </row>
    <row r="26" spans="1:7" x14ac:dyDescent="0.35">
      <c r="A26" s="13">
        <v>501318</v>
      </c>
      <c r="B26" s="13" t="s">
        <v>311</v>
      </c>
      <c r="C26" s="13">
        <v>226</v>
      </c>
      <c r="D26" s="14">
        <v>244</v>
      </c>
      <c r="E26" s="16">
        <v>41597300</v>
      </c>
      <c r="F26" s="16">
        <f>SUMIF('Список контрактов'!$H$2:$H$80,A26,'Список контрактов'!$O$2:$O$80)</f>
        <v>41595800.399999999</v>
      </c>
      <c r="G26" s="16">
        <f t="shared" si="0"/>
        <v>1499.6000000014901</v>
      </c>
    </row>
    <row r="27" spans="1:7" x14ac:dyDescent="0.35">
      <c r="A27" s="13">
        <v>501315</v>
      </c>
      <c r="B27" s="13" t="s">
        <v>310</v>
      </c>
      <c r="C27" s="13">
        <v>226</v>
      </c>
      <c r="D27" s="14">
        <v>244</v>
      </c>
      <c r="E27" s="16">
        <v>17500000</v>
      </c>
      <c r="F27" s="16">
        <f>SUMIF('Список контрактов'!$H$2:$H$80,A27,'Список контрактов'!$O$2:$O$80)</f>
        <v>12862500</v>
      </c>
      <c r="G27" s="16">
        <f t="shared" si="0"/>
        <v>4637500</v>
      </c>
    </row>
    <row r="28" spans="1:7" x14ac:dyDescent="0.35">
      <c r="A28" s="13">
        <v>501299</v>
      </c>
      <c r="B28" s="13" t="s">
        <v>309</v>
      </c>
      <c r="C28" s="13">
        <v>226</v>
      </c>
      <c r="D28" s="14">
        <v>244</v>
      </c>
      <c r="E28" s="16">
        <v>4180400</v>
      </c>
      <c r="F28" s="16">
        <f>SUMIF('Список контрактов'!$H$2:$H$80,A28,'Список контрактов'!$O$2:$O$80)</f>
        <v>3797520</v>
      </c>
      <c r="G28" s="16">
        <f t="shared" si="0"/>
        <v>382880</v>
      </c>
    </row>
    <row r="29" spans="1:7" x14ac:dyDescent="0.35">
      <c r="A29" s="18">
        <v>501298</v>
      </c>
      <c r="B29" s="18" t="s">
        <v>308</v>
      </c>
      <c r="C29" s="18">
        <v>226</v>
      </c>
      <c r="D29" s="19">
        <v>244</v>
      </c>
      <c r="E29" s="20">
        <v>1992200</v>
      </c>
      <c r="F29" s="16">
        <f>SUMIF('Список контрактов'!$H$2:$H$80,A29,'Список контрактов'!$O$2:$O$80)</f>
        <v>1968200</v>
      </c>
      <c r="G29" s="16">
        <f t="shared" si="0"/>
        <v>24000</v>
      </c>
    </row>
    <row r="30" spans="1:7" x14ac:dyDescent="0.35">
      <c r="A30" s="45" t="s">
        <v>327</v>
      </c>
      <c r="B30" s="45"/>
      <c r="C30" s="45"/>
      <c r="D30" s="45"/>
      <c r="E30" s="25">
        <f>SUM(E4:E29)</f>
        <v>194780500</v>
      </c>
      <c r="F30" s="25">
        <f>SUM(F4:F29)</f>
        <v>162770755.29999998</v>
      </c>
      <c r="G30" s="25">
        <f>SUM(G4:G29)</f>
        <v>32009744.699999996</v>
      </c>
    </row>
    <row r="31" spans="1:7" x14ac:dyDescent="0.35">
      <c r="E31" s="17"/>
    </row>
    <row r="32" spans="1:7" ht="17" customHeight="1" x14ac:dyDescent="0.35">
      <c r="A32" s="42" t="s">
        <v>328</v>
      </c>
      <c r="B32" s="42"/>
      <c r="C32" s="42"/>
      <c r="D32" s="42"/>
      <c r="E32" s="42"/>
    </row>
    <row r="34" spans="1:11" ht="27.5" customHeight="1" x14ac:dyDescent="0.35">
      <c r="A34" s="46" t="s">
        <v>306</v>
      </c>
      <c r="B34" s="46"/>
      <c r="C34" s="46"/>
      <c r="D34" s="24" t="s">
        <v>307</v>
      </c>
      <c r="E34" s="15" t="s">
        <v>326</v>
      </c>
    </row>
    <row r="35" spans="1:11" ht="14.5" customHeight="1" x14ac:dyDescent="0.35">
      <c r="A35" s="44">
        <v>1510096170</v>
      </c>
      <c r="B35" s="44"/>
      <c r="C35" s="44"/>
      <c r="D35" s="22">
        <v>242</v>
      </c>
      <c r="E35" s="20">
        <f>SUMIFS($E$4:$E$29,$B$4:$B$29,A35,$D$4:$D$29,D35)</f>
        <v>1582900</v>
      </c>
      <c r="F35" s="26"/>
      <c r="G35" s="29" t="s">
        <v>329</v>
      </c>
      <c r="H35" s="28"/>
      <c r="I35" s="28"/>
      <c r="J35" s="28"/>
      <c r="K35" s="28"/>
    </row>
    <row r="36" spans="1:11" x14ac:dyDescent="0.35">
      <c r="A36" s="44">
        <v>1640098870</v>
      </c>
      <c r="B36" s="44"/>
      <c r="C36" s="44"/>
      <c r="D36" s="22">
        <v>244</v>
      </c>
      <c r="E36" s="20">
        <f t="shared" ref="E36:E53" si="1">SUMIFS($E$4:$E$29,$B$4:$B$29,A36,$D$4:$D$29,D36)</f>
        <v>49063900</v>
      </c>
      <c r="F36" s="26"/>
      <c r="G36" s="27"/>
      <c r="H36" s="26"/>
      <c r="I36" s="26"/>
      <c r="J36" s="26"/>
    </row>
    <row r="37" spans="1:11" x14ac:dyDescent="0.35">
      <c r="A37" s="44">
        <v>1730079060</v>
      </c>
      <c r="B37" s="44"/>
      <c r="C37" s="44"/>
      <c r="D37" s="22">
        <v>244</v>
      </c>
      <c r="E37" s="20">
        <f t="shared" si="1"/>
        <v>6500000</v>
      </c>
      <c r="F37" s="26"/>
      <c r="G37" s="27"/>
      <c r="H37" s="26"/>
      <c r="I37" s="26"/>
      <c r="J37" s="26"/>
    </row>
    <row r="38" spans="1:11" x14ac:dyDescent="0.35">
      <c r="A38" s="44">
        <v>1730078530</v>
      </c>
      <c r="B38" s="44"/>
      <c r="C38" s="44"/>
      <c r="D38" s="22">
        <v>244</v>
      </c>
      <c r="E38" s="20">
        <f t="shared" si="1"/>
        <v>668200</v>
      </c>
      <c r="F38" s="26"/>
      <c r="G38" s="27"/>
      <c r="H38" s="26"/>
      <c r="I38" s="26"/>
      <c r="J38" s="26"/>
    </row>
    <row r="39" spans="1:11" x14ac:dyDescent="0.35">
      <c r="A39" s="44">
        <v>1150095560</v>
      </c>
      <c r="B39" s="44"/>
      <c r="C39" s="44"/>
      <c r="D39" s="22">
        <v>244</v>
      </c>
      <c r="E39" s="20">
        <f t="shared" si="1"/>
        <v>40000000</v>
      </c>
      <c r="F39" s="26"/>
      <c r="G39" s="27"/>
      <c r="H39" s="26"/>
      <c r="I39" s="26"/>
      <c r="J39" s="26"/>
    </row>
    <row r="40" spans="1:11" x14ac:dyDescent="0.35">
      <c r="A40" s="44" t="s">
        <v>325</v>
      </c>
      <c r="B40" s="44"/>
      <c r="C40" s="44"/>
      <c r="D40" s="22">
        <v>244</v>
      </c>
      <c r="E40" s="20">
        <f t="shared" si="1"/>
        <v>128000</v>
      </c>
      <c r="F40" s="26"/>
      <c r="G40" s="27"/>
      <c r="H40" s="26"/>
      <c r="I40" s="26"/>
      <c r="J40" s="26"/>
    </row>
    <row r="41" spans="1:11" x14ac:dyDescent="0.35">
      <c r="A41" s="43" t="s">
        <v>319</v>
      </c>
      <c r="B41" s="43"/>
      <c r="C41" s="43"/>
      <c r="D41" s="22">
        <v>244</v>
      </c>
      <c r="E41" s="20">
        <f t="shared" si="1"/>
        <v>6486700</v>
      </c>
      <c r="F41" s="26"/>
      <c r="G41" s="27"/>
      <c r="H41" s="26"/>
      <c r="I41" s="26"/>
      <c r="J41" s="26"/>
    </row>
    <row r="42" spans="1:11" x14ac:dyDescent="0.35">
      <c r="A42" s="43" t="s">
        <v>318</v>
      </c>
      <c r="B42" s="43"/>
      <c r="C42" s="43"/>
      <c r="D42" s="22">
        <v>244</v>
      </c>
      <c r="E42" s="20">
        <f t="shared" si="1"/>
        <v>4933800</v>
      </c>
      <c r="F42" s="26"/>
      <c r="G42" s="27"/>
      <c r="H42" s="26"/>
      <c r="I42" s="26"/>
      <c r="J42" s="26"/>
    </row>
    <row r="43" spans="1:11" x14ac:dyDescent="0.35">
      <c r="A43" s="43">
        <v>9910000090</v>
      </c>
      <c r="B43" s="43"/>
      <c r="C43" s="43"/>
      <c r="D43" s="22">
        <v>247</v>
      </c>
      <c r="E43" s="20">
        <f t="shared" si="1"/>
        <v>415100</v>
      </c>
      <c r="F43" s="26"/>
      <c r="G43" s="27"/>
      <c r="H43" s="26"/>
      <c r="I43" s="26"/>
      <c r="J43" s="26"/>
    </row>
    <row r="44" spans="1:11" x14ac:dyDescent="0.35">
      <c r="A44" s="44">
        <v>9910000090</v>
      </c>
      <c r="B44" s="44"/>
      <c r="C44" s="44"/>
      <c r="D44" s="22">
        <v>244</v>
      </c>
      <c r="E44" s="20">
        <f t="shared" si="1"/>
        <v>8012000</v>
      </c>
      <c r="F44" s="26"/>
      <c r="G44" s="27"/>
      <c r="H44" s="26"/>
      <c r="I44" s="26"/>
      <c r="J44" s="26"/>
    </row>
    <row r="45" spans="1:11" x14ac:dyDescent="0.35">
      <c r="A45" s="44">
        <v>1740078740</v>
      </c>
      <c r="B45" s="44"/>
      <c r="C45" s="44"/>
      <c r="D45" s="22">
        <v>244</v>
      </c>
      <c r="E45" s="20">
        <f t="shared" si="1"/>
        <v>828100</v>
      </c>
      <c r="F45" s="26"/>
      <c r="G45" s="27"/>
      <c r="H45" s="26"/>
      <c r="I45" s="26"/>
      <c r="J45" s="26"/>
    </row>
    <row r="46" spans="1:11" x14ac:dyDescent="0.35">
      <c r="A46" s="43">
        <v>1510098723</v>
      </c>
      <c r="B46" s="43"/>
      <c r="C46" s="43"/>
      <c r="D46" s="22">
        <v>244</v>
      </c>
      <c r="E46" s="20">
        <f t="shared" si="1"/>
        <v>1955200</v>
      </c>
      <c r="F46" s="26"/>
      <c r="G46" s="27"/>
      <c r="H46" s="26"/>
      <c r="I46" s="26"/>
      <c r="J46" s="26"/>
    </row>
    <row r="47" spans="1:11" x14ac:dyDescent="0.35">
      <c r="A47" s="43">
        <v>1740078930</v>
      </c>
      <c r="B47" s="43"/>
      <c r="C47" s="43"/>
      <c r="D47" s="22">
        <v>244</v>
      </c>
      <c r="E47" s="20">
        <f t="shared" si="1"/>
        <v>406200</v>
      </c>
      <c r="F47" s="26"/>
    </row>
    <row r="48" spans="1:11" x14ac:dyDescent="0.35">
      <c r="A48" s="43">
        <v>1740098722</v>
      </c>
      <c r="B48" s="43"/>
      <c r="C48" s="43"/>
      <c r="D48" s="22">
        <v>244</v>
      </c>
      <c r="E48" s="20">
        <f t="shared" si="1"/>
        <v>7160000</v>
      </c>
      <c r="F48" s="26"/>
    </row>
    <row r="49" spans="1:6" x14ac:dyDescent="0.35">
      <c r="A49" s="43">
        <v>1740078750</v>
      </c>
      <c r="B49" s="43"/>
      <c r="C49" s="43"/>
      <c r="D49" s="22">
        <v>244</v>
      </c>
      <c r="E49" s="20">
        <f t="shared" si="1"/>
        <v>1370500</v>
      </c>
      <c r="F49" s="26"/>
    </row>
    <row r="50" spans="1:6" x14ac:dyDescent="0.35">
      <c r="A50" s="44" t="s">
        <v>311</v>
      </c>
      <c r="B50" s="44"/>
      <c r="C50" s="44"/>
      <c r="D50" s="22">
        <v>244</v>
      </c>
      <c r="E50" s="20">
        <f t="shared" si="1"/>
        <v>41597300</v>
      </c>
      <c r="F50" s="26"/>
    </row>
    <row r="51" spans="1:6" x14ac:dyDescent="0.35">
      <c r="A51" s="44" t="s">
        <v>310</v>
      </c>
      <c r="B51" s="44"/>
      <c r="C51" s="44"/>
      <c r="D51" s="22">
        <v>244</v>
      </c>
      <c r="E51" s="20">
        <f t="shared" si="1"/>
        <v>17500000</v>
      </c>
      <c r="F51" s="26"/>
    </row>
    <row r="52" spans="1:6" x14ac:dyDescent="0.35">
      <c r="A52" s="44" t="s">
        <v>309</v>
      </c>
      <c r="B52" s="44"/>
      <c r="C52" s="44"/>
      <c r="D52" s="22">
        <v>244</v>
      </c>
      <c r="E52" s="20">
        <f t="shared" si="1"/>
        <v>4180400</v>
      </c>
      <c r="F52" s="26"/>
    </row>
    <row r="53" spans="1:6" x14ac:dyDescent="0.35">
      <c r="A53" s="44" t="s">
        <v>308</v>
      </c>
      <c r="B53" s="44"/>
      <c r="C53" s="44"/>
      <c r="D53" s="22">
        <v>244</v>
      </c>
      <c r="E53" s="20">
        <f t="shared" si="1"/>
        <v>1992200</v>
      </c>
      <c r="F53" s="26"/>
    </row>
    <row r="54" spans="1:6" x14ac:dyDescent="0.35">
      <c r="A54" s="45" t="s">
        <v>327</v>
      </c>
      <c r="B54" s="45"/>
      <c r="C54" s="45"/>
      <c r="D54" s="45"/>
      <c r="E54" s="25">
        <f>SUM(E35:E53)</f>
        <v>194780500</v>
      </c>
      <c r="F54" s="26"/>
    </row>
    <row r="55" spans="1:6" x14ac:dyDescent="0.35">
      <c r="F55" s="26"/>
    </row>
  </sheetData>
  <mergeCells count="24">
    <mergeCell ref="A54:D54"/>
    <mergeCell ref="A43:C43"/>
    <mergeCell ref="A44:C44"/>
    <mergeCell ref="A37:C37"/>
    <mergeCell ref="A38:C38"/>
    <mergeCell ref="A39:C39"/>
    <mergeCell ref="A40:C40"/>
    <mergeCell ref="A41:C41"/>
    <mergeCell ref="A42:C42"/>
    <mergeCell ref="A53:C53"/>
    <mergeCell ref="A32:E32"/>
    <mergeCell ref="A45:C45"/>
    <mergeCell ref="A46:C46"/>
    <mergeCell ref="A47:C47"/>
    <mergeCell ref="A48:C48"/>
    <mergeCell ref="A34:C34"/>
    <mergeCell ref="A35:C35"/>
    <mergeCell ref="A36:C36"/>
    <mergeCell ref="A1:G1"/>
    <mergeCell ref="A49:C49"/>
    <mergeCell ref="A50:C50"/>
    <mergeCell ref="A51:C51"/>
    <mergeCell ref="A52:C52"/>
    <mergeCell ref="A30:D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Список контрактов</vt:lpstr>
      <vt:lpstr>Бюджет 2022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Иванов</dc:creator>
  <cp:lastModifiedBy>Дмитрий Иванов</cp:lastModifiedBy>
  <dcterms:created xsi:type="dcterms:W3CDTF">2022-11-09T15:17:04Z</dcterms:created>
  <dcterms:modified xsi:type="dcterms:W3CDTF">2022-11-09T18:54:20Z</dcterms:modified>
</cp:coreProperties>
</file>