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/Desktop/"/>
    </mc:Choice>
  </mc:AlternateContent>
  <xr:revisionPtr revIDLastSave="0" documentId="13_ncr:1_{A60A4E70-1280-924A-A6DB-7C4575059025}" xr6:coauthVersionLast="47" xr6:coauthVersionMax="47" xr10:uidLastSave="{00000000-0000-0000-0000-000000000000}"/>
  <bookViews>
    <workbookView xWindow="0" yWindow="500" windowWidth="28800" windowHeight="15940" xr2:uid="{6BCBA228-187D-A34F-8E48-8CEB8A6BCDD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N31" i="1"/>
  <c r="M31" i="1"/>
  <c r="M15" i="1"/>
  <c r="D14" i="1"/>
  <c r="D31" i="1"/>
  <c r="F31" i="1"/>
  <c r="J25" i="1" s="1"/>
  <c r="D19" i="1"/>
  <c r="F19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M21" i="1"/>
  <c r="D22" i="1"/>
  <c r="F22" i="1" s="1"/>
  <c r="D21" i="1"/>
  <c r="F21" i="1" s="1"/>
  <c r="D20" i="1"/>
  <c r="F20" i="1" s="1"/>
  <c r="M5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F14" i="1" s="1"/>
  <c r="J9" i="1" s="1"/>
  <c r="J10" i="1" s="1"/>
  <c r="J26" i="1" l="1"/>
  <c r="J31" i="1" s="1"/>
  <c r="J15" i="1"/>
</calcChain>
</file>

<file path=xl/sharedStrings.xml><?xml version="1.0" encoding="utf-8"?>
<sst xmlns="http://schemas.openxmlformats.org/spreadsheetml/2006/main" count="68" uniqueCount="34">
  <si>
    <t>аренда в месяц</t>
  </si>
  <si>
    <t>электричество</t>
  </si>
  <si>
    <t>кондоминимум</t>
  </si>
  <si>
    <t>уборка</t>
  </si>
  <si>
    <t>кровать</t>
  </si>
  <si>
    <t>шкаф</t>
  </si>
  <si>
    <t>кухня</t>
  </si>
  <si>
    <t>диван</t>
  </si>
  <si>
    <t>телевизор</t>
  </si>
  <si>
    <t>интернет</t>
  </si>
  <si>
    <t>холодильник</t>
  </si>
  <si>
    <t>стиральная машина</t>
  </si>
  <si>
    <t>ремонт</t>
  </si>
  <si>
    <t>матрас</t>
  </si>
  <si>
    <t>постельное бельё</t>
  </si>
  <si>
    <t>посуда</t>
  </si>
  <si>
    <t>количество</t>
  </si>
  <si>
    <t>срок службы</t>
  </si>
  <si>
    <t>сумма</t>
  </si>
  <si>
    <t>цена за год</t>
  </si>
  <si>
    <t>вода</t>
  </si>
  <si>
    <t>капитальные вложения</t>
  </si>
  <si>
    <t>затраты в месяц</t>
  </si>
  <si>
    <t>ИТОГО</t>
  </si>
  <si>
    <t>доходы</t>
  </si>
  <si>
    <t>коэффициент заполняемости</t>
  </si>
  <si>
    <t>итого прибыль</t>
  </si>
  <si>
    <t>аренда</t>
  </si>
  <si>
    <t>покупка</t>
  </si>
  <si>
    <t>покупка с расчетом на 20 лет</t>
  </si>
  <si>
    <t>окупаемость</t>
  </si>
  <si>
    <t>месяцев</t>
  </si>
  <si>
    <t>лет</t>
  </si>
  <si>
    <t>плюс добавочная стоимость при продаже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</si>
</sst>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€-2]\ * #,##0.00_-;\-[$€-2]\ * #,##0.00_-;_-[$€-2]\ * &quot;-&quot;??_-;_-@_-"/>
    <numFmt numFmtId="165" formatCode="_-* #,##0.00\ _₽_-;\-* #,##0.00\ _₽_-;_-* &quot;-&quot;??\ _₽_-;_-@_-"/>
  </numFmts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3" fontId="2" fillId="0" borderId="0" xfId="1" applyFont="1"/>
    <xf numFmtId="164" fontId="2" fillId="0" borderId="0" xfId="1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07BF-9284-304C-8353-FED0984BC2F1}">
  <dimension ref="A1:N32"/>
  <sheetViews>
    <sheetView tabSelected="1" topLeftCell="A16" zoomScale="131" zoomScaleNormal="150" workbookViewId="0">
      <selection activeCell="L33" sqref="L33"/>
    </sheetView>
  </sheetViews>
  <sheetFormatPr baseColWidth="10" defaultRowHeight="16" x14ac:dyDescent="0.2"/>
  <cols>
    <col min="1" max="1" width="18" style="1" bestFit="1" customWidth="1"/>
    <col min="2" max="2" width="12" style="1" bestFit="1" customWidth="1"/>
    <col min="3" max="3" width="10.83203125" style="2"/>
    <col min="4" max="4" width="12" style="2" bestFit="1" customWidth="1"/>
    <col min="5" max="5" width="10.83203125" style="2"/>
    <col min="6" max="8" width="10.83203125" style="1"/>
    <col min="9" max="9" width="21.1640625" style="1" bestFit="1" customWidth="1"/>
    <col min="10" max="11" width="10.83203125" style="1"/>
    <col min="12" max="12" width="26.1640625" style="1" bestFit="1" customWidth="1"/>
    <col min="13" max="16384" width="10.83203125" style="1"/>
  </cols>
  <sheetData>
    <row r="1" spans="1:14" x14ac:dyDescent="0.2">
      <c r="A1" s="10" t="s">
        <v>27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s="3" customFormat="1" ht="34" x14ac:dyDescent="0.2">
      <c r="C2" s="4" t="s">
        <v>16</v>
      </c>
      <c r="D2" s="4" t="s">
        <v>18</v>
      </c>
      <c r="E2" s="4" t="s">
        <v>17</v>
      </c>
      <c r="F2" s="3" t="s">
        <v>19</v>
      </c>
      <c r="I2" s="8" t="s">
        <v>22</v>
      </c>
      <c r="J2" s="8"/>
      <c r="L2" s="8" t="s">
        <v>24</v>
      </c>
      <c r="M2" s="8"/>
    </row>
    <row r="3" spans="1:14" x14ac:dyDescent="0.2">
      <c r="A3" s="1" t="s">
        <v>4</v>
      </c>
      <c r="B3" s="6">
        <v>200</v>
      </c>
      <c r="C3" s="2">
        <v>1</v>
      </c>
      <c r="D3" s="6">
        <f>B3*C3</f>
        <v>200</v>
      </c>
      <c r="E3" s="2">
        <v>5</v>
      </c>
      <c r="F3" s="6">
        <f>D3/E3</f>
        <v>40</v>
      </c>
      <c r="I3" s="1" t="s">
        <v>0</v>
      </c>
      <c r="J3" s="6">
        <v>500</v>
      </c>
      <c r="L3" s="1" t="s">
        <v>0</v>
      </c>
      <c r="M3" s="6">
        <v>1500</v>
      </c>
    </row>
    <row r="4" spans="1:14" x14ac:dyDescent="0.2">
      <c r="A4" s="1" t="s">
        <v>5</v>
      </c>
      <c r="B4" s="6">
        <v>300</v>
      </c>
      <c r="C4" s="2">
        <v>1</v>
      </c>
      <c r="D4" s="6">
        <f t="shared" ref="D4:D13" si="0">B4*C4</f>
        <v>300</v>
      </c>
      <c r="E4" s="2">
        <v>5</v>
      </c>
      <c r="F4" s="6">
        <f t="shared" ref="F4:F13" si="1">D4/E4</f>
        <v>60</v>
      </c>
      <c r="I4" s="1" t="s">
        <v>1</v>
      </c>
      <c r="J4" s="6">
        <v>100</v>
      </c>
      <c r="L4" s="1" t="s">
        <v>25</v>
      </c>
      <c r="M4" s="9">
        <v>0.8</v>
      </c>
    </row>
    <row r="5" spans="1:14" x14ac:dyDescent="0.2">
      <c r="A5" s="1" t="s">
        <v>6</v>
      </c>
      <c r="B5" s="6">
        <v>1000</v>
      </c>
      <c r="C5" s="2">
        <v>1</v>
      </c>
      <c r="D5" s="6">
        <f t="shared" si="0"/>
        <v>1000</v>
      </c>
      <c r="E5" s="2">
        <v>5</v>
      </c>
      <c r="F5" s="6">
        <f t="shared" si="1"/>
        <v>200</v>
      </c>
      <c r="I5" s="1" t="s">
        <v>2</v>
      </c>
      <c r="J5" s="6">
        <v>20</v>
      </c>
      <c r="L5" s="1" t="s">
        <v>23</v>
      </c>
      <c r="M5" s="6">
        <f>M3*M4</f>
        <v>1200</v>
      </c>
    </row>
    <row r="6" spans="1:14" x14ac:dyDescent="0.2">
      <c r="A6" s="1" t="s">
        <v>7</v>
      </c>
      <c r="B6" s="6">
        <v>200</v>
      </c>
      <c r="C6" s="2">
        <v>1</v>
      </c>
      <c r="D6" s="6">
        <f t="shared" si="0"/>
        <v>200</v>
      </c>
      <c r="E6" s="2">
        <v>5</v>
      </c>
      <c r="F6" s="6">
        <f t="shared" si="1"/>
        <v>40</v>
      </c>
      <c r="I6" s="1" t="s">
        <v>3</v>
      </c>
      <c r="J6" s="6">
        <v>150</v>
      </c>
    </row>
    <row r="7" spans="1:14" x14ac:dyDescent="0.2">
      <c r="A7" s="1" t="s">
        <v>8</v>
      </c>
      <c r="B7" s="6">
        <v>150</v>
      </c>
      <c r="C7" s="2">
        <v>1</v>
      </c>
      <c r="D7" s="6">
        <f t="shared" si="0"/>
        <v>150</v>
      </c>
      <c r="E7" s="2">
        <v>5</v>
      </c>
      <c r="F7" s="6">
        <f t="shared" si="1"/>
        <v>30</v>
      </c>
      <c r="I7" s="1" t="s">
        <v>9</v>
      </c>
      <c r="J7" s="6">
        <v>26</v>
      </c>
    </row>
    <row r="8" spans="1:14" x14ac:dyDescent="0.2">
      <c r="A8" s="1" t="s">
        <v>10</v>
      </c>
      <c r="B8" s="6">
        <v>300</v>
      </c>
      <c r="C8" s="2">
        <v>1</v>
      </c>
      <c r="D8" s="6">
        <f t="shared" si="0"/>
        <v>300</v>
      </c>
      <c r="E8" s="2">
        <v>5</v>
      </c>
      <c r="F8" s="6">
        <f t="shared" si="1"/>
        <v>60</v>
      </c>
      <c r="I8" s="1" t="s">
        <v>20</v>
      </c>
      <c r="J8" s="7">
        <v>20</v>
      </c>
    </row>
    <row r="9" spans="1:14" x14ac:dyDescent="0.2">
      <c r="A9" s="1" t="s">
        <v>11</v>
      </c>
      <c r="B9" s="6">
        <v>300</v>
      </c>
      <c r="C9" s="2">
        <v>1</v>
      </c>
      <c r="D9" s="6">
        <f t="shared" si="0"/>
        <v>300</v>
      </c>
      <c r="E9" s="2">
        <v>5</v>
      </c>
      <c r="F9" s="6">
        <f t="shared" si="1"/>
        <v>60</v>
      </c>
      <c r="I9" s="1" t="s">
        <v>21</v>
      </c>
      <c r="J9" s="7">
        <f>F14/12</f>
        <v>92.777777777777786</v>
      </c>
    </row>
    <row r="10" spans="1:14" x14ac:dyDescent="0.2">
      <c r="A10" s="1" t="s">
        <v>12</v>
      </c>
      <c r="B10" s="6">
        <v>2000</v>
      </c>
      <c r="C10" s="2">
        <v>1</v>
      </c>
      <c r="D10" s="6">
        <f t="shared" si="0"/>
        <v>2000</v>
      </c>
      <c r="E10" s="2">
        <v>4</v>
      </c>
      <c r="F10" s="6">
        <f t="shared" si="1"/>
        <v>500</v>
      </c>
      <c r="I10" s="1" t="s">
        <v>23</v>
      </c>
      <c r="J10" s="7">
        <f>SUM(J3:J9)</f>
        <v>908.77777777777783</v>
      </c>
    </row>
    <row r="11" spans="1:14" x14ac:dyDescent="0.2">
      <c r="A11" s="1" t="s">
        <v>13</v>
      </c>
      <c r="B11" s="6">
        <v>100</v>
      </c>
      <c r="C11" s="2">
        <v>1</v>
      </c>
      <c r="D11" s="6">
        <f t="shared" si="0"/>
        <v>100</v>
      </c>
      <c r="E11" s="2">
        <v>3</v>
      </c>
      <c r="F11" s="6">
        <f t="shared" si="1"/>
        <v>33.333333333333336</v>
      </c>
    </row>
    <row r="12" spans="1:14" x14ac:dyDescent="0.2">
      <c r="A12" s="1" t="s">
        <v>14</v>
      </c>
      <c r="B12" s="6">
        <v>20</v>
      </c>
      <c r="C12" s="2">
        <v>2</v>
      </c>
      <c r="D12" s="6">
        <f t="shared" si="0"/>
        <v>40</v>
      </c>
      <c r="E12" s="2">
        <v>1</v>
      </c>
      <c r="F12" s="6">
        <f t="shared" si="1"/>
        <v>40</v>
      </c>
    </row>
    <row r="13" spans="1:14" x14ac:dyDescent="0.2">
      <c r="A13" s="1" t="s">
        <v>15</v>
      </c>
      <c r="B13" s="6">
        <v>50</v>
      </c>
      <c r="C13" s="2">
        <v>1</v>
      </c>
      <c r="D13" s="6">
        <f t="shared" si="0"/>
        <v>50</v>
      </c>
      <c r="E13" s="2">
        <v>1</v>
      </c>
      <c r="F13" s="6">
        <f t="shared" si="1"/>
        <v>50</v>
      </c>
    </row>
    <row r="14" spans="1:14" x14ac:dyDescent="0.2">
      <c r="D14" s="12">
        <f>SUM(D3:D13)</f>
        <v>4640</v>
      </c>
      <c r="F14" s="7">
        <f>SUM(F3:F13)</f>
        <v>1113.3333333333335</v>
      </c>
      <c r="M14" s="2" t="s">
        <v>31</v>
      </c>
      <c r="N14" s="2" t="s">
        <v>32</v>
      </c>
    </row>
    <row r="15" spans="1:14" x14ac:dyDescent="0.2">
      <c r="I15" s="1" t="s">
        <v>26</v>
      </c>
      <c r="J15" s="7">
        <f>M5-J10</f>
        <v>291.22222222222217</v>
      </c>
      <c r="L15" s="1" t="s">
        <v>30</v>
      </c>
      <c r="M15" s="5">
        <f>D14/J15</f>
        <v>15.932850057230068</v>
      </c>
      <c r="N15" s="13">
        <f>M15/12</f>
        <v>1.3277375047691724</v>
      </c>
    </row>
    <row r="17" spans="1:14" x14ac:dyDescent="0.2">
      <c r="A17" s="10" t="s">
        <v>29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4" ht="34" x14ac:dyDescent="0.2">
      <c r="A18" s="3"/>
      <c r="B18" s="3"/>
      <c r="C18" s="4" t="s">
        <v>16</v>
      </c>
      <c r="D18" s="4" t="s">
        <v>18</v>
      </c>
      <c r="E18" s="4" t="s">
        <v>17</v>
      </c>
      <c r="F18" s="3" t="s">
        <v>19</v>
      </c>
      <c r="G18" s="3"/>
      <c r="H18" s="3"/>
      <c r="I18" s="8" t="s">
        <v>22</v>
      </c>
      <c r="J18" s="8"/>
      <c r="K18" s="3"/>
      <c r="L18" s="8" t="s">
        <v>24</v>
      </c>
      <c r="M18" s="8"/>
    </row>
    <row r="19" spans="1:14" ht="17" x14ac:dyDescent="0.2">
      <c r="A19" s="3" t="s">
        <v>28</v>
      </c>
      <c r="B19" s="6">
        <v>35000</v>
      </c>
      <c r="C19" s="11">
        <v>1</v>
      </c>
      <c r="D19" s="6">
        <f>B19*C19</f>
        <v>35000</v>
      </c>
      <c r="E19" s="11">
        <v>25</v>
      </c>
      <c r="F19" s="6">
        <f>D19/E19</f>
        <v>1400</v>
      </c>
      <c r="I19" s="1" t="s">
        <v>0</v>
      </c>
      <c r="J19" s="6"/>
      <c r="L19" s="1" t="s">
        <v>0</v>
      </c>
      <c r="M19" s="6">
        <v>1500</v>
      </c>
    </row>
    <row r="20" spans="1:14" x14ac:dyDescent="0.2">
      <c r="A20" s="1" t="s">
        <v>4</v>
      </c>
      <c r="B20" s="6">
        <v>200</v>
      </c>
      <c r="C20" s="2">
        <v>1</v>
      </c>
      <c r="D20" s="6">
        <f>B20*C20</f>
        <v>200</v>
      </c>
      <c r="E20" s="2">
        <v>5</v>
      </c>
      <c r="F20" s="6">
        <f>D20/E20</f>
        <v>40</v>
      </c>
      <c r="I20" s="1" t="s">
        <v>1</v>
      </c>
      <c r="J20" s="6">
        <v>100</v>
      </c>
      <c r="L20" s="1" t="s">
        <v>25</v>
      </c>
      <c r="M20" s="9">
        <v>0.8</v>
      </c>
    </row>
    <row r="21" spans="1:14" x14ac:dyDescent="0.2">
      <c r="A21" s="1" t="s">
        <v>5</v>
      </c>
      <c r="B21" s="6">
        <v>300</v>
      </c>
      <c r="C21" s="2">
        <v>1</v>
      </c>
      <c r="D21" s="6">
        <f t="shared" ref="D21:D30" si="2">B21*C21</f>
        <v>300</v>
      </c>
      <c r="E21" s="2">
        <v>5</v>
      </c>
      <c r="F21" s="6">
        <f t="shared" ref="F21:F30" si="3">D21/E21</f>
        <v>60</v>
      </c>
      <c r="I21" s="1" t="s">
        <v>2</v>
      </c>
      <c r="J21" s="6">
        <v>20</v>
      </c>
      <c r="L21" s="1" t="s">
        <v>23</v>
      </c>
      <c r="M21" s="6">
        <f>M19*M20</f>
        <v>1200</v>
      </c>
    </row>
    <row r="22" spans="1:14" x14ac:dyDescent="0.2">
      <c r="A22" s="1" t="s">
        <v>6</v>
      </c>
      <c r="B22" s="6">
        <v>1000</v>
      </c>
      <c r="C22" s="2">
        <v>1</v>
      </c>
      <c r="D22" s="6">
        <f t="shared" si="2"/>
        <v>1000</v>
      </c>
      <c r="E22" s="2">
        <v>5</v>
      </c>
      <c r="F22" s="6">
        <f t="shared" si="3"/>
        <v>200</v>
      </c>
      <c r="I22" s="1" t="s">
        <v>3</v>
      </c>
      <c r="J22" s="6">
        <v>150</v>
      </c>
    </row>
    <row r="23" spans="1:14" x14ac:dyDescent="0.2">
      <c r="A23" s="1" t="s">
        <v>7</v>
      </c>
      <c r="B23" s="6">
        <v>200</v>
      </c>
      <c r="C23" s="2">
        <v>1</v>
      </c>
      <c r="D23" s="6">
        <f t="shared" si="2"/>
        <v>200</v>
      </c>
      <c r="E23" s="2">
        <v>5</v>
      </c>
      <c r="F23" s="6">
        <f t="shared" si="3"/>
        <v>40</v>
      </c>
      <c r="I23" s="1" t="s">
        <v>9</v>
      </c>
      <c r="J23" s="6">
        <v>26</v>
      </c>
    </row>
    <row r="24" spans="1:14" x14ac:dyDescent="0.2">
      <c r="A24" s="1" t="s">
        <v>8</v>
      </c>
      <c r="B24" s="6">
        <v>150</v>
      </c>
      <c r="C24" s="2">
        <v>1</v>
      </c>
      <c r="D24" s="6">
        <f t="shared" si="2"/>
        <v>150</v>
      </c>
      <c r="E24" s="2">
        <v>5</v>
      </c>
      <c r="F24" s="6">
        <f t="shared" si="3"/>
        <v>30</v>
      </c>
      <c r="I24" s="1" t="s">
        <v>20</v>
      </c>
      <c r="J24" s="7">
        <v>20</v>
      </c>
    </row>
    <row r="25" spans="1:14" x14ac:dyDescent="0.2">
      <c r="A25" s="1" t="s">
        <v>10</v>
      </c>
      <c r="B25" s="6">
        <v>300</v>
      </c>
      <c r="C25" s="2">
        <v>1</v>
      </c>
      <c r="D25" s="6">
        <f t="shared" si="2"/>
        <v>300</v>
      </c>
      <c r="E25" s="2">
        <v>5</v>
      </c>
      <c r="F25" s="6">
        <f t="shared" si="3"/>
        <v>60</v>
      </c>
      <c r="I25" s="1" t="s">
        <v>21</v>
      </c>
      <c r="J25" s="7">
        <f>F31/12</f>
        <v>209.44444444444446</v>
      </c>
    </row>
    <row r="26" spans="1:14" x14ac:dyDescent="0.2">
      <c r="A26" s="1" t="s">
        <v>11</v>
      </c>
      <c r="B26" s="6">
        <v>300</v>
      </c>
      <c r="C26" s="2">
        <v>1</v>
      </c>
      <c r="D26" s="6">
        <f t="shared" si="2"/>
        <v>300</v>
      </c>
      <c r="E26" s="2">
        <v>5</v>
      </c>
      <c r="F26" s="6">
        <f t="shared" si="3"/>
        <v>60</v>
      </c>
      <c r="I26" s="1" t="s">
        <v>23</v>
      </c>
      <c r="J26" s="7">
        <f>SUM(J19:J25)</f>
        <v>525.44444444444446</v>
      </c>
    </row>
    <row r="27" spans="1:14" x14ac:dyDescent="0.2">
      <c r="A27" s="1" t="s">
        <v>12</v>
      </c>
      <c r="B27" s="6">
        <v>2000</v>
      </c>
      <c r="C27" s="2">
        <v>1</v>
      </c>
      <c r="D27" s="6">
        <f t="shared" si="2"/>
        <v>2000</v>
      </c>
      <c r="E27" s="2">
        <v>4</v>
      </c>
      <c r="F27" s="6">
        <f t="shared" si="3"/>
        <v>500</v>
      </c>
    </row>
    <row r="28" spans="1:14" x14ac:dyDescent="0.2">
      <c r="A28" s="1" t="s">
        <v>13</v>
      </c>
      <c r="B28" s="6">
        <v>100</v>
      </c>
      <c r="C28" s="2">
        <v>1</v>
      </c>
      <c r="D28" s="6">
        <f t="shared" si="2"/>
        <v>100</v>
      </c>
      <c r="E28" s="2">
        <v>3</v>
      </c>
      <c r="F28" s="6">
        <f t="shared" si="3"/>
        <v>33.333333333333336</v>
      </c>
    </row>
    <row r="29" spans="1:14" x14ac:dyDescent="0.2">
      <c r="A29" s="1" t="s">
        <v>14</v>
      </c>
      <c r="B29" s="6">
        <v>20</v>
      </c>
      <c r="C29" s="2">
        <v>2</v>
      </c>
      <c r="D29" s="6">
        <f t="shared" si="2"/>
        <v>40</v>
      </c>
      <c r="E29" s="2">
        <v>1</v>
      </c>
      <c r="F29" s="6">
        <f t="shared" si="3"/>
        <v>40</v>
      </c>
    </row>
    <row r="30" spans="1:14" x14ac:dyDescent="0.2">
      <c r="A30" s="1" t="s">
        <v>15</v>
      </c>
      <c r="B30" s="6">
        <v>50</v>
      </c>
      <c r="C30" s="2">
        <v>1</v>
      </c>
      <c r="D30" s="6">
        <f t="shared" si="2"/>
        <v>50</v>
      </c>
      <c r="E30" s="2">
        <v>1</v>
      </c>
      <c r="F30" s="6">
        <f t="shared" si="3"/>
        <v>50</v>
      </c>
      <c r="M30" s="2" t="s">
        <v>31</v>
      </c>
      <c r="N30" s="2" t="s">
        <v>32</v>
      </c>
    </row>
    <row r="31" spans="1:14" x14ac:dyDescent="0.2">
      <c r="D31" s="12">
        <f>SUM(D19:D30)</f>
        <v>39640</v>
      </c>
      <c r="F31" s="7">
        <f>SUM(F19:F30)</f>
        <v>2513.3333333333335</v>
      </c>
      <c r="I31" s="1" t="s">
        <v>26</v>
      </c>
      <c r="J31" s="7">
        <f>M21-J26</f>
        <v>674.55555555555554</v>
      </c>
      <c r="L31" s="1" t="s">
        <v>30</v>
      </c>
      <c r="M31" s="5">
        <f>D31/J31</f>
        <v>58.764618678965576</v>
      </c>
      <c r="N31" s="13">
        <f>M31/12</f>
        <v>4.8970515565804646</v>
      </c>
    </row>
    <row r="32" spans="1:14" x14ac:dyDescent="0.2">
      <c r="L32" s="1" t="s">
        <v>33</v>
      </c>
    </row>
  </sheetData>
  <mergeCells count="6">
    <mergeCell ref="I2:J2"/>
    <mergeCell ref="L2:M2"/>
    <mergeCell ref="I18:J18"/>
    <mergeCell ref="L18:M18"/>
    <mergeCell ref="A1:M1"/>
    <mergeCell ref="A17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2022-04-03T07:23:06Z</dcterms:created>
  <dcterms:modified xsi:type="dcterms:W3CDTF">2022-04-03T08:10:18Z</dcterms:modified>
</cp:coreProperties>
</file>