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jskackov/Desktop/Lab2/"/>
    </mc:Choice>
  </mc:AlternateContent>
  <xr:revisionPtr revIDLastSave="0" documentId="13_ncr:1_{7CCB75DD-C5BC-3141-B15B-C616D3BD950A}" xr6:coauthVersionLast="47" xr6:coauthVersionMax="47" xr10:uidLastSave="{00000000-0000-0000-0000-000000000000}"/>
  <bookViews>
    <workbookView xWindow="0" yWindow="0" windowWidth="28800" windowHeight="18000" xr2:uid="{0486E3E1-73F1-694C-853E-D6F04A5DFC7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K31" i="1"/>
  <c r="S32" i="1"/>
  <c r="S33" i="1"/>
  <c r="S34" i="1"/>
  <c r="S35" i="1"/>
  <c r="S31" i="1"/>
  <c r="K32" i="1"/>
  <c r="K33" i="1"/>
  <c r="K34" i="1"/>
  <c r="K35" i="1"/>
  <c r="C33" i="1"/>
  <c r="C32" i="1"/>
  <c r="C34" i="1"/>
  <c r="C35" i="1"/>
  <c r="C31" i="1"/>
  <c r="N7" i="1"/>
  <c r="N6" i="1"/>
  <c r="N5" i="1"/>
  <c r="N8" i="1" l="1"/>
  <c r="Q6" i="1" s="1"/>
  <c r="S36" i="1"/>
  <c r="V34" i="1" s="1"/>
  <c r="K36" i="1"/>
  <c r="C36" i="1"/>
  <c r="F33" i="1" s="1"/>
  <c r="Q5" i="1" l="1"/>
  <c r="Q7" i="1"/>
  <c r="V35" i="1"/>
  <c r="V31" i="1"/>
  <c r="V33" i="1"/>
  <c r="V32" i="1"/>
  <c r="N32" i="1"/>
  <c r="N33" i="1"/>
  <c r="N35" i="1"/>
  <c r="N34" i="1"/>
  <c r="F34" i="1"/>
  <c r="F32" i="1"/>
  <c r="F31" i="1"/>
  <c r="F35" i="1"/>
  <c r="C43" i="1" l="1"/>
  <c r="C42" i="1"/>
  <c r="C41" i="1"/>
  <c r="C44" i="1"/>
  <c r="C45" i="1"/>
</calcChain>
</file>

<file path=xl/sharedStrings.xml><?xml version="1.0" encoding="utf-8"?>
<sst xmlns="http://schemas.openxmlformats.org/spreadsheetml/2006/main" count="123" uniqueCount="57">
  <si>
    <t>Выбор множества Парето</t>
  </si>
  <si>
    <t>Ни одна не искл.</t>
  </si>
  <si>
    <t>Итог</t>
  </si>
  <si>
    <t>К1</t>
  </si>
  <si>
    <t>К2</t>
  </si>
  <si>
    <t>К3</t>
  </si>
  <si>
    <t>С1</t>
  </si>
  <si>
    <t>С2</t>
  </si>
  <si>
    <t>С3</t>
  </si>
  <si>
    <t>Ср. геом. строк</t>
  </si>
  <si>
    <t>Сумма</t>
  </si>
  <si>
    <t>Локальные приритеты</t>
  </si>
  <si>
    <t>Lk1</t>
  </si>
  <si>
    <t>Lk2</t>
  </si>
  <si>
    <t>Lk3</t>
  </si>
  <si>
    <t>Лок. приоритеты</t>
  </si>
  <si>
    <t>C2</t>
  </si>
  <si>
    <t>C3</t>
  </si>
  <si>
    <t>C4</t>
  </si>
  <si>
    <t>C5</t>
  </si>
  <si>
    <t>C6</t>
  </si>
  <si>
    <t>Cумма</t>
  </si>
  <si>
    <t>С4</t>
  </si>
  <si>
    <t>С5</t>
  </si>
  <si>
    <t>С6</t>
  </si>
  <si>
    <t>L2</t>
  </si>
  <si>
    <t>L3</t>
  </si>
  <si>
    <t>L4</t>
  </si>
  <si>
    <t>L5</t>
  </si>
  <si>
    <t>L6</t>
  </si>
  <si>
    <t>Глобальные приоритеты</t>
  </si>
  <si>
    <t>G2</t>
  </si>
  <si>
    <t>G3</t>
  </si>
  <si>
    <t>G4</t>
  </si>
  <si>
    <t>G5</t>
  </si>
  <si>
    <t>G6</t>
  </si>
  <si>
    <t>Вывод</t>
  </si>
  <si>
    <t>ПЛ1 ПЛ2</t>
  </si>
  <si>
    <t>ПЛ1 ПЛ3</t>
  </si>
  <si>
    <t>ПЛ1 ПЛ4</t>
  </si>
  <si>
    <t>ПЛ1 ПЛ5</t>
  </si>
  <si>
    <t>Искл. ПЛ1</t>
  </si>
  <si>
    <t>ПЛ2 ПЛ3</t>
  </si>
  <si>
    <t>ПЛ2 ПЛ4</t>
  </si>
  <si>
    <t>ПЛ2 ПЛ5</t>
  </si>
  <si>
    <t>ПЛ2 ПЛ6</t>
  </si>
  <si>
    <t>ПЛ2, ПЛ3, ПЛ4, ПЛ5, ПЛ6</t>
  </si>
  <si>
    <t>ПЛ3 ПЛ 4</t>
  </si>
  <si>
    <t>ПЛ5 ПЛ6</t>
  </si>
  <si>
    <t>Дорожная сеть</t>
  </si>
  <si>
    <t>Энргоснабжение</t>
  </si>
  <si>
    <t>Затраты</t>
  </si>
  <si>
    <t>ПЛ2</t>
  </si>
  <si>
    <t>ПЛ3</t>
  </si>
  <si>
    <t>ПЛ4</t>
  </si>
  <si>
    <t>ПЛ5</t>
  </si>
  <si>
    <t>ПЛ6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</si>
</sst>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2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4</xdr:row>
      <xdr:rowOff>101600</xdr:rowOff>
    </xdr:from>
    <xdr:to>
      <xdr:col>9</xdr:col>
      <xdr:colOff>787400</xdr:colOff>
      <xdr:row>16</xdr:row>
      <xdr:rowOff>50800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7D94030-EE64-4E8D-8138-A7E0DB54D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400" y="914400"/>
          <a:ext cx="7175500" cy="238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2</xdr:row>
      <xdr:rowOff>0</xdr:rowOff>
    </xdr:from>
    <xdr:to>
      <xdr:col>19</xdr:col>
      <xdr:colOff>25400</xdr:colOff>
      <xdr:row>22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085102D-96B6-618C-BFAF-32B81DE91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5500" y="406400"/>
          <a:ext cx="7264400" cy="4254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</xdr:row>
      <xdr:rowOff>12700</xdr:rowOff>
    </xdr:from>
    <xdr:to>
      <xdr:col>19</xdr:col>
      <xdr:colOff>101600</xdr:colOff>
      <xdr:row>23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BD1815C-11BB-DEAC-9B6F-E62CFCEE8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1700" y="419100"/>
          <a:ext cx="7264400" cy="425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C522-7BCD-E34C-9326-992B542637D0}">
  <dimension ref="B2:W46"/>
  <sheetViews>
    <sheetView tabSelected="1" topLeftCell="G1" zoomScale="125" workbookViewId="0">
      <selection activeCell="C45" sqref="C45"/>
    </sheetView>
  </sheetViews>
  <sheetFormatPr baseColWidth="10" defaultRowHeight="16" x14ac:dyDescent="0.2"/>
  <cols>
    <col min="7" max="7" width="18.33203125" customWidth="1"/>
  </cols>
  <sheetData>
    <row r="2" spans="2:17" x14ac:dyDescent="0.2">
      <c r="B2" t="s">
        <v>0</v>
      </c>
    </row>
    <row r="3" spans="2:17" x14ac:dyDescent="0.2">
      <c r="M3" t="s">
        <v>9</v>
      </c>
      <c r="P3" t="s">
        <v>11</v>
      </c>
    </row>
    <row r="4" spans="2:17" x14ac:dyDescent="0.2">
      <c r="B4" s="2" t="s">
        <v>37</v>
      </c>
      <c r="C4" s="22" t="s">
        <v>1</v>
      </c>
      <c r="D4" s="23"/>
      <c r="H4" s="1"/>
      <c r="I4" s="2" t="s">
        <v>3</v>
      </c>
      <c r="J4" s="2" t="s">
        <v>4</v>
      </c>
      <c r="K4" s="2" t="s">
        <v>5</v>
      </c>
      <c r="M4" s="4"/>
    </row>
    <row r="5" spans="2:17" x14ac:dyDescent="0.2">
      <c r="B5" s="2" t="s">
        <v>38</v>
      </c>
      <c r="C5" s="22" t="s">
        <v>1</v>
      </c>
      <c r="D5" s="23"/>
      <c r="G5" t="s">
        <v>49</v>
      </c>
      <c r="H5" s="2" t="s">
        <v>3</v>
      </c>
      <c r="I5" s="1">
        <v>1</v>
      </c>
      <c r="J5" s="3">
        <v>0.2</v>
      </c>
      <c r="K5" s="3">
        <v>0.14285714285714285</v>
      </c>
      <c r="M5" s="2" t="s">
        <v>6</v>
      </c>
      <c r="N5" s="6">
        <f>GEOMEAN(I5:K5)</f>
        <v>0.30571070873287987</v>
      </c>
      <c r="P5" s="8" t="s">
        <v>12</v>
      </c>
      <c r="Q5" s="6">
        <f>N5/N8</f>
        <v>6.6796067946723228E-2</v>
      </c>
    </row>
    <row r="6" spans="2:17" x14ac:dyDescent="0.2">
      <c r="B6" s="2" t="s">
        <v>38</v>
      </c>
      <c r="C6" s="22" t="s">
        <v>1</v>
      </c>
      <c r="D6" s="23"/>
      <c r="G6" t="s">
        <v>50</v>
      </c>
      <c r="H6" s="2" t="s">
        <v>4</v>
      </c>
      <c r="I6" s="3">
        <v>5</v>
      </c>
      <c r="J6" s="1">
        <v>1</v>
      </c>
      <c r="K6" s="3">
        <v>0.2</v>
      </c>
      <c r="M6" s="2" t="s">
        <v>7</v>
      </c>
      <c r="N6" s="6">
        <f>GEOMEAN(I6:K6)</f>
        <v>1</v>
      </c>
      <c r="P6" s="8" t="s">
        <v>13</v>
      </c>
      <c r="Q6" s="6">
        <f>N6/N8</f>
        <v>0.21849436751359427</v>
      </c>
    </row>
    <row r="7" spans="2:17" x14ac:dyDescent="0.2">
      <c r="B7" s="2" t="s">
        <v>39</v>
      </c>
      <c r="C7" s="22" t="s">
        <v>1</v>
      </c>
      <c r="D7" s="23"/>
      <c r="G7" t="s">
        <v>51</v>
      </c>
      <c r="H7" s="2" t="s">
        <v>5</v>
      </c>
      <c r="I7" s="1">
        <v>7</v>
      </c>
      <c r="J7" s="1">
        <v>5</v>
      </c>
      <c r="K7" s="1">
        <v>1</v>
      </c>
      <c r="M7" s="2" t="s">
        <v>8</v>
      </c>
      <c r="N7" s="6">
        <f>GEOMEAN(I7:K7)</f>
        <v>3.2710663101885897</v>
      </c>
      <c r="P7" s="8" t="s">
        <v>14</v>
      </c>
      <c r="Q7" s="6">
        <f>N7/N8</f>
        <v>0.71470956453968248</v>
      </c>
    </row>
    <row r="8" spans="2:17" x14ac:dyDescent="0.2">
      <c r="B8" s="2" t="s">
        <v>40</v>
      </c>
      <c r="C8" s="22" t="s">
        <v>41</v>
      </c>
      <c r="D8" s="23"/>
      <c r="M8" s="2" t="s">
        <v>10</v>
      </c>
      <c r="N8" s="7">
        <f>SUM(N5:N7)</f>
        <v>4.5767770189214696</v>
      </c>
    </row>
    <row r="9" spans="2:17" x14ac:dyDescent="0.2">
      <c r="B9" s="2" t="s">
        <v>42</v>
      </c>
      <c r="C9" s="22" t="s">
        <v>1</v>
      </c>
      <c r="D9" s="23"/>
    </row>
    <row r="10" spans="2:17" x14ac:dyDescent="0.2">
      <c r="B10" s="2" t="s">
        <v>43</v>
      </c>
      <c r="C10" s="22" t="s">
        <v>1</v>
      </c>
      <c r="D10" s="23"/>
    </row>
    <row r="11" spans="2:17" x14ac:dyDescent="0.2">
      <c r="B11" s="2" t="s">
        <v>44</v>
      </c>
      <c r="C11" s="22" t="s">
        <v>1</v>
      </c>
      <c r="D11" s="23"/>
    </row>
    <row r="12" spans="2:17" x14ac:dyDescent="0.2">
      <c r="B12" s="2" t="s">
        <v>45</v>
      </c>
      <c r="C12" s="22" t="s">
        <v>1</v>
      </c>
      <c r="D12" s="23"/>
    </row>
    <row r="13" spans="2:17" x14ac:dyDescent="0.2">
      <c r="B13" s="2" t="s">
        <v>47</v>
      </c>
      <c r="C13" s="22" t="s">
        <v>1</v>
      </c>
      <c r="D13" s="23"/>
    </row>
    <row r="14" spans="2:17" x14ac:dyDescent="0.2">
      <c r="B14" s="2" t="s">
        <v>48</v>
      </c>
      <c r="C14" s="22" t="s">
        <v>1</v>
      </c>
      <c r="D14" s="23"/>
    </row>
    <row r="15" spans="2:17" x14ac:dyDescent="0.2">
      <c r="B15" s="2" t="s">
        <v>2</v>
      </c>
      <c r="C15" s="22" t="s">
        <v>46</v>
      </c>
      <c r="D15" s="23"/>
    </row>
    <row r="20" spans="2:23" x14ac:dyDescent="0.2">
      <c r="B20" s="9" t="s">
        <v>49</v>
      </c>
      <c r="C20" s="9"/>
      <c r="D20" s="9"/>
      <c r="E20" s="9"/>
      <c r="F20" s="9"/>
      <c r="G20" s="9"/>
      <c r="J20" t="s">
        <v>50</v>
      </c>
      <c r="R20" t="s">
        <v>51</v>
      </c>
    </row>
    <row r="21" spans="2:23" x14ac:dyDescent="0.2">
      <c r="B21" s="10"/>
      <c r="C21" s="11" t="s">
        <v>52</v>
      </c>
      <c r="D21" s="11" t="s">
        <v>53</v>
      </c>
      <c r="E21" s="11" t="s">
        <v>54</v>
      </c>
      <c r="F21" s="11" t="s">
        <v>55</v>
      </c>
      <c r="G21" s="11" t="s">
        <v>56</v>
      </c>
      <c r="H21" s="4"/>
      <c r="I21" s="4"/>
      <c r="J21" s="1"/>
      <c r="K21" s="12" t="s">
        <v>52</v>
      </c>
      <c r="L21" s="12" t="s">
        <v>53</v>
      </c>
      <c r="M21" s="12" t="s">
        <v>54</v>
      </c>
      <c r="N21" s="12" t="s">
        <v>55</v>
      </c>
      <c r="O21" s="12" t="s">
        <v>56</v>
      </c>
      <c r="P21" s="4"/>
      <c r="Q21" s="4"/>
      <c r="R21" s="1"/>
      <c r="S21" s="13" t="s">
        <v>52</v>
      </c>
      <c r="T21" s="13" t="s">
        <v>53</v>
      </c>
      <c r="U21" s="13" t="s">
        <v>54</v>
      </c>
      <c r="V21" s="13" t="s">
        <v>55</v>
      </c>
      <c r="W21" s="13" t="s">
        <v>56</v>
      </c>
    </row>
    <row r="22" spans="2:23" x14ac:dyDescent="0.2">
      <c r="B22" s="14" t="s">
        <v>52</v>
      </c>
      <c r="C22" s="1">
        <v>1</v>
      </c>
      <c r="D22" s="3">
        <v>0.2</v>
      </c>
      <c r="E22" s="3">
        <v>0.14285714285714285</v>
      </c>
      <c r="F22" s="3">
        <v>0.33333333333333331</v>
      </c>
      <c r="G22" s="3">
        <v>1</v>
      </c>
      <c r="H22" s="4"/>
      <c r="I22" s="4"/>
      <c r="J22" s="12" t="s">
        <v>52</v>
      </c>
      <c r="K22" s="3">
        <v>1</v>
      </c>
      <c r="L22" s="3">
        <v>5</v>
      </c>
      <c r="M22" s="3">
        <v>3</v>
      </c>
      <c r="N22" s="3">
        <v>0.33333333333333331</v>
      </c>
      <c r="O22" s="3">
        <v>3</v>
      </c>
      <c r="P22" s="4"/>
      <c r="Q22" s="4"/>
      <c r="R22" s="13" t="s">
        <v>52</v>
      </c>
      <c r="S22" s="3">
        <v>1</v>
      </c>
      <c r="T22" s="3">
        <v>3</v>
      </c>
      <c r="U22" s="3">
        <v>5</v>
      </c>
      <c r="V22" s="3">
        <v>3</v>
      </c>
      <c r="W22" s="3">
        <v>0.33333333333333331</v>
      </c>
    </row>
    <row r="23" spans="2:23" x14ac:dyDescent="0.2">
      <c r="B23" s="14" t="s">
        <v>53</v>
      </c>
      <c r="C23" s="1">
        <v>5</v>
      </c>
      <c r="D23" s="1">
        <v>1</v>
      </c>
      <c r="E23" s="3">
        <v>0.33333333333333331</v>
      </c>
      <c r="F23" s="18">
        <v>3</v>
      </c>
      <c r="G23" s="1">
        <v>5</v>
      </c>
      <c r="H23" s="4"/>
      <c r="I23" s="4"/>
      <c r="J23" s="12" t="s">
        <v>53</v>
      </c>
      <c r="K23" s="3">
        <v>0.2</v>
      </c>
      <c r="L23" s="3">
        <v>1</v>
      </c>
      <c r="M23" s="3">
        <v>0.33333333333333331</v>
      </c>
      <c r="N23" s="3">
        <v>0.14285714285714285</v>
      </c>
      <c r="O23" s="3">
        <v>0.33333333333333331</v>
      </c>
      <c r="P23" s="4"/>
      <c r="Q23" s="4"/>
      <c r="R23" s="13" t="s">
        <v>53</v>
      </c>
      <c r="S23" s="3">
        <v>0.33333333333333331</v>
      </c>
      <c r="T23" s="3">
        <v>1</v>
      </c>
      <c r="U23" s="3">
        <v>3</v>
      </c>
      <c r="V23" s="3">
        <v>1</v>
      </c>
      <c r="W23" s="3">
        <v>0.2</v>
      </c>
    </row>
    <row r="24" spans="2:23" x14ac:dyDescent="0.2">
      <c r="B24" s="14" t="s">
        <v>54</v>
      </c>
      <c r="C24" s="4">
        <v>7</v>
      </c>
      <c r="D24" s="3">
        <v>3</v>
      </c>
      <c r="E24" s="1">
        <v>1</v>
      </c>
      <c r="F24" s="3">
        <v>5</v>
      </c>
      <c r="G24" s="1">
        <v>7</v>
      </c>
      <c r="H24" s="4"/>
      <c r="I24" s="4"/>
      <c r="J24" s="12" t="s">
        <v>54</v>
      </c>
      <c r="K24" s="19">
        <v>0.33333333333333331</v>
      </c>
      <c r="L24" s="3">
        <v>3</v>
      </c>
      <c r="M24" s="3">
        <v>1</v>
      </c>
      <c r="N24" s="3">
        <v>0.2</v>
      </c>
      <c r="O24" s="3">
        <v>1</v>
      </c>
      <c r="P24" s="4"/>
      <c r="Q24" s="4"/>
      <c r="R24" s="13" t="s">
        <v>54</v>
      </c>
      <c r="S24" s="3">
        <v>0.2</v>
      </c>
      <c r="T24" s="3">
        <v>0.33333333333333331</v>
      </c>
      <c r="U24" s="3">
        <v>1</v>
      </c>
      <c r="V24" s="3">
        <v>0.33333333333333331</v>
      </c>
      <c r="W24" s="3">
        <v>0.14285714285714285</v>
      </c>
    </row>
    <row r="25" spans="2:23" x14ac:dyDescent="0.2">
      <c r="B25" s="14" t="s">
        <v>55</v>
      </c>
      <c r="C25" s="1">
        <v>3</v>
      </c>
      <c r="D25" s="3">
        <v>0.33333333333333331</v>
      </c>
      <c r="E25" s="3">
        <v>0.2</v>
      </c>
      <c r="F25" s="1">
        <v>1</v>
      </c>
      <c r="G25" s="1">
        <v>3</v>
      </c>
      <c r="H25" s="4"/>
      <c r="I25" s="4"/>
      <c r="J25" s="12" t="s">
        <v>55</v>
      </c>
      <c r="K25" s="3">
        <v>3</v>
      </c>
      <c r="L25" s="3">
        <v>7</v>
      </c>
      <c r="M25" s="3">
        <v>5</v>
      </c>
      <c r="N25" s="3">
        <v>1</v>
      </c>
      <c r="O25" s="3">
        <v>5</v>
      </c>
      <c r="P25" s="4"/>
      <c r="Q25" s="4"/>
      <c r="R25" s="13" t="s">
        <v>55</v>
      </c>
      <c r="S25" s="3">
        <v>0.33333333333333331</v>
      </c>
      <c r="T25" s="3">
        <v>1</v>
      </c>
      <c r="U25" s="3">
        <v>3</v>
      </c>
      <c r="V25" s="3">
        <v>1</v>
      </c>
      <c r="W25" s="3">
        <v>0.2</v>
      </c>
    </row>
    <row r="26" spans="2:23" x14ac:dyDescent="0.2">
      <c r="B26" s="14" t="s">
        <v>56</v>
      </c>
      <c r="C26" s="1">
        <v>1</v>
      </c>
      <c r="D26" s="3">
        <v>0.2</v>
      </c>
      <c r="E26" s="3">
        <v>0.14285714285714285</v>
      </c>
      <c r="F26" s="3">
        <v>0.33333333333333331</v>
      </c>
      <c r="G26" s="1">
        <v>1</v>
      </c>
      <c r="H26" s="4"/>
      <c r="I26" s="4"/>
      <c r="J26" s="12" t="s">
        <v>56</v>
      </c>
      <c r="K26" s="3">
        <v>0.33333333333333331</v>
      </c>
      <c r="L26" s="3">
        <v>3</v>
      </c>
      <c r="M26" s="3">
        <v>1</v>
      </c>
      <c r="N26" s="3">
        <v>0.2</v>
      </c>
      <c r="O26" s="3">
        <v>1</v>
      </c>
      <c r="P26" s="4"/>
      <c r="Q26" s="4"/>
      <c r="R26" s="13" t="s">
        <v>56</v>
      </c>
      <c r="S26" s="3">
        <v>3</v>
      </c>
      <c r="T26" s="3">
        <v>5</v>
      </c>
      <c r="U26" s="3">
        <v>7</v>
      </c>
      <c r="V26" s="3">
        <v>5</v>
      </c>
      <c r="W26" s="3">
        <v>1</v>
      </c>
    </row>
    <row r="27" spans="2:23" x14ac:dyDescent="0.2">
      <c r="K27" s="24"/>
      <c r="L27" s="24"/>
      <c r="M27" s="24"/>
      <c r="N27" s="24"/>
      <c r="O27" s="24"/>
    </row>
    <row r="30" spans="2:23" x14ac:dyDescent="0.2">
      <c r="B30" t="s">
        <v>9</v>
      </c>
      <c r="E30" t="s">
        <v>15</v>
      </c>
      <c r="J30" t="s">
        <v>9</v>
      </c>
      <c r="M30" t="s">
        <v>15</v>
      </c>
      <c r="R30" t="s">
        <v>9</v>
      </c>
      <c r="U30" t="s">
        <v>15</v>
      </c>
    </row>
    <row r="31" spans="2:23" x14ac:dyDescent="0.2">
      <c r="B31" s="15" t="s">
        <v>16</v>
      </c>
      <c r="C31" s="6">
        <f>GEOMEAN(C22:G22)</f>
        <v>0.39424131993568018</v>
      </c>
      <c r="D31" s="5"/>
      <c r="E31" s="15" t="s">
        <v>25</v>
      </c>
      <c r="F31" s="6">
        <f>C31/C36</f>
        <v>5.3723490851711297E-2</v>
      </c>
      <c r="G31" s="5"/>
      <c r="H31" s="5"/>
      <c r="I31" s="5"/>
      <c r="J31" s="16" t="s">
        <v>7</v>
      </c>
      <c r="K31" s="6">
        <f>GEOMEAN(K22:O22)</f>
        <v>1.7187719275874789</v>
      </c>
      <c r="L31" s="5"/>
      <c r="M31" s="16" t="s">
        <v>25</v>
      </c>
      <c r="N31" s="6">
        <f>K31/K36</f>
        <v>0.24608326897608804</v>
      </c>
      <c r="O31" s="5"/>
      <c r="P31" s="5"/>
      <c r="Q31" s="5"/>
      <c r="R31" s="17" t="s">
        <v>7</v>
      </c>
      <c r="S31" s="6">
        <f>GEOMEAN(S22:W22)</f>
        <v>1.7187719275874789</v>
      </c>
      <c r="T31" s="5"/>
      <c r="U31" s="17" t="s">
        <v>25</v>
      </c>
      <c r="V31" s="6">
        <f>S31/S36</f>
        <v>0.24608326897608809</v>
      </c>
    </row>
    <row r="32" spans="2:23" x14ac:dyDescent="0.2">
      <c r="B32" s="15" t="s">
        <v>17</v>
      </c>
      <c r="C32" s="6">
        <f>GEOMEAN(C23:G23)</f>
        <v>1.9036539387158786</v>
      </c>
      <c r="D32" s="5"/>
      <c r="E32" s="15" t="s">
        <v>26</v>
      </c>
      <c r="F32" s="6">
        <f>C32/C36</f>
        <v>0.25941201439289019</v>
      </c>
      <c r="G32" s="5"/>
      <c r="H32" s="5"/>
      <c r="I32" s="5"/>
      <c r="J32" s="16" t="s">
        <v>17</v>
      </c>
      <c r="K32" s="6">
        <f>GEOMEAN(K23:O23)</f>
        <v>0.31647389287558264</v>
      </c>
      <c r="L32" s="5"/>
      <c r="M32" s="16" t="s">
        <v>26</v>
      </c>
      <c r="N32" s="6">
        <f>K32/K36</f>
        <v>4.5310799446046886E-2</v>
      </c>
      <c r="O32" s="5"/>
      <c r="P32" s="5"/>
      <c r="Q32" s="5"/>
      <c r="R32" s="17" t="s">
        <v>8</v>
      </c>
      <c r="S32" s="6">
        <f t="shared" ref="S32:S35" si="0">GEOMEAN(S23:W23)</f>
        <v>0.72477966367769553</v>
      </c>
      <c r="T32" s="5"/>
      <c r="U32" s="17" t="s">
        <v>26</v>
      </c>
      <c r="V32" s="6">
        <f>S32/S36</f>
        <v>0.10376952640571875</v>
      </c>
    </row>
    <row r="33" spans="2:22" x14ac:dyDescent="0.2">
      <c r="B33" s="15" t="s">
        <v>18</v>
      </c>
      <c r="C33" s="6">
        <f>GEOMEAN(C24:G24)</f>
        <v>3.7433244233134215</v>
      </c>
      <c r="D33" s="5"/>
      <c r="E33" s="15" t="s">
        <v>27</v>
      </c>
      <c r="F33" s="6">
        <f>C33/C36</f>
        <v>0.51010496678449624</v>
      </c>
      <c r="G33" s="5"/>
      <c r="H33" s="5"/>
      <c r="I33" s="5"/>
      <c r="J33" s="16" t="s">
        <v>18</v>
      </c>
      <c r="K33" s="6">
        <f t="shared" ref="K33:K35" si="1">GEOMEAN(K24:O24)</f>
        <v>0.72477966367769553</v>
      </c>
      <c r="L33" s="5"/>
      <c r="M33" s="16" t="s">
        <v>27</v>
      </c>
      <c r="N33" s="6">
        <f>K33/K36</f>
        <v>0.10376952640571874</v>
      </c>
      <c r="O33" s="5"/>
      <c r="P33" s="5"/>
      <c r="Q33" s="5"/>
      <c r="R33" s="17" t="s">
        <v>22</v>
      </c>
      <c r="S33" s="6">
        <f t="shared" si="0"/>
        <v>0.31647389287558264</v>
      </c>
      <c r="T33" s="5"/>
      <c r="U33" s="17" t="s">
        <v>27</v>
      </c>
      <c r="V33" s="6">
        <f>S33/S36</f>
        <v>4.5310799446046893E-2</v>
      </c>
    </row>
    <row r="34" spans="2:22" x14ac:dyDescent="0.2">
      <c r="B34" s="15" t="s">
        <v>19</v>
      </c>
      <c r="C34" s="6">
        <f t="shared" ref="C34:C35" si="2">GEOMEAN(C25:G25)</f>
        <v>0.90288045144743434</v>
      </c>
      <c r="D34" s="5"/>
      <c r="E34" s="15" t="s">
        <v>28</v>
      </c>
      <c r="F34" s="6">
        <f>C34/C36</f>
        <v>0.12303603711919102</v>
      </c>
      <c r="G34" s="5"/>
      <c r="H34" s="5"/>
      <c r="I34" s="5"/>
      <c r="J34" s="16" t="s">
        <v>19</v>
      </c>
      <c r="K34" s="6">
        <f t="shared" si="1"/>
        <v>3.4997084062277271</v>
      </c>
      <c r="L34" s="5"/>
      <c r="M34" s="16" t="s">
        <v>28</v>
      </c>
      <c r="N34" s="6">
        <f>K34/K36</f>
        <v>0.50106687876642753</v>
      </c>
      <c r="O34" s="5"/>
      <c r="P34" s="5"/>
      <c r="Q34" s="5"/>
      <c r="R34" s="17" t="s">
        <v>23</v>
      </c>
      <c r="S34" s="6">
        <f t="shared" si="0"/>
        <v>0.72477966367769553</v>
      </c>
      <c r="T34" s="5"/>
      <c r="U34" s="17" t="s">
        <v>28</v>
      </c>
      <c r="V34" s="6">
        <f>S34/S36</f>
        <v>0.10376952640571875</v>
      </c>
    </row>
    <row r="35" spans="2:22" x14ac:dyDescent="0.2">
      <c r="B35" s="15" t="s">
        <v>20</v>
      </c>
      <c r="C35" s="6">
        <f t="shared" si="2"/>
        <v>0.39424131993568018</v>
      </c>
      <c r="D35" s="5"/>
      <c r="E35" s="15" t="s">
        <v>29</v>
      </c>
      <c r="F35" s="6">
        <f>C35/C36</f>
        <v>5.3723490851711297E-2</v>
      </c>
      <c r="G35" s="5"/>
      <c r="H35" s="5"/>
      <c r="I35" s="5"/>
      <c r="J35" s="16" t="s">
        <v>20</v>
      </c>
      <c r="K35" s="6">
        <f t="shared" si="1"/>
        <v>0.72477966367769553</v>
      </c>
      <c r="L35" s="5"/>
      <c r="M35" s="16" t="s">
        <v>29</v>
      </c>
      <c r="N35" s="6">
        <f>K35/K36</f>
        <v>0.10376952640571874</v>
      </c>
      <c r="O35" s="5"/>
      <c r="P35" s="5"/>
      <c r="Q35" s="5"/>
      <c r="R35" s="17" t="s">
        <v>24</v>
      </c>
      <c r="S35" s="6">
        <f t="shared" si="0"/>
        <v>3.4997084062277271</v>
      </c>
      <c r="T35" s="5"/>
      <c r="U35" s="17" t="s">
        <v>29</v>
      </c>
      <c r="V35" s="6">
        <f>S35/S36</f>
        <v>0.50106687876642753</v>
      </c>
    </row>
    <row r="36" spans="2:22" x14ac:dyDescent="0.2">
      <c r="B36" s="15" t="s">
        <v>21</v>
      </c>
      <c r="C36" s="6">
        <f>SUM(C31:C35)</f>
        <v>7.3383414533480948</v>
      </c>
      <c r="D36" s="5"/>
      <c r="E36" s="5"/>
      <c r="F36" s="5"/>
      <c r="G36" s="5"/>
      <c r="H36" s="5"/>
      <c r="I36" s="5"/>
      <c r="J36" s="16" t="s">
        <v>10</v>
      </c>
      <c r="K36" s="6">
        <f>SUM(K31:K35)</f>
        <v>6.9845135540461802</v>
      </c>
      <c r="L36" s="5"/>
      <c r="M36" s="5"/>
      <c r="N36" s="5"/>
      <c r="O36" s="5"/>
      <c r="P36" s="5"/>
      <c r="Q36" s="5"/>
      <c r="R36" s="17" t="s">
        <v>10</v>
      </c>
      <c r="S36" s="6">
        <f>SUM(S31:S35)</f>
        <v>6.9845135540461794</v>
      </c>
      <c r="T36" s="5"/>
      <c r="U36" s="5"/>
      <c r="V36" s="5"/>
    </row>
    <row r="40" spans="2:22" x14ac:dyDescent="0.2">
      <c r="B40" t="s">
        <v>30</v>
      </c>
    </row>
    <row r="41" spans="2:22" x14ac:dyDescent="0.2">
      <c r="B41" s="20" t="s">
        <v>31</v>
      </c>
      <c r="C41" s="6">
        <f>F31*Q5+N31*Q6+V31*Q7</f>
        <v>0.23323439216627562</v>
      </c>
    </row>
    <row r="42" spans="2:22" x14ac:dyDescent="0.2">
      <c r="B42" s="20" t="s">
        <v>32</v>
      </c>
      <c r="C42" s="6">
        <f>F32*Q5+N32*Q6+V32*Q7</f>
        <v>0.1013929300360035</v>
      </c>
    </row>
    <row r="43" spans="2:22" x14ac:dyDescent="0.2">
      <c r="B43" s="20" t="s">
        <v>33</v>
      </c>
      <c r="C43" s="6">
        <f>F33*Q5+N33*Q6+V33*Q7</f>
        <v>8.9130124801530014E-2</v>
      </c>
    </row>
    <row r="44" spans="2:22" x14ac:dyDescent="0.2">
      <c r="B44" s="20" t="s">
        <v>34</v>
      </c>
      <c r="C44" s="6">
        <f>F34*Q5+N34*Q6+V34*Q7</f>
        <v>0.19186368728331077</v>
      </c>
    </row>
    <row r="45" spans="2:22" x14ac:dyDescent="0.2">
      <c r="B45" s="20" t="s">
        <v>35</v>
      </c>
      <c r="C45" s="6">
        <f>F35*Q5+N35*Q6+V35*Q7</f>
        <v>0.3843788657128801</v>
      </c>
    </row>
    <row r="46" spans="2:22" x14ac:dyDescent="0.2">
      <c r="B46" s="21" t="s">
        <v>36</v>
      </c>
      <c r="C46" s="21" t="s">
        <v>56</v>
      </c>
    </row>
  </sheetData>
  <mergeCells count="12">
    <mergeCell ref="C15:D15"/>
    <mergeCell ref="C5:D5"/>
    <mergeCell ref="C6:D6"/>
    <mergeCell ref="C4:D4"/>
    <mergeCell ref="C7:D7"/>
    <mergeCell ref="C8:D8"/>
    <mergeCell ref="C9:D9"/>
    <mergeCell ref="C10:D10"/>
    <mergeCell ref="C11:D11"/>
    <mergeCell ref="C12:D12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FC20-4FB9-704F-8483-BA8ED4F8B49C}">
  <dimension ref="A1"/>
  <sheetViews>
    <sheetView workbookViewId="0">
      <selection activeCell="N26" sqref="N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maxtyush12@outlook.com</dc:creator>
  <cp:lastModifiedBy>Microsoft Office User</cp:lastModifiedBy>
  <dcterms:created xsi:type="dcterms:W3CDTF">2024-02-01T08:18:52Z</dcterms:created>
  <dcterms:modified xsi:type="dcterms:W3CDTF">2024-02-13T17:58:35Z</dcterms:modified>
</cp:coreProperties>
</file>