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bin\mrakitin\sirepo_benchmark\docs\"/>
    </mc:Choice>
  </mc:AlternateContent>
  <bookViews>
    <workbookView xWindow="0" yWindow="0" windowWidth="24000" windowHeight="9600" tabRatio="654" activeTab="3"/>
  </bookViews>
  <sheets>
    <sheet name="1. Web v Command line User Time" sheetId="2" r:id="rId1"/>
    <sheet name="2. Web v CL calculation time" sheetId="1" r:id="rId2"/>
    <sheet name="3. Servers Speeds Comparison" sheetId="3" r:id="rId3"/>
    <sheet name="Server preparation time" sheetId="6" r:id="rId4"/>
    <sheet name="1. Short version" sheetId="4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6" l="1"/>
  <c r="I14" i="6"/>
  <c r="I7" i="6"/>
  <c r="G8" i="3" l="1"/>
  <c r="G14" i="3"/>
  <c r="G21" i="3"/>
  <c r="G27" i="3"/>
  <c r="G34" i="3"/>
  <c r="G41" i="3"/>
  <c r="F41" i="3"/>
  <c r="F34" i="3"/>
  <c r="F27" i="3"/>
  <c r="F21" i="3"/>
  <c r="F14" i="3"/>
  <c r="F8" i="3"/>
  <c r="C21" i="6" l="1"/>
  <c r="F21" i="6"/>
  <c r="F14" i="6"/>
  <c r="F7" i="6"/>
  <c r="D21" i="6"/>
  <c r="D14" i="6"/>
  <c r="D7" i="6"/>
  <c r="C14" i="6"/>
  <c r="C7" i="6"/>
  <c r="E21" i="6"/>
  <c r="G21" i="6"/>
  <c r="E18" i="6"/>
  <c r="G18" i="6" s="1"/>
  <c r="E16" i="6"/>
  <c r="G16" i="6" s="1"/>
  <c r="E17" i="6"/>
  <c r="G17" i="6" s="1"/>
  <c r="E20" i="6"/>
  <c r="G20" i="6" s="1"/>
  <c r="E19" i="6"/>
  <c r="G19" i="6" s="1"/>
  <c r="E14" i="6"/>
  <c r="G14" i="6"/>
  <c r="E13" i="6"/>
  <c r="G13" i="6" s="1"/>
  <c r="E12" i="6"/>
  <c r="G12" i="6" s="1"/>
  <c r="E11" i="6"/>
  <c r="G11" i="6" s="1"/>
  <c r="E10" i="6"/>
  <c r="G10" i="6" s="1"/>
  <c r="G9" i="6"/>
  <c r="E9" i="6"/>
  <c r="E7" i="6"/>
  <c r="G7" i="6"/>
  <c r="G6" i="6"/>
  <c r="E6" i="6"/>
  <c r="G5" i="6"/>
  <c r="E5" i="6"/>
  <c r="G4" i="6"/>
  <c r="E4" i="6"/>
  <c r="G3" i="6"/>
  <c r="E3" i="6"/>
  <c r="G2" i="6"/>
  <c r="E2" i="6"/>
  <c r="E10" i="2" l="1"/>
  <c r="G22" i="2"/>
  <c r="G21" i="2"/>
  <c r="G20" i="2"/>
  <c r="G19" i="2"/>
  <c r="G16" i="2"/>
  <c r="G15" i="2"/>
  <c r="G14" i="2"/>
  <c r="G13" i="2"/>
  <c r="G12" i="2"/>
  <c r="G7" i="2"/>
  <c r="G6" i="2"/>
  <c r="G5" i="2" l="1"/>
  <c r="G8" i="2"/>
  <c r="G4" i="2"/>
  <c r="G3" i="2"/>
  <c r="G10" i="2"/>
  <c r="F10" i="4"/>
  <c r="E10" i="4"/>
  <c r="F54" i="4"/>
  <c r="E54" i="4"/>
  <c r="G54" i="4" s="1"/>
  <c r="F48" i="4"/>
  <c r="E48" i="4"/>
  <c r="G48" i="4" s="1"/>
  <c r="G42" i="4"/>
  <c r="F42" i="4"/>
  <c r="E42" i="4"/>
  <c r="F36" i="4"/>
  <c r="G36" i="4" s="1"/>
  <c r="E36" i="4"/>
  <c r="F30" i="4"/>
  <c r="E30" i="4"/>
  <c r="G30" i="4" s="1"/>
  <c r="F23" i="4"/>
  <c r="E23" i="4"/>
  <c r="G23" i="4" s="1"/>
  <c r="G17" i="4"/>
  <c r="F17" i="4"/>
  <c r="E17" i="4"/>
  <c r="G10" i="4" l="1"/>
  <c r="E42" i="3"/>
  <c r="F42" i="3" s="1"/>
  <c r="G42" i="3" s="1"/>
  <c r="D42" i="3"/>
  <c r="E35" i="3"/>
  <c r="F35" i="3" s="1"/>
  <c r="G35" i="3" s="1"/>
  <c r="D35" i="3"/>
  <c r="E28" i="3"/>
  <c r="F28" i="3" s="1"/>
  <c r="G28" i="3" s="1"/>
  <c r="D28" i="3"/>
  <c r="E22" i="3"/>
  <c r="F22" i="3" s="1"/>
  <c r="G22" i="3" s="1"/>
  <c r="D22" i="3"/>
  <c r="E15" i="3"/>
  <c r="F15" i="3" s="1"/>
  <c r="G15" i="3" s="1"/>
  <c r="D15" i="3"/>
  <c r="E9" i="3"/>
  <c r="F9" i="3" s="1"/>
  <c r="G9" i="3" s="1"/>
  <c r="D9" i="3"/>
  <c r="F54" i="2"/>
  <c r="E54" i="2"/>
  <c r="F48" i="2"/>
  <c r="E48" i="2"/>
  <c r="G48" i="2" s="1"/>
  <c r="F42" i="2"/>
  <c r="G42" i="2" s="1"/>
  <c r="E42" i="2"/>
  <c r="F36" i="2"/>
  <c r="E36" i="2"/>
  <c r="G36" i="2" s="1"/>
  <c r="F30" i="2"/>
  <c r="E30" i="2"/>
  <c r="F23" i="2"/>
  <c r="E23" i="2"/>
  <c r="G23" i="2" s="1"/>
  <c r="F17" i="2"/>
  <c r="E17" i="2"/>
  <c r="F10" i="2"/>
  <c r="F24" i="1"/>
  <c r="E24" i="1"/>
  <c r="D24" i="1"/>
  <c r="E14" i="1"/>
  <c r="F14" i="1" s="1"/>
  <c r="D14" i="1"/>
  <c r="E8" i="1"/>
  <c r="D8" i="1"/>
  <c r="F8" i="1" s="1"/>
  <c r="G17" i="2" l="1"/>
  <c r="G30" i="2"/>
  <c r="G54" i="2"/>
</calcChain>
</file>

<file path=xl/sharedStrings.xml><?xml version="1.0" encoding="utf-8"?>
<sst xmlns="http://schemas.openxmlformats.org/spreadsheetml/2006/main" count="96" uniqueCount="38">
  <si>
    <t>Calculation time comparisons between web and command line interfaces</t>
  </si>
  <si>
    <t>Beamline</t>
  </si>
  <si>
    <t>Server</t>
  </si>
  <si>
    <t>Sampling factor</t>
  </si>
  <si>
    <t>Calculation Time (s)</t>
  </si>
  <si>
    <t>(Web):(Command Line) Time Ratio</t>
  </si>
  <si>
    <t>Web "duration" value</t>
  </si>
  <si>
    <t>Command line user time</t>
  </si>
  <si>
    <t>NSLS-II FMX</t>
  </si>
  <si>
    <t>nsls2expdev1.bnl.gov</t>
  </si>
  <si>
    <t>AVERAGE:</t>
  </si>
  <si>
    <t>Calculation time comparisons between servers</t>
  </si>
  <si>
    <t>alpha.sirepo.com</t>
  </si>
  <si>
    <t>expdev.nsls2.bnl.gov (cpu-001)</t>
  </si>
  <si>
    <t>Sampling Factor</t>
  </si>
  <si>
    <t>Web</t>
  </si>
  <si>
    <t>Command line</t>
  </si>
  <si>
    <t>(Time Web)/(Time Command line)</t>
  </si>
  <si>
    <t>NSLS-II CHX</t>
  </si>
  <si>
    <t>Calculation time ("duration") (web)</t>
  </si>
  <si>
    <t>Total User time (web)</t>
  </si>
  <si>
    <t>Data transfer time (non-calculation time)</t>
  </si>
  <si>
    <t xml:space="preserve">(Data transfer time)/(Total User Time) </t>
  </si>
  <si>
    <t>Total User Wait Time (s)</t>
  </si>
  <si>
    <t>Resolution (Multiplication factor for altering the last four propagation parameters (range and resolution parameters) of post-propagation resize. 1 is default.)</t>
  </si>
  <si>
    <t>server</t>
  </si>
  <si>
    <t>beam</t>
  </si>
  <si>
    <t>waiting (s)</t>
  </si>
  <si>
    <t>duration (s)</t>
  </si>
  <si>
    <t>waiting - duration (s)</t>
  </si>
  <si>
    <t>total (s)</t>
  </si>
  <si>
    <t>(waiting - duration) / total</t>
  </si>
  <si>
    <t>NSLS-II FMX, new, with mirror</t>
  </si>
  <si>
    <t>AVERAGE</t>
  </si>
  <si>
    <t>cpu-001</t>
  </si>
  <si>
    <t>alpha</t>
  </si>
  <si>
    <t>Standard deviation:</t>
  </si>
  <si>
    <t>total - waiting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</si>
</sst>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8" fillId="6" borderId="6" applyNumberFormat="0" applyFont="0" applyAlignment="0" applyProtection="0"/>
  </cellStyleXfs>
  <cellXfs count="33">
    <xf numFmtId="0" fontId="0" fillId="0" borderId="0" xfId="0"/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1" fillId="0" borderId="1" xfId="1" applyFill="1" applyAlignment="1">
      <alignment horizontal="center"/>
    </xf>
    <xf numFmtId="0" fontId="1" fillId="0" borderId="1" xfId="1"/>
    <xf numFmtId="0" fontId="1" fillId="0" borderId="1" xfId="1" applyAlignment="1">
      <alignment horizontal="center" vertical="center"/>
    </xf>
    <xf numFmtId="0" fontId="3" fillId="3" borderId="0" xfId="3"/>
    <xf numFmtId="0" fontId="4" fillId="4" borderId="0" xfId="4"/>
    <xf numFmtId="0" fontId="6" fillId="0" borderId="0" xfId="0" applyFont="1" applyAlignment="1">
      <alignment vertical="center"/>
    </xf>
    <xf numFmtId="0" fontId="2" fillId="2" borderId="0" xfId="2"/>
    <xf numFmtId="164" fontId="4" fillId="4" borderId="0" xfId="4" applyNumberFormat="1"/>
    <xf numFmtId="0" fontId="1" fillId="3" borderId="1" xfId="1" applyFill="1"/>
    <xf numFmtId="0" fontId="7" fillId="3" borderId="0" xfId="3" applyFont="1" applyAlignment="1">
      <alignment horizontal="left"/>
    </xf>
    <xf numFmtId="0" fontId="1" fillId="0" borderId="1" xfId="1" applyFill="1"/>
    <xf numFmtId="0" fontId="0" fillId="0" borderId="0" xfId="0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center"/>
    </xf>
    <xf numFmtId="0" fontId="0" fillId="0" borderId="0" xfId="0"/>
    <xf numFmtId="0" fontId="0" fillId="6" borderId="6" xfId="6" applyFont="1"/>
    <xf numFmtId="0" fontId="0" fillId="6" borderId="6" xfId="6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5" fillId="5" borderId="3" xfId="5" applyBorder="1" applyAlignment="1">
      <alignment horizontal="center"/>
    </xf>
    <xf numFmtId="0" fontId="5" fillId="5" borderId="4" xfId="5" applyBorder="1" applyAlignment="1">
      <alignment horizontal="center"/>
    </xf>
    <xf numFmtId="0" fontId="5" fillId="5" borderId="5" xfId="5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</cellXfs>
  <cellStyles count="7">
    <cellStyle name="Bad" xfId="3" builtinId="27"/>
    <cellStyle name="Check Cell" xfId="5" builtinId="23"/>
    <cellStyle name="Good" xfId="2" builtinId="26"/>
    <cellStyle name="Heading 3" xfId="1" builtinId="18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 line) v (Sampling factor)</a:t>
            </a:r>
            <a:r>
              <a:rPr lang="en-US" baseline="0"/>
              <a:t> [@ FMX]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Sampling'!$B$2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Sampling'!$B$3:$B$5</c:f>
              <c:numCache>
                <c:formatCode>General</c:formatCode>
                <c:ptCount val="3"/>
                <c:pt idx="0">
                  <c:v>2.314497716894977</c:v>
                </c:pt>
                <c:pt idx="1">
                  <c:v>2.4753231056308906</c:v>
                </c:pt>
                <c:pt idx="2">
                  <c:v>3.1456735591194138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7-4BA3-88A5-DEE4A9966FE5}"/>
            </c:ext>
          </c:extLst>
        </c:ser>
        <c:ser>
          <c:idx val="1"/>
          <c:order val="1"/>
          <c:tx>
            <c:strRef>
              <c:f>'[1]FMX Sampling'!$C$2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7-4BA3-88A5-DEE4A996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4208"/>
        <c:axId val="2073043776"/>
      </c:lineChart>
      <c:catAx>
        <c:axId val="20730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776"/>
        <c:crosses val="autoZero"/>
        <c:auto val="1"/>
        <c:lblAlgn val="ctr"/>
        <c:lblOffset val="100"/>
        <c:noMultiLvlLbl val="0"/>
      </c:catAx>
      <c:valAx>
        <c:axId val="2073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Calculation Ratio Web:Command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</a:t>
            </a:r>
            <a:r>
              <a:rPr lang="en-US" baseline="0"/>
              <a:t> line)</a:t>
            </a:r>
            <a:r>
              <a:rPr lang="en-US"/>
              <a:t> v. (Post-Propagation Propagation Parameters Multiplication Factor) [@</a:t>
            </a:r>
            <a:r>
              <a:rPr lang="en-US" baseline="0"/>
              <a:t> FMX @ sampling factor 0.5]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Propagation Param''s.'!$B$2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Param''s.'!$B$3:$B$5</c:f>
              <c:numCache>
                <c:formatCode>General</c:formatCode>
                <c:ptCount val="3"/>
                <c:pt idx="0">
                  <c:v>1.1657175546714511</c:v>
                </c:pt>
                <c:pt idx="1">
                  <c:v>2.314497716894977</c:v>
                </c:pt>
                <c:pt idx="2">
                  <c:v>6.8459657701711496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2-467C-A4D2-B539AC108615}"/>
            </c:ext>
          </c:extLst>
        </c:ser>
        <c:ser>
          <c:idx val="1"/>
          <c:order val="1"/>
          <c:tx>
            <c:strRef>
              <c:f>'[1]FMX Propagation Param''s.'!$C$2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2-467C-A4D2-B539AC10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9616"/>
        <c:axId val="2073037952"/>
      </c:lineChart>
      <c:catAx>
        <c:axId val="20730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And Resolution Propagation Parameters Multiplication Factor (Last four Propag'on Param's)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7952"/>
        <c:crosses val="autoZero"/>
        <c:auto val="1"/>
        <c:lblAlgn val="ctr"/>
        <c:lblOffset val="100"/>
        <c:noMultiLvlLbl val="0"/>
      </c:catAx>
      <c:valAx>
        <c:axId val="207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of Calculation Ratio Web:Command line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 line) v (Sampling factor)</a:t>
            </a:r>
            <a:r>
              <a:rPr lang="en-US" baseline="0"/>
              <a:t> [@ FMX]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Sampling'!$B$2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Sampling'!$B$3:$B$5</c:f>
              <c:numCache>
                <c:formatCode>General</c:formatCode>
                <c:ptCount val="3"/>
                <c:pt idx="0">
                  <c:v>2.314497716894977</c:v>
                </c:pt>
                <c:pt idx="1">
                  <c:v>2.4753231056308906</c:v>
                </c:pt>
                <c:pt idx="2">
                  <c:v>3.1456735591194138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4CCA-8E76-F7FDA1218EA7}"/>
            </c:ext>
          </c:extLst>
        </c:ser>
        <c:ser>
          <c:idx val="1"/>
          <c:order val="1"/>
          <c:tx>
            <c:strRef>
              <c:f>'[1]FMX Sampling'!$C$2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2-4CCA-8E76-F7FDA121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4208"/>
        <c:axId val="2073043776"/>
      </c:lineChart>
      <c:catAx>
        <c:axId val="20730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776"/>
        <c:crosses val="autoZero"/>
        <c:auto val="1"/>
        <c:lblAlgn val="ctr"/>
        <c:lblOffset val="100"/>
        <c:noMultiLvlLbl val="0"/>
      </c:catAx>
      <c:valAx>
        <c:axId val="2073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Calculation Ratio Web:Command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</a:t>
            </a:r>
            <a:r>
              <a:rPr lang="en-US" baseline="0"/>
              <a:t> line)</a:t>
            </a:r>
            <a:r>
              <a:rPr lang="en-US"/>
              <a:t> v. (Post-Propagation Propagation Parameters Multiplication Factor) [@</a:t>
            </a:r>
            <a:r>
              <a:rPr lang="en-US" baseline="0"/>
              <a:t> FMX @ sampling factor 0.5]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Propagation Param''s.'!$B$2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Param''s.'!$B$3:$B$5</c:f>
              <c:numCache>
                <c:formatCode>General</c:formatCode>
                <c:ptCount val="3"/>
                <c:pt idx="0">
                  <c:v>1.1657175546714511</c:v>
                </c:pt>
                <c:pt idx="1">
                  <c:v>2.314497716894977</c:v>
                </c:pt>
                <c:pt idx="2">
                  <c:v>6.8459657701711496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0-4CBB-8201-CFDF82757D1E}"/>
            </c:ext>
          </c:extLst>
        </c:ser>
        <c:ser>
          <c:idx val="1"/>
          <c:order val="1"/>
          <c:tx>
            <c:strRef>
              <c:f>'[1]FMX Propagation Param''s.'!$C$2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0-4CBB-8201-CFDF8275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9616"/>
        <c:axId val="2073037952"/>
      </c:lineChart>
      <c:catAx>
        <c:axId val="20730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And Resolution Propagation Parameters Multiplication Factor (Last four Propag'on Param's)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7952"/>
        <c:crosses val="autoZero"/>
        <c:auto val="1"/>
        <c:lblAlgn val="ctr"/>
        <c:lblOffset val="100"/>
        <c:noMultiLvlLbl val="0"/>
      </c:catAx>
      <c:valAx>
        <c:axId val="207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of Calculation Ratio Web:Command line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55</xdr:row>
      <xdr:rowOff>142875</xdr:rowOff>
    </xdr:from>
    <xdr:to>
      <xdr:col>6</xdr:col>
      <xdr:colOff>771525</xdr:colOff>
      <xdr:row>80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81</xdr:row>
      <xdr:rowOff>66675</xdr:rowOff>
    </xdr:from>
    <xdr:to>
      <xdr:col>6</xdr:col>
      <xdr:colOff>781049</xdr:colOff>
      <xdr:row>109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38099</xdr:colOff>
      <xdr:row>1</xdr:row>
      <xdr:rowOff>9525</xdr:rowOff>
    </xdr:from>
    <xdr:to>
      <xdr:col>23</xdr:col>
      <xdr:colOff>524830</xdr:colOff>
      <xdr:row>30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932652-FFF8-4A4E-9E74-9EC314781D4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7" t="10539" r="9078" b="6690"/>
        <a:stretch/>
      </xdr:blipFill>
      <xdr:spPr bwMode="auto">
        <a:xfrm>
          <a:off x="11534774" y="200025"/>
          <a:ext cx="8411531" cy="56292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55</xdr:row>
      <xdr:rowOff>142875</xdr:rowOff>
    </xdr:from>
    <xdr:to>
      <xdr:col>6</xdr:col>
      <xdr:colOff>771525</xdr:colOff>
      <xdr:row>80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81</xdr:row>
      <xdr:rowOff>66675</xdr:rowOff>
    </xdr:from>
    <xdr:to>
      <xdr:col>6</xdr:col>
      <xdr:colOff>781049</xdr:colOff>
      <xdr:row>109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malyuk/Documents/CalculationSpeed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FMX Sampling"/>
      <sheetName val="CHX vs FMX Sampling"/>
      <sheetName val="FMX Propagation Param's."/>
      <sheetName val="Web v CL calculation time"/>
      <sheetName val="Web v CL calc. time plot"/>
      <sheetName val="Manual v auto sampling"/>
      <sheetName val="Raw (2)"/>
    </sheetNames>
    <sheetDataSet>
      <sheetData sheetId="0" refreshError="1"/>
      <sheetData sheetId="1">
        <row r="2">
          <cell r="B2" t="str">
            <v>Web</v>
          </cell>
          <cell r="C2" t="str">
            <v>Command line</v>
          </cell>
        </row>
        <row r="3">
          <cell r="A3">
            <v>0.5</v>
          </cell>
          <cell r="B3">
            <v>2.314497716894977</v>
          </cell>
          <cell r="C3">
            <v>1</v>
          </cell>
        </row>
        <row r="4">
          <cell r="A4">
            <v>0.7</v>
          </cell>
          <cell r="B4">
            <v>2.4753231056308906</v>
          </cell>
          <cell r="C4">
            <v>1</v>
          </cell>
        </row>
        <row r="5">
          <cell r="A5">
            <v>1</v>
          </cell>
          <cell r="B5">
            <v>3.1456735591194138</v>
          </cell>
          <cell r="C5">
            <v>1</v>
          </cell>
        </row>
      </sheetData>
      <sheetData sheetId="2" refreshError="1"/>
      <sheetData sheetId="3">
        <row r="2">
          <cell r="B2" t="str">
            <v>Web</v>
          </cell>
          <cell r="C2" t="str">
            <v>Command Line</v>
          </cell>
        </row>
        <row r="3">
          <cell r="A3">
            <v>0.5</v>
          </cell>
          <cell r="B3">
            <v>1.1657175546714511</v>
          </cell>
          <cell r="C3">
            <v>1</v>
          </cell>
        </row>
        <row r="4">
          <cell r="A4">
            <v>1</v>
          </cell>
          <cell r="B4">
            <v>2.314497716894977</v>
          </cell>
          <cell r="C4">
            <v>1</v>
          </cell>
        </row>
        <row r="5">
          <cell r="A5">
            <v>1.5</v>
          </cell>
          <cell r="B5">
            <v>6.8459657701711496</v>
          </cell>
          <cell r="C5">
            <v>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0" sqref="E10"/>
    </sheetView>
  </sheetViews>
  <sheetFormatPr defaultRowHeight="15"/>
  <cols>
    <col min="1" max="1" width="16.28515625" customWidth="1"/>
    <col min="2" max="2" width="23.140625" customWidth="1"/>
    <col min="3" max="3" width="26.42578125" customWidth="1"/>
    <col min="4" max="4" width="18.140625" customWidth="1"/>
    <col min="5" max="5" width="20.85546875" customWidth="1"/>
    <col min="6" max="6" width="34.42578125" customWidth="1"/>
    <col min="7" max="7" width="34.140625" customWidth="1"/>
    <col min="8" max="8" width="116.42578125" customWidth="1"/>
  </cols>
  <sheetData>
    <row r="1" spans="1:7" ht="15.75" thickBot="1">
      <c r="A1" s="4"/>
      <c r="B1" s="4"/>
      <c r="C1" s="4"/>
      <c r="D1" s="4"/>
      <c r="E1" s="25" t="s">
        <v>23</v>
      </c>
      <c r="F1" s="26"/>
      <c r="G1" s="4"/>
    </row>
    <row r="2" spans="1:7" ht="15.75" thickBot="1">
      <c r="A2" s="4" t="s">
        <v>1</v>
      </c>
      <c r="B2" s="4" t="s">
        <v>2</v>
      </c>
      <c r="C2" s="4" t="s">
        <v>24</v>
      </c>
      <c r="D2" s="4" t="s">
        <v>14</v>
      </c>
      <c r="E2" s="1" t="s">
        <v>15</v>
      </c>
      <c r="F2" s="1" t="s">
        <v>16</v>
      </c>
      <c r="G2" s="13" t="s">
        <v>17</v>
      </c>
    </row>
    <row r="3" spans="1:7">
      <c r="A3" t="s">
        <v>8</v>
      </c>
      <c r="B3" t="s">
        <v>9</v>
      </c>
      <c r="C3" s="14">
        <v>1</v>
      </c>
      <c r="D3" s="7">
        <v>0.5</v>
      </c>
      <c r="E3">
        <v>25.62</v>
      </c>
      <c r="F3">
        <v>14.099</v>
      </c>
      <c r="G3" s="9">
        <f t="shared" ref="G3:G8" si="0">E3/F3</f>
        <v>1.8171501524930846</v>
      </c>
    </row>
    <row r="4" spans="1:7">
      <c r="C4" s="14">
        <v>1</v>
      </c>
      <c r="E4">
        <v>28.04</v>
      </c>
      <c r="F4">
        <v>14.935</v>
      </c>
      <c r="G4" s="9">
        <f t="shared" si="0"/>
        <v>1.8774690324740542</v>
      </c>
    </row>
    <row r="5" spans="1:7">
      <c r="C5" s="14">
        <v>1</v>
      </c>
      <c r="E5">
        <v>44.76</v>
      </c>
      <c r="F5">
        <v>14.962</v>
      </c>
      <c r="G5" s="9">
        <f t="shared" si="0"/>
        <v>2.9915786659537495</v>
      </c>
    </row>
    <row r="6" spans="1:7">
      <c r="C6" s="14">
        <v>1</v>
      </c>
      <c r="E6" s="15">
        <v>30.76</v>
      </c>
      <c r="F6" s="16">
        <v>13.34</v>
      </c>
      <c r="G6" s="9">
        <f>E6/F6</f>
        <v>2.3058470764617693</v>
      </c>
    </row>
    <row r="7" spans="1:7">
      <c r="C7" s="14">
        <v>1</v>
      </c>
      <c r="E7">
        <v>34.03</v>
      </c>
      <c r="F7">
        <v>15.135</v>
      </c>
      <c r="G7" s="9">
        <f>E7/F7</f>
        <v>2.2484307895606213</v>
      </c>
    </row>
    <row r="8" spans="1:7">
      <c r="C8" s="14">
        <v>1</v>
      </c>
      <c r="E8">
        <v>39.54</v>
      </c>
      <c r="F8">
        <v>15.129</v>
      </c>
      <c r="G8" s="9">
        <f t="shared" si="0"/>
        <v>2.6135236962125719</v>
      </c>
    </row>
    <row r="9" spans="1:7">
      <c r="C9" s="14">
        <v>1</v>
      </c>
    </row>
    <row r="10" spans="1:7">
      <c r="C10" s="14">
        <v>1</v>
      </c>
      <c r="D10" s="9" t="s">
        <v>10</v>
      </c>
      <c r="E10" s="9">
        <f>AVERAGE(E3:E9)</f>
        <v>33.791666666666664</v>
      </c>
      <c r="F10" s="9">
        <f>AVERAGE(F3:F9)</f>
        <v>14.600000000000001</v>
      </c>
      <c r="G10" s="9">
        <f>E10/F10</f>
        <v>2.314497716894977</v>
      </c>
    </row>
    <row r="11" spans="1:7">
      <c r="C11" s="14">
        <v>1</v>
      </c>
    </row>
    <row r="12" spans="1:7">
      <c r="C12" s="14">
        <v>1</v>
      </c>
      <c r="D12" s="7">
        <v>1</v>
      </c>
      <c r="E12">
        <v>114</v>
      </c>
      <c r="F12">
        <v>41.765999999999998</v>
      </c>
      <c r="G12" s="9">
        <f t="shared" ref="G12:G17" si="1">E12/F12</f>
        <v>2.7294928889527368</v>
      </c>
    </row>
    <row r="13" spans="1:7">
      <c r="C13" s="14">
        <v>1</v>
      </c>
      <c r="E13">
        <v>118</v>
      </c>
      <c r="F13">
        <v>38.133000000000003</v>
      </c>
      <c r="G13" s="9">
        <f t="shared" si="1"/>
        <v>3.0944326436419898</v>
      </c>
    </row>
    <row r="14" spans="1:7">
      <c r="C14" s="14">
        <v>1</v>
      </c>
      <c r="E14">
        <v>137</v>
      </c>
      <c r="F14">
        <v>39.856999999999999</v>
      </c>
      <c r="G14" s="9">
        <f t="shared" si="1"/>
        <v>3.437288305692852</v>
      </c>
    </row>
    <row r="15" spans="1:7">
      <c r="C15" s="14">
        <v>1</v>
      </c>
      <c r="E15">
        <v>112</v>
      </c>
      <c r="F15">
        <v>38.484000000000002</v>
      </c>
      <c r="G15" s="9">
        <f t="shared" si="1"/>
        <v>2.9103003845754079</v>
      </c>
    </row>
    <row r="16" spans="1:7">
      <c r="C16" s="14">
        <v>1</v>
      </c>
      <c r="E16">
        <v>140</v>
      </c>
      <c r="F16">
        <v>39.173999999999999</v>
      </c>
      <c r="G16" s="9">
        <f t="shared" si="1"/>
        <v>3.573798948282024</v>
      </c>
    </row>
    <row r="17" spans="1:8">
      <c r="C17" s="14">
        <v>1</v>
      </c>
      <c r="D17" s="9" t="s">
        <v>10</v>
      </c>
      <c r="E17" s="9">
        <f>AVERAGE(E12:E16)</f>
        <v>124.2</v>
      </c>
      <c r="F17" s="9">
        <f>AVERAGE(F12:F16)</f>
        <v>39.482800000000005</v>
      </c>
      <c r="G17" s="9">
        <f t="shared" si="1"/>
        <v>3.1456735591194138</v>
      </c>
    </row>
    <row r="18" spans="1:8">
      <c r="C18" s="14">
        <v>1</v>
      </c>
    </row>
    <row r="19" spans="1:8">
      <c r="C19" s="14">
        <v>1</v>
      </c>
      <c r="D19" s="7">
        <v>0.7</v>
      </c>
      <c r="E19" s="15">
        <v>60</v>
      </c>
      <c r="F19">
        <v>23.300999999999998</v>
      </c>
      <c r="G19" s="9">
        <f>E19/F19</f>
        <v>2.5749967812540238</v>
      </c>
    </row>
    <row r="20" spans="1:8">
      <c r="C20" s="14">
        <v>1</v>
      </c>
      <c r="E20">
        <v>42.49</v>
      </c>
      <c r="F20">
        <v>22.478000000000002</v>
      </c>
      <c r="G20" s="9">
        <f>E20/F20</f>
        <v>1.8902927306699884</v>
      </c>
    </row>
    <row r="21" spans="1:8">
      <c r="C21" s="14">
        <v>1</v>
      </c>
      <c r="E21" s="15">
        <v>77</v>
      </c>
      <c r="F21">
        <v>26.795000000000002</v>
      </c>
      <c r="G21" s="9">
        <f>E21/F21</f>
        <v>2.8736704609068853</v>
      </c>
    </row>
    <row r="22" spans="1:8">
      <c r="C22" s="14">
        <v>1</v>
      </c>
      <c r="E22">
        <v>53.98</v>
      </c>
      <c r="F22">
        <v>21.745000000000001</v>
      </c>
      <c r="G22" s="9">
        <f>E22/F22</f>
        <v>2.4824097493676707</v>
      </c>
    </row>
    <row r="23" spans="1:8">
      <c r="C23" s="14">
        <v>1</v>
      </c>
      <c r="D23" s="9" t="s">
        <v>10</v>
      </c>
      <c r="E23" s="9">
        <f>AVERAGE(E19:E22)</f>
        <v>58.3675</v>
      </c>
      <c r="F23" s="9">
        <f>AVERAGE(F19:F22)</f>
        <v>23.579750000000001</v>
      </c>
      <c r="G23" s="9">
        <f>E23/F23</f>
        <v>2.4753231056308906</v>
      </c>
    </row>
    <row r="24" spans="1:8">
      <c r="C24" s="14">
        <v>1</v>
      </c>
    </row>
    <row r="25" spans="1:8">
      <c r="A25" s="20"/>
      <c r="B25" s="20"/>
      <c r="C25" s="21">
        <v>1</v>
      </c>
      <c r="D25" s="20"/>
      <c r="E25" s="20"/>
      <c r="F25" s="20"/>
      <c r="G25" s="20"/>
    </row>
    <row r="26" spans="1:8">
      <c r="A26" t="s">
        <v>18</v>
      </c>
      <c r="C26" s="14">
        <v>1</v>
      </c>
      <c r="D26" s="10">
        <v>0.5</v>
      </c>
      <c r="E26">
        <v>38.54</v>
      </c>
      <c r="F26">
        <v>44.012999999999998</v>
      </c>
      <c r="H26" s="17"/>
    </row>
    <row r="27" spans="1:8">
      <c r="C27" s="14">
        <v>1</v>
      </c>
      <c r="E27">
        <v>42.84</v>
      </c>
      <c r="F27">
        <v>46.381999999999998</v>
      </c>
    </row>
    <row r="28" spans="1:8">
      <c r="C28" s="14">
        <v>1</v>
      </c>
      <c r="E28" s="15">
        <v>44.5</v>
      </c>
      <c r="F28">
        <v>48.631</v>
      </c>
    </row>
    <row r="29" spans="1:8">
      <c r="C29" s="14">
        <v>1</v>
      </c>
      <c r="E29">
        <v>47.44</v>
      </c>
      <c r="F29" s="16">
        <v>47.04</v>
      </c>
    </row>
    <row r="30" spans="1:8">
      <c r="C30" s="14">
        <v>1</v>
      </c>
      <c r="D30" s="9" t="s">
        <v>10</v>
      </c>
      <c r="E30" s="9">
        <f>AVERAGE(E26:E29)</f>
        <v>43.33</v>
      </c>
      <c r="F30" s="9">
        <f>AVERAGE(F26:F29)</f>
        <v>46.516500000000001</v>
      </c>
      <c r="G30" s="9">
        <f>E30/F30</f>
        <v>0.93149742564466365</v>
      </c>
    </row>
    <row r="31" spans="1:8">
      <c r="C31" s="14">
        <v>1</v>
      </c>
    </row>
    <row r="32" spans="1:8">
      <c r="C32" s="14">
        <v>1</v>
      </c>
      <c r="D32" s="7">
        <v>1</v>
      </c>
      <c r="E32">
        <v>44.57</v>
      </c>
      <c r="F32">
        <v>43.505000000000003</v>
      </c>
    </row>
    <row r="33" spans="1:7">
      <c r="C33" s="14">
        <v>1</v>
      </c>
      <c r="E33">
        <v>47.97</v>
      </c>
      <c r="F33">
        <v>46.453000000000003</v>
      </c>
    </row>
    <row r="34" spans="1:7">
      <c r="C34" s="14">
        <v>1</v>
      </c>
      <c r="E34" s="15">
        <v>47.7</v>
      </c>
      <c r="F34">
        <v>44.902999999999999</v>
      </c>
    </row>
    <row r="35" spans="1:7">
      <c r="C35" s="14">
        <v>1</v>
      </c>
      <c r="E35" s="15">
        <v>46.3</v>
      </c>
      <c r="F35">
        <v>44.734999999999999</v>
      </c>
    </row>
    <row r="36" spans="1:7">
      <c r="C36" s="14">
        <v>1</v>
      </c>
      <c r="D36" s="9" t="s">
        <v>10</v>
      </c>
      <c r="E36" s="9">
        <f>AVERAGE(E32:E35)</f>
        <v>46.635000000000005</v>
      </c>
      <c r="F36" s="9">
        <f>AVERAGE(F32:F35)</f>
        <v>44.899000000000001</v>
      </c>
      <c r="G36" s="9">
        <f>E36/F36</f>
        <v>1.0386645582306957</v>
      </c>
    </row>
    <row r="37" spans="1:7">
      <c r="C37" s="14">
        <v>1</v>
      </c>
    </row>
    <row r="38" spans="1:7">
      <c r="C38" s="14">
        <v>1</v>
      </c>
      <c r="D38" s="7">
        <v>0.7</v>
      </c>
      <c r="E38">
        <v>44.97</v>
      </c>
      <c r="F38">
        <v>44.290999999999997</v>
      </c>
    </row>
    <row r="39" spans="1:7">
      <c r="C39" s="14">
        <v>1</v>
      </c>
      <c r="E39">
        <v>45.01</v>
      </c>
      <c r="F39">
        <v>41.56</v>
      </c>
    </row>
    <row r="40" spans="1:7">
      <c r="C40" s="14">
        <v>1</v>
      </c>
      <c r="E40">
        <v>38.549999999999997</v>
      </c>
      <c r="F40">
        <v>44.37</v>
      </c>
    </row>
    <row r="41" spans="1:7">
      <c r="C41" s="14">
        <v>1</v>
      </c>
      <c r="E41">
        <v>43.76</v>
      </c>
      <c r="F41">
        <v>42.761000000000003</v>
      </c>
    </row>
    <row r="42" spans="1:7">
      <c r="C42" s="14">
        <v>1</v>
      </c>
      <c r="D42" s="9" t="s">
        <v>10</v>
      </c>
      <c r="E42" s="9">
        <f>AVERAGE(E38:E41)</f>
        <v>43.072499999999991</v>
      </c>
      <c r="F42" s="9">
        <f>AVERAGE(F38:F41)</f>
        <v>43.2455</v>
      </c>
      <c r="G42" s="9">
        <f>E42/F42</f>
        <v>0.99599958377172171</v>
      </c>
    </row>
    <row r="43" spans="1:7">
      <c r="A43" s="20"/>
      <c r="B43" s="20"/>
      <c r="C43" s="21"/>
      <c r="D43" s="20"/>
      <c r="E43" s="20"/>
      <c r="F43" s="20"/>
      <c r="G43" s="20"/>
    </row>
    <row r="44" spans="1:7">
      <c r="A44" t="s">
        <v>8</v>
      </c>
      <c r="C44" s="18">
        <v>0.5</v>
      </c>
      <c r="D44" s="7">
        <v>0.5</v>
      </c>
      <c r="E44">
        <v>15.02</v>
      </c>
      <c r="F44">
        <v>11.04</v>
      </c>
    </row>
    <row r="45" spans="1:7">
      <c r="C45" s="14">
        <v>0.5</v>
      </c>
      <c r="E45">
        <v>12.72</v>
      </c>
      <c r="F45">
        <v>8.8689999999999998</v>
      </c>
    </row>
    <row r="46" spans="1:7">
      <c r="C46" s="14">
        <v>0.5</v>
      </c>
      <c r="E46">
        <v>8.3699999999999992</v>
      </c>
      <c r="F46">
        <v>8.8170000000000002</v>
      </c>
    </row>
    <row r="47" spans="1:7">
      <c r="C47" s="14">
        <v>0.5</v>
      </c>
      <c r="E47">
        <v>8.7200000000000006</v>
      </c>
      <c r="F47">
        <v>9.7309999999999999</v>
      </c>
    </row>
    <row r="48" spans="1:7">
      <c r="C48" s="14">
        <v>0.5</v>
      </c>
      <c r="D48" s="9" t="s">
        <v>10</v>
      </c>
      <c r="E48" s="9">
        <f>AVERAGE(E44:E47)</f>
        <v>11.2075</v>
      </c>
      <c r="F48" s="9">
        <f>AVERAGE(F44:F47)</f>
        <v>9.6142500000000002</v>
      </c>
      <c r="G48" s="9">
        <f>E48/F48</f>
        <v>1.1657175546714511</v>
      </c>
    </row>
    <row r="49" spans="1:7">
      <c r="A49" s="20"/>
      <c r="B49" s="20"/>
      <c r="C49" s="21"/>
      <c r="D49" s="20"/>
      <c r="E49" s="20"/>
      <c r="F49" s="20"/>
      <c r="G49" s="20"/>
    </row>
    <row r="50" spans="1:7">
      <c r="C50" s="14">
        <v>1.5</v>
      </c>
      <c r="D50" s="7">
        <v>0.5</v>
      </c>
      <c r="E50">
        <v>92</v>
      </c>
      <c r="F50">
        <v>17.658000000000001</v>
      </c>
    </row>
    <row r="51" spans="1:7">
      <c r="C51" s="14">
        <v>1.5</v>
      </c>
      <c r="E51">
        <v>110</v>
      </c>
      <c r="F51">
        <v>15.741</v>
      </c>
    </row>
    <row r="52" spans="1:7">
      <c r="C52" s="14">
        <v>1.5</v>
      </c>
      <c r="E52">
        <v>135</v>
      </c>
      <c r="F52">
        <v>15.925000000000001</v>
      </c>
    </row>
    <row r="53" spans="1:7">
      <c r="C53" s="14">
        <v>1.5</v>
      </c>
      <c r="E53">
        <v>111</v>
      </c>
      <c r="F53">
        <v>16.116</v>
      </c>
    </row>
    <row r="54" spans="1:7">
      <c r="C54" s="14">
        <v>1.5</v>
      </c>
      <c r="D54" s="9" t="s">
        <v>10</v>
      </c>
      <c r="E54" s="9">
        <f>AVERAGE(E50:E53)</f>
        <v>112</v>
      </c>
      <c r="F54" s="9">
        <f>AVERAGE(F50:F53)</f>
        <v>16.36</v>
      </c>
      <c r="G54" s="9">
        <f>E54/F54</f>
        <v>6.8459657701711496</v>
      </c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24" sqref="D24"/>
    </sheetView>
  </sheetViews>
  <sheetFormatPr defaultRowHeight="15"/>
  <cols>
    <col min="1" max="1" width="13.28515625" customWidth="1"/>
    <col min="2" max="2" width="29" customWidth="1"/>
    <col min="3" max="3" width="22.7109375" customWidth="1"/>
    <col min="4" max="4" width="20" customWidth="1"/>
    <col min="5" max="5" width="24" customWidth="1"/>
    <col min="6" max="6" width="32.140625" customWidth="1"/>
    <col min="7" max="7" width="49.85546875" customWidth="1"/>
  </cols>
  <sheetData>
    <row r="1" spans="1:7" ht="16.5" thickTop="1" thickBot="1">
      <c r="A1" s="27" t="s">
        <v>0</v>
      </c>
      <c r="B1" s="28"/>
      <c r="C1" s="28"/>
      <c r="D1" s="28"/>
      <c r="E1" s="28"/>
      <c r="F1" s="28"/>
      <c r="G1" s="29"/>
    </row>
    <row r="2" spans="1:7" ht="16.5" thickTop="1" thickBot="1">
      <c r="A2" s="1" t="s">
        <v>1</v>
      </c>
      <c r="B2" s="1" t="s">
        <v>2</v>
      </c>
      <c r="C2" s="1" t="s">
        <v>3</v>
      </c>
      <c r="D2" s="30" t="s">
        <v>4</v>
      </c>
      <c r="E2" s="30"/>
      <c r="F2" s="3" t="s">
        <v>5</v>
      </c>
      <c r="G2" s="3"/>
    </row>
    <row r="3" spans="1:7" ht="15.75" thickBot="1">
      <c r="A3" s="4"/>
      <c r="B3" s="4"/>
      <c r="C3" s="4"/>
      <c r="D3" s="1" t="s">
        <v>6</v>
      </c>
      <c r="E3" s="5" t="s">
        <v>7</v>
      </c>
      <c r="F3" s="4"/>
      <c r="G3" s="4"/>
    </row>
    <row r="4" spans="1:7">
      <c r="A4" s="6" t="s">
        <v>8</v>
      </c>
      <c r="B4" s="6" t="s">
        <v>9</v>
      </c>
      <c r="C4" s="7">
        <v>0.3</v>
      </c>
      <c r="D4" s="8">
        <v>5.3952031135559002</v>
      </c>
      <c r="E4">
        <v>6.056</v>
      </c>
    </row>
    <row r="5" spans="1:7">
      <c r="D5">
        <v>4.8695518970489502</v>
      </c>
      <c r="E5">
        <v>4.9210000000000003</v>
      </c>
    </row>
    <row r="6" spans="1:7">
      <c r="D6" s="8">
        <v>4.7826879024505597</v>
      </c>
      <c r="E6">
        <v>5.4909999999999997</v>
      </c>
    </row>
    <row r="7" spans="1:7">
      <c r="D7" s="8">
        <v>5.4712398052215496</v>
      </c>
      <c r="E7">
        <v>6.133</v>
      </c>
    </row>
    <row r="8" spans="1:7">
      <c r="C8" s="9" t="s">
        <v>10</v>
      </c>
      <c r="D8" s="9">
        <f>AVERAGE(D4:D7)</f>
        <v>5.1296706795692399</v>
      </c>
      <c r="E8" s="9">
        <f>AVERAGE(E4:E7)</f>
        <v>5.6502499999999998</v>
      </c>
      <c r="F8" s="9">
        <f>D8/E8</f>
        <v>0.907866143899693</v>
      </c>
    </row>
    <row r="10" spans="1:7">
      <c r="C10" s="10">
        <v>1</v>
      </c>
      <c r="D10" s="8">
        <v>39.528125047683702</v>
      </c>
      <c r="E10">
        <v>33.024000000000001</v>
      </c>
    </row>
    <row r="11" spans="1:7">
      <c r="D11" s="8">
        <v>39.353682994842501</v>
      </c>
      <c r="E11">
        <v>32.351999999999997</v>
      </c>
    </row>
    <row r="12" spans="1:7">
      <c r="D12" s="8">
        <v>42.282907009124699</v>
      </c>
      <c r="E12">
        <v>34.655999999999999</v>
      </c>
    </row>
    <row r="13" spans="1:7">
      <c r="D13" s="8">
        <v>41.387717008590698</v>
      </c>
      <c r="E13">
        <v>33.377000000000002</v>
      </c>
    </row>
    <row r="14" spans="1:7">
      <c r="C14" s="9" t="s">
        <v>10</v>
      </c>
      <c r="D14" s="9">
        <f>AVERAGE(D10:D13)</f>
        <v>40.638108015060396</v>
      </c>
      <c r="E14" s="9">
        <f>AVERAGE(E10:E13)</f>
        <v>33.352250000000005</v>
      </c>
      <c r="F14" s="9">
        <f>D14/E14</f>
        <v>1.2184517690728629</v>
      </c>
    </row>
    <row r="20" spans="1:7">
      <c r="C20" s="7">
        <v>0.7</v>
      </c>
      <c r="D20" s="8">
        <v>28.179797172546301</v>
      </c>
      <c r="E20">
        <v>22.579000000000001</v>
      </c>
    </row>
    <row r="21" spans="1:7">
      <c r="D21" s="8">
        <v>26.667979001998901</v>
      </c>
      <c r="E21">
        <v>19.056000000000001</v>
      </c>
    </row>
    <row r="22" spans="1:7">
      <c r="D22" s="8">
        <v>21.5435261726379</v>
      </c>
      <c r="E22">
        <v>23.972999999999999</v>
      </c>
    </row>
    <row r="23" spans="1:7">
      <c r="D23" s="8">
        <v>22.0397400856018</v>
      </c>
      <c r="E23">
        <v>24.222000000000001</v>
      </c>
    </row>
    <row r="24" spans="1:7">
      <c r="C24" s="9" t="s">
        <v>10</v>
      </c>
      <c r="D24" s="9">
        <f>AVERAGE(D20:D23)</f>
        <v>24.607760608196223</v>
      </c>
      <c r="E24" s="9">
        <f>AVERAGE(E20:E23)</f>
        <v>22.457500000000003</v>
      </c>
      <c r="F24" s="9">
        <f>D24/E24</f>
        <v>1.0957479954668248</v>
      </c>
    </row>
    <row r="25" spans="1:7">
      <c r="A25" s="31"/>
      <c r="B25" s="31"/>
      <c r="C25" s="31"/>
      <c r="D25" s="31"/>
      <c r="E25" s="31"/>
      <c r="F25" s="31"/>
      <c r="G25" s="31"/>
    </row>
  </sheetData>
  <mergeCells count="3">
    <mergeCell ref="A1:G1"/>
    <mergeCell ref="D2:E2"/>
    <mergeCell ref="A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28" sqref="E28"/>
    </sheetView>
  </sheetViews>
  <sheetFormatPr defaultRowHeight="15"/>
  <cols>
    <col min="1" max="1" width="20.140625" customWidth="1"/>
    <col min="2" max="2" width="29.85546875" customWidth="1"/>
    <col min="3" max="3" width="22.7109375" customWidth="1"/>
    <col min="4" max="4" width="33.28515625" customWidth="1"/>
    <col min="5" max="5" width="28.42578125" customWidth="1"/>
    <col min="6" max="6" width="37.140625" customWidth="1"/>
    <col min="7" max="7" width="40.140625" customWidth="1"/>
  </cols>
  <sheetData>
    <row r="1" spans="1:7" ht="16.5" thickTop="1" thickBot="1">
      <c r="A1" s="27" t="s">
        <v>11</v>
      </c>
      <c r="B1" s="28"/>
      <c r="C1" s="28"/>
      <c r="D1" s="28"/>
      <c r="E1" s="28"/>
      <c r="F1" s="28"/>
      <c r="G1" s="29"/>
    </row>
    <row r="2" spans="1:7" ht="16.5" thickTop="1" thickBot="1">
      <c r="A2" s="1" t="s">
        <v>1</v>
      </c>
      <c r="B2" s="1" t="s">
        <v>2</v>
      </c>
      <c r="C2" s="4" t="s">
        <v>3</v>
      </c>
      <c r="D2" s="4" t="s">
        <v>19</v>
      </c>
      <c r="E2" s="4" t="s">
        <v>20</v>
      </c>
      <c r="F2" s="11" t="s">
        <v>21</v>
      </c>
      <c r="G2" s="11" t="s">
        <v>22</v>
      </c>
    </row>
    <row r="4" spans="1:7">
      <c r="A4" s="6" t="s">
        <v>8</v>
      </c>
      <c r="B4" s="6" t="s">
        <v>12</v>
      </c>
      <c r="C4" s="7">
        <v>0.3</v>
      </c>
      <c r="D4" s="8">
        <v>5.33683109283447</v>
      </c>
      <c r="E4">
        <v>7.07</v>
      </c>
    </row>
    <row r="5" spans="1:7">
      <c r="D5" s="8">
        <v>5.4175717830657897</v>
      </c>
      <c r="E5">
        <v>7.35</v>
      </c>
    </row>
    <row r="6" spans="1:7">
      <c r="D6" s="8">
        <v>5.4139590263366699</v>
      </c>
      <c r="E6">
        <v>7.6</v>
      </c>
    </row>
    <row r="7" spans="1:7">
      <c r="D7" s="8">
        <v>5.3094229698181099</v>
      </c>
      <c r="E7">
        <v>6.94</v>
      </c>
      <c r="F7" s="32" t="s">
        <v>36</v>
      </c>
      <c r="G7" s="32"/>
    </row>
    <row r="8" spans="1:7">
      <c r="D8" s="8">
        <v>5.6217501163482604</v>
      </c>
      <c r="E8">
        <v>7.15</v>
      </c>
      <c r="F8">
        <f>_xlfn.STDEV.P(D4:D8)</f>
        <v>0.10944386919568899</v>
      </c>
      <c r="G8" s="23">
        <f>_xlfn.STDEV.P(E4:E8)</f>
        <v>0.23111901695879516</v>
      </c>
    </row>
    <row r="9" spans="1:7">
      <c r="C9" s="9" t="s">
        <v>10</v>
      </c>
      <c r="D9" s="9">
        <f>AVERAGE(D4:D8)</f>
        <v>5.41990699768066</v>
      </c>
      <c r="E9" s="9">
        <f>AVERAGE(E4:E8)</f>
        <v>7.2219999999999995</v>
      </c>
      <c r="F9" s="6">
        <f>E9-D9</f>
        <v>1.8020930023193396</v>
      </c>
      <c r="G9" s="12">
        <f>F9/E9</f>
        <v>0.24952824734413454</v>
      </c>
    </row>
    <row r="10" spans="1:7">
      <c r="C10" s="7">
        <v>0.7</v>
      </c>
      <c r="D10" s="8">
        <v>26.949243783950799</v>
      </c>
      <c r="E10">
        <v>35.119999999999997</v>
      </c>
    </row>
    <row r="11" spans="1:7">
      <c r="D11" s="8">
        <v>28.2612590789794</v>
      </c>
      <c r="E11">
        <v>36.85</v>
      </c>
    </row>
    <row r="12" spans="1:7">
      <c r="D12" s="8">
        <v>27.339928150176998</v>
      </c>
      <c r="E12">
        <v>35.53</v>
      </c>
    </row>
    <row r="13" spans="1:7">
      <c r="D13" s="8">
        <v>27.740883827209402</v>
      </c>
      <c r="E13">
        <v>36.24</v>
      </c>
      <c r="F13" s="32" t="s">
        <v>36</v>
      </c>
      <c r="G13" s="32"/>
    </row>
    <row r="14" spans="1:7">
      <c r="D14" s="8">
        <v>28.672936916351301</v>
      </c>
      <c r="E14">
        <v>39</v>
      </c>
      <c r="F14" s="23">
        <f>_xlfn.STDEV.P(D10:D14)</f>
        <v>0.61862269252281676</v>
      </c>
      <c r="G14" s="23">
        <f>_xlfn.STDEV.P(E10:E14)</f>
        <v>1.3619016117179688</v>
      </c>
    </row>
    <row r="15" spans="1:7">
      <c r="C15" s="9" t="s">
        <v>10</v>
      </c>
      <c r="D15" s="9">
        <f>AVERAGE(D10:D14)</f>
        <v>27.792850351333577</v>
      </c>
      <c r="E15" s="9">
        <f>AVERAGE(E10:E14)</f>
        <v>36.548000000000002</v>
      </c>
      <c r="F15" s="6">
        <f>E15-D15</f>
        <v>8.7551496486664249</v>
      </c>
      <c r="G15" s="12">
        <f>F15/E15</f>
        <v>0.23955208626098348</v>
      </c>
    </row>
    <row r="17" spans="1:7">
      <c r="A17" s="6" t="s">
        <v>8</v>
      </c>
      <c r="B17" s="6" t="s">
        <v>9</v>
      </c>
      <c r="C17" s="7">
        <v>0.3</v>
      </c>
      <c r="D17" s="8">
        <v>6.3971810340881303</v>
      </c>
      <c r="E17">
        <v>9.9</v>
      </c>
    </row>
    <row r="18" spans="1:7">
      <c r="D18" s="8">
        <v>7.3467121124267498</v>
      </c>
      <c r="E18">
        <v>11.04</v>
      </c>
    </row>
    <row r="19" spans="1:7">
      <c r="D19" s="8">
        <v>5.1494269371032697</v>
      </c>
      <c r="E19">
        <v>8</v>
      </c>
    </row>
    <row r="20" spans="1:7">
      <c r="D20" s="8">
        <v>4.8121311664581299</v>
      </c>
      <c r="E20">
        <v>9.09</v>
      </c>
      <c r="F20" s="32" t="s">
        <v>36</v>
      </c>
      <c r="G20" s="32"/>
    </row>
    <row r="21" spans="1:7">
      <c r="D21" s="8">
        <v>4.8411998748779297</v>
      </c>
      <c r="E21">
        <v>9.0299999999999994</v>
      </c>
      <c r="F21" s="23">
        <f>_xlfn.STDEV.P(D17:D21)</f>
        <v>1.0026231922397832</v>
      </c>
      <c r="G21" s="23">
        <f>_xlfn.STDEV.P(E17:E21)</f>
        <v>1.0131021666149875</v>
      </c>
    </row>
    <row r="22" spans="1:7">
      <c r="C22" s="9" t="s">
        <v>10</v>
      </c>
      <c r="D22" s="9">
        <f>AVERAGE(D17:D21)</f>
        <v>5.7093302249908415</v>
      </c>
      <c r="E22" s="9">
        <f>AVERAGE(E17:E21)</f>
        <v>9.4120000000000008</v>
      </c>
      <c r="F22" s="6">
        <f>E22-D22</f>
        <v>3.7026697750091593</v>
      </c>
      <c r="G22" s="12">
        <f>F22/E22</f>
        <v>0.39339882862400755</v>
      </c>
    </row>
    <row r="23" spans="1:7">
      <c r="C23" s="7">
        <v>0.7</v>
      </c>
      <c r="D23" s="8">
        <v>23.832650899887</v>
      </c>
      <c r="E23">
        <v>52.92</v>
      </c>
    </row>
    <row r="24" spans="1:7">
      <c r="D24" s="8">
        <v>22.981162071227999</v>
      </c>
      <c r="E24">
        <v>44.93</v>
      </c>
    </row>
    <row r="25" spans="1:7">
      <c r="D25" s="8">
        <v>23.872970104217501</v>
      </c>
      <c r="E25">
        <v>38.909999999999997</v>
      </c>
    </row>
    <row r="26" spans="1:7">
      <c r="D26" s="8">
        <v>21.969897985458299</v>
      </c>
      <c r="E26">
        <v>42.26</v>
      </c>
      <c r="F26" s="32" t="s">
        <v>36</v>
      </c>
      <c r="G26" s="32"/>
    </row>
    <row r="27" spans="1:7">
      <c r="D27" s="8">
        <v>21.889264106750399</v>
      </c>
      <c r="E27">
        <v>51.61</v>
      </c>
      <c r="F27" s="23">
        <f>_xlfn.STDEV.P(D23:D27)</f>
        <v>0.8613188048847632</v>
      </c>
      <c r="G27" s="23">
        <f>_xlfn.STDEV.P(E23:E27)</f>
        <v>5.3792140689881469</v>
      </c>
    </row>
    <row r="28" spans="1:7">
      <c r="C28" s="9" t="s">
        <v>10</v>
      </c>
      <c r="D28" s="9">
        <f>AVERAGE(D23:D27)</f>
        <v>22.909189033508241</v>
      </c>
      <c r="E28" s="9">
        <f>AVERAGE(E23:E27)</f>
        <v>46.125999999999998</v>
      </c>
      <c r="F28" s="6">
        <f>E28-D28</f>
        <v>23.216810966491757</v>
      </c>
      <c r="G28" s="12">
        <f>F28/E28</f>
        <v>0.50333458280561416</v>
      </c>
    </row>
    <row r="30" spans="1:7">
      <c r="A30" s="6" t="s">
        <v>8</v>
      </c>
      <c r="B30" s="6" t="s">
        <v>13</v>
      </c>
      <c r="C30" s="7">
        <v>0.3</v>
      </c>
      <c r="D30" s="8">
        <v>4.3625619411468497</v>
      </c>
      <c r="E30">
        <v>6.71</v>
      </c>
    </row>
    <row r="31" spans="1:7">
      <c r="D31" s="8">
        <v>4.1639640331268302</v>
      </c>
      <c r="E31">
        <v>6.45</v>
      </c>
    </row>
    <row r="32" spans="1:7">
      <c r="D32" s="8">
        <v>4.2672960758209202</v>
      </c>
      <c r="E32">
        <v>7.6</v>
      </c>
    </row>
    <row r="33" spans="3:7">
      <c r="D33" s="8">
        <v>4.4449610710143999</v>
      </c>
      <c r="E33">
        <v>6.7</v>
      </c>
      <c r="F33" s="32" t="s">
        <v>36</v>
      </c>
      <c r="G33" s="32"/>
    </row>
    <row r="34" spans="3:7">
      <c r="D34" s="8">
        <v>4.3007869720458896</v>
      </c>
      <c r="E34">
        <v>6.56</v>
      </c>
      <c r="F34" s="23">
        <f>_xlfn.STDEV.P(D30:D34)</f>
        <v>9.401116997471802E-2</v>
      </c>
      <c r="G34" s="23">
        <f>_xlfn.STDEV.P(E30:E34)</f>
        <v>0.40941910067802151</v>
      </c>
    </row>
    <row r="35" spans="3:7">
      <c r="C35" s="9" t="s">
        <v>10</v>
      </c>
      <c r="D35" s="9">
        <f>AVERAGE(D30:D34)</f>
        <v>4.3079140186309788</v>
      </c>
      <c r="E35" s="9">
        <f>AVERAGE(E30:E34)</f>
        <v>6.8039999999999994</v>
      </c>
      <c r="F35" s="6">
        <f>E35-D35</f>
        <v>2.4960859813690206</v>
      </c>
      <c r="G35" s="12">
        <f>F35/E35</f>
        <v>0.36685567039521177</v>
      </c>
    </row>
    <row r="37" spans="3:7">
      <c r="C37" s="7">
        <v>0.7</v>
      </c>
      <c r="D37" s="8">
        <v>18.855903148651102</v>
      </c>
      <c r="E37">
        <v>29.34</v>
      </c>
    </row>
    <row r="38" spans="3:7">
      <c r="D38" s="8">
        <v>19.169384002685501</v>
      </c>
      <c r="E38">
        <v>29.54</v>
      </c>
    </row>
    <row r="39" spans="3:7">
      <c r="D39" s="8">
        <v>19.106684923171901</v>
      </c>
      <c r="E39">
        <v>29.98</v>
      </c>
    </row>
    <row r="40" spans="3:7">
      <c r="D40" s="8">
        <v>19.6615118980407</v>
      </c>
      <c r="E40">
        <v>31.61</v>
      </c>
      <c r="F40" s="32" t="s">
        <v>36</v>
      </c>
      <c r="G40" s="32"/>
    </row>
    <row r="41" spans="3:7">
      <c r="D41" s="8">
        <v>19.081267118453901</v>
      </c>
      <c r="E41">
        <v>31.16</v>
      </c>
      <c r="F41" s="23">
        <f>_xlfn.STDEV.P(D37:D41)</f>
        <v>0.26533034403008204</v>
      </c>
      <c r="G41" s="23">
        <f>_xlfn.STDEV.P(E37:E41)</f>
        <v>0.90043545021283999</v>
      </c>
    </row>
    <row r="42" spans="3:7">
      <c r="C42" s="9" t="s">
        <v>10</v>
      </c>
      <c r="D42" s="9">
        <f>AVERAGE(D37:D41)</f>
        <v>19.174950218200621</v>
      </c>
      <c r="E42" s="9">
        <f>AVERAGE(E37:E41)</f>
        <v>30.326000000000001</v>
      </c>
      <c r="F42" s="6">
        <f>E42-D42</f>
        <v>11.151049781799379</v>
      </c>
      <c r="G42" s="12">
        <f>F42/E42</f>
        <v>0.36770592171072281</v>
      </c>
    </row>
  </sheetData>
  <mergeCells count="7">
    <mergeCell ref="F33:G33"/>
    <mergeCell ref="F40:G40"/>
    <mergeCell ref="A1:G1"/>
    <mergeCell ref="F7:G7"/>
    <mergeCell ref="F13:G13"/>
    <mergeCell ref="F20:G20"/>
    <mergeCell ref="F26:G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7" sqref="I7"/>
    </sheetView>
  </sheetViews>
  <sheetFormatPr defaultRowHeight="15"/>
  <cols>
    <col min="1" max="1" width="21" customWidth="1"/>
    <col min="2" max="2" width="29.140625" customWidth="1"/>
    <col min="3" max="3" width="12" customWidth="1"/>
    <col min="4" max="4" width="15.7109375" customWidth="1"/>
    <col min="5" max="5" width="20.140625" customWidth="1"/>
    <col min="6" max="6" width="19" customWidth="1"/>
    <col min="7" max="7" width="25.28515625" customWidth="1"/>
    <col min="8" max="8" width="11.85546875" customWidth="1"/>
  </cols>
  <sheetData>
    <row r="1" spans="1:9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I1" t="s">
        <v>37</v>
      </c>
    </row>
    <row r="2" spans="1:9">
      <c r="A2" t="s">
        <v>9</v>
      </c>
      <c r="B2" t="s">
        <v>32</v>
      </c>
      <c r="C2">
        <v>15.67</v>
      </c>
      <c r="D2" s="8">
        <v>12.14</v>
      </c>
      <c r="E2">
        <f>C2-D2</f>
        <v>3.5299999999999994</v>
      </c>
      <c r="F2">
        <v>25.19</v>
      </c>
      <c r="G2">
        <f>E2/F2</f>
        <v>0.14013497419610954</v>
      </c>
    </row>
    <row r="3" spans="1:9">
      <c r="C3">
        <v>15.2</v>
      </c>
      <c r="D3" s="8">
        <v>11.69</v>
      </c>
      <c r="E3" s="22">
        <f>C3-D3</f>
        <v>3.51</v>
      </c>
      <c r="F3">
        <v>19.989999999999998</v>
      </c>
      <c r="G3" s="22">
        <f>E3/F3</f>
        <v>0.17558779389694848</v>
      </c>
    </row>
    <row r="4" spans="1:9">
      <c r="C4">
        <v>14.76</v>
      </c>
      <c r="D4" s="8">
        <v>10.96</v>
      </c>
      <c r="E4" s="22">
        <f>C4-D4</f>
        <v>3.7999999999999989</v>
      </c>
      <c r="F4">
        <v>24.94</v>
      </c>
      <c r="G4" s="22">
        <f>E4/F4</f>
        <v>0.15236567762630307</v>
      </c>
    </row>
    <row r="5" spans="1:9">
      <c r="C5">
        <v>14.91</v>
      </c>
      <c r="D5" s="8">
        <v>12.15</v>
      </c>
      <c r="E5" s="22">
        <f>C5-D5</f>
        <v>2.76</v>
      </c>
      <c r="F5">
        <v>20.78</v>
      </c>
      <c r="G5" s="22">
        <f>E5/F5</f>
        <v>0.13282001924927814</v>
      </c>
    </row>
    <row r="6" spans="1:9">
      <c r="C6">
        <v>14.55</v>
      </c>
      <c r="D6" s="8">
        <v>11.12</v>
      </c>
      <c r="E6" s="22">
        <f>C6-D6</f>
        <v>3.4300000000000015</v>
      </c>
      <c r="F6">
        <v>19.91</v>
      </c>
      <c r="G6" s="22">
        <f>E6/F6</f>
        <v>0.17227523857358118</v>
      </c>
    </row>
    <row r="7" spans="1:9">
      <c r="C7" s="9">
        <f>AVERAGE(C2:C6)</f>
        <v>15.017999999999997</v>
      </c>
      <c r="D7" s="9">
        <f>AVERAGE(D2:D6)</f>
        <v>11.611999999999998</v>
      </c>
      <c r="E7" s="9">
        <f>AVERAGE(E2:E6)</f>
        <v>3.4060000000000001</v>
      </c>
      <c r="F7" s="9">
        <f>AVERAGE(F2:F6)</f>
        <v>22.161999999999999</v>
      </c>
      <c r="G7" s="9">
        <f>AVERAGE(G2:G6)</f>
        <v>0.15463674070844408</v>
      </c>
      <c r="H7" s="9" t="s">
        <v>33</v>
      </c>
      <c r="I7" s="24">
        <f>F7-C7</f>
        <v>7.1440000000000019</v>
      </c>
    </row>
    <row r="9" spans="1:9">
      <c r="A9" t="s">
        <v>34</v>
      </c>
      <c r="B9" s="22" t="s">
        <v>32</v>
      </c>
      <c r="C9" s="22">
        <v>12.3</v>
      </c>
      <c r="D9" s="8">
        <v>10.3</v>
      </c>
      <c r="E9" s="22">
        <f>C9-D9</f>
        <v>2</v>
      </c>
      <c r="F9">
        <v>20.65</v>
      </c>
      <c r="G9" s="22">
        <f>E9/F9</f>
        <v>9.6852300242130762E-2</v>
      </c>
    </row>
    <row r="10" spans="1:9">
      <c r="C10">
        <v>11.66</v>
      </c>
      <c r="D10" s="8">
        <v>9.8699999999999992</v>
      </c>
      <c r="E10" s="22">
        <f>C10-D10</f>
        <v>1.7900000000000009</v>
      </c>
      <c r="F10">
        <v>16.190000000000001</v>
      </c>
      <c r="G10" s="22">
        <f>E10/F10</f>
        <v>0.11056207535515755</v>
      </c>
    </row>
    <row r="11" spans="1:9">
      <c r="C11">
        <v>12.29</v>
      </c>
      <c r="D11" s="8">
        <v>10.53</v>
      </c>
      <c r="E11" s="22">
        <f>C11-D11</f>
        <v>1.7599999999999998</v>
      </c>
      <c r="F11">
        <v>16.73</v>
      </c>
      <c r="G11" s="22">
        <f>E11/F11</f>
        <v>0.10520023909145247</v>
      </c>
    </row>
    <row r="12" spans="1:9">
      <c r="C12">
        <v>12.45</v>
      </c>
      <c r="D12" s="8">
        <v>10.67</v>
      </c>
      <c r="E12" s="22">
        <f>C12-D12</f>
        <v>1.7799999999999994</v>
      </c>
      <c r="F12">
        <v>17.190000000000001</v>
      </c>
      <c r="G12" s="22">
        <f>E12/F12</f>
        <v>0.10354857475276319</v>
      </c>
    </row>
    <row r="13" spans="1:9">
      <c r="C13">
        <v>11.98</v>
      </c>
      <c r="D13" s="8">
        <v>10.18</v>
      </c>
      <c r="E13" s="22">
        <f>C13-D13</f>
        <v>1.8000000000000007</v>
      </c>
      <c r="F13">
        <v>16.37</v>
      </c>
      <c r="G13" s="22">
        <f>E13/F13</f>
        <v>0.10995723885155777</v>
      </c>
    </row>
    <row r="14" spans="1:9">
      <c r="C14" s="9">
        <f>AVERAGE(C9:C13)</f>
        <v>12.136000000000001</v>
      </c>
      <c r="D14" s="9">
        <f>AVERAGE(D9:D13)</f>
        <v>10.31</v>
      </c>
      <c r="E14" s="9">
        <f>AVERAGE(E9:E13)</f>
        <v>1.8260000000000001</v>
      </c>
      <c r="F14" s="9">
        <f>AVERAGE(F9:F13)</f>
        <v>17.426000000000002</v>
      </c>
      <c r="G14" s="9">
        <f>AVERAGE(G9:G13)</f>
        <v>0.10522408565861234</v>
      </c>
      <c r="H14" s="9" t="s">
        <v>33</v>
      </c>
      <c r="I14" s="24">
        <f>F14-C14</f>
        <v>5.2900000000000009</v>
      </c>
    </row>
    <row r="16" spans="1:9">
      <c r="A16" t="s">
        <v>35</v>
      </c>
      <c r="B16" s="22" t="s">
        <v>32</v>
      </c>
      <c r="C16">
        <v>15.4</v>
      </c>
      <c r="D16" s="8">
        <v>13.18</v>
      </c>
      <c r="E16" s="22">
        <f>C16-D16</f>
        <v>2.2200000000000006</v>
      </c>
      <c r="F16">
        <v>19.3</v>
      </c>
      <c r="G16" s="22">
        <f>E16/F16</f>
        <v>0.11502590673575132</v>
      </c>
    </row>
    <row r="17" spans="3:9">
      <c r="C17">
        <v>15.86</v>
      </c>
      <c r="D17" s="8">
        <v>13.77</v>
      </c>
      <c r="E17" s="22">
        <f>C17-D17</f>
        <v>2.09</v>
      </c>
      <c r="F17">
        <v>19.5</v>
      </c>
      <c r="G17" s="22">
        <f>E17/F17</f>
        <v>0.10717948717948718</v>
      </c>
    </row>
    <row r="18" spans="3:9">
      <c r="C18">
        <v>16.010000000000002</v>
      </c>
      <c r="D18" s="8">
        <v>13.27</v>
      </c>
      <c r="E18" s="22">
        <f>C18-D18</f>
        <v>2.740000000000002</v>
      </c>
      <c r="F18">
        <v>19.739999999999998</v>
      </c>
      <c r="G18" s="22">
        <f>E18/F18</f>
        <v>0.13880445795339424</v>
      </c>
    </row>
    <row r="19" spans="3:9">
      <c r="C19">
        <v>16.440000000000001</v>
      </c>
      <c r="D19" s="8">
        <v>14.18</v>
      </c>
      <c r="E19" s="22">
        <f>C19-D19</f>
        <v>2.2600000000000016</v>
      </c>
      <c r="F19">
        <v>20.18</v>
      </c>
      <c r="G19" s="22">
        <f>E19/F19</f>
        <v>0.11199207135778005</v>
      </c>
    </row>
    <row r="20" spans="3:9">
      <c r="C20">
        <v>15.88</v>
      </c>
      <c r="D20" s="8">
        <v>13.85</v>
      </c>
      <c r="E20" s="22">
        <f>C20-D20</f>
        <v>2.0300000000000011</v>
      </c>
      <c r="F20">
        <v>19.5</v>
      </c>
      <c r="G20" s="22">
        <f>E20/F20</f>
        <v>0.10410256410256416</v>
      </c>
    </row>
    <row r="21" spans="3:9">
      <c r="C21" s="9">
        <f>AVERAGE(C16:C20)</f>
        <v>15.917999999999997</v>
      </c>
      <c r="D21" s="9">
        <f>AVERAGE(D16:D20)</f>
        <v>13.65</v>
      </c>
      <c r="E21" s="9">
        <f>AVERAGE(E16:E20)</f>
        <v>2.2680000000000011</v>
      </c>
      <c r="F21" s="9">
        <f>AVERAGE(F16:F20)</f>
        <v>19.643999999999998</v>
      </c>
      <c r="G21" s="9">
        <f>AVERAGE(G16:G20)</f>
        <v>0.1154208974657954</v>
      </c>
      <c r="H21" s="9" t="s">
        <v>33</v>
      </c>
      <c r="I21">
        <f>F21-C21</f>
        <v>3.7260000000000009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0" sqref="E10"/>
    </sheetView>
  </sheetViews>
  <sheetFormatPr defaultRowHeight="15"/>
  <cols>
    <col min="1" max="1" width="16.28515625" style="19" customWidth="1"/>
    <col min="2" max="2" width="23.140625" style="19" customWidth="1"/>
    <col min="3" max="3" width="26.42578125" style="19" customWidth="1"/>
    <col min="4" max="4" width="18.140625" style="19" customWidth="1"/>
    <col min="5" max="5" width="20.85546875" style="19" customWidth="1"/>
    <col min="6" max="6" width="34.42578125" style="19" customWidth="1"/>
    <col min="7" max="7" width="34.140625" style="19" customWidth="1"/>
    <col min="8" max="8" width="116.42578125" style="19" customWidth="1"/>
    <col min="9" max="16384" width="9.140625" style="19"/>
  </cols>
  <sheetData>
    <row r="1" spans="1:7" ht="15.75" thickBot="1">
      <c r="A1" s="4"/>
      <c r="B1" s="4"/>
      <c r="C1" s="4"/>
      <c r="D1" s="4"/>
      <c r="E1" s="25" t="s">
        <v>23</v>
      </c>
      <c r="F1" s="26"/>
      <c r="G1" s="4"/>
    </row>
    <row r="2" spans="1:7" ht="15.75" thickBot="1">
      <c r="A2" s="4" t="s">
        <v>1</v>
      </c>
      <c r="B2" s="4" t="s">
        <v>2</v>
      </c>
      <c r="C2" s="4" t="s">
        <v>24</v>
      </c>
      <c r="D2" s="4" t="s">
        <v>14</v>
      </c>
      <c r="E2" s="2" t="s">
        <v>15</v>
      </c>
      <c r="F2" s="2" t="s">
        <v>16</v>
      </c>
      <c r="G2" s="13" t="s">
        <v>17</v>
      </c>
    </row>
    <row r="3" spans="1:7">
      <c r="A3" s="19" t="s">
        <v>8</v>
      </c>
      <c r="B3" s="19" t="s">
        <v>9</v>
      </c>
      <c r="C3" s="14">
        <v>1</v>
      </c>
      <c r="D3" s="7">
        <v>0.5</v>
      </c>
      <c r="E3" s="19">
        <v>25.62</v>
      </c>
      <c r="F3" s="19">
        <v>14.099</v>
      </c>
    </row>
    <row r="4" spans="1:7">
      <c r="C4" s="14">
        <v>1</v>
      </c>
      <c r="E4" s="19">
        <v>28.04</v>
      </c>
      <c r="F4" s="19">
        <v>14.935</v>
      </c>
    </row>
    <row r="5" spans="1:7">
      <c r="C5" s="14">
        <v>1</v>
      </c>
      <c r="E5" s="19">
        <v>44.76</v>
      </c>
      <c r="F5" s="19">
        <v>14.962</v>
      </c>
    </row>
    <row r="6" spans="1:7">
      <c r="C6" s="14">
        <v>1</v>
      </c>
      <c r="E6" s="15">
        <v>30.76</v>
      </c>
      <c r="F6" s="16">
        <v>13.34</v>
      </c>
    </row>
    <row r="7" spans="1:7">
      <c r="C7" s="14">
        <v>1</v>
      </c>
      <c r="E7" s="19">
        <v>34.03</v>
      </c>
      <c r="F7" s="19">
        <v>15.135</v>
      </c>
    </row>
    <row r="8" spans="1:7">
      <c r="C8" s="14">
        <v>1</v>
      </c>
      <c r="E8" s="19">
        <v>39.54</v>
      </c>
      <c r="F8" s="19">
        <v>15.129</v>
      </c>
    </row>
    <row r="9" spans="1:7">
      <c r="C9" s="14">
        <v>1</v>
      </c>
    </row>
    <row r="10" spans="1:7">
      <c r="C10" s="14">
        <v>1</v>
      </c>
      <c r="D10" s="9" t="s">
        <v>10</v>
      </c>
      <c r="E10" s="9">
        <f>AVERAGE(E3:E9)</f>
        <v>33.791666666666664</v>
      </c>
      <c r="F10" s="9">
        <f>AVERAGE(F3:F9)</f>
        <v>14.600000000000001</v>
      </c>
      <c r="G10" s="9">
        <f>E10/F10</f>
        <v>2.314497716894977</v>
      </c>
    </row>
    <row r="11" spans="1:7">
      <c r="C11" s="14">
        <v>1</v>
      </c>
    </row>
    <row r="12" spans="1:7">
      <c r="C12" s="14">
        <v>1</v>
      </c>
      <c r="D12" s="7">
        <v>1</v>
      </c>
      <c r="E12" s="19">
        <v>114</v>
      </c>
      <c r="F12" s="19">
        <v>41.765999999999998</v>
      </c>
    </row>
    <row r="13" spans="1:7">
      <c r="C13" s="14">
        <v>1</v>
      </c>
      <c r="E13" s="19">
        <v>118</v>
      </c>
      <c r="F13" s="19">
        <v>38.133000000000003</v>
      </c>
    </row>
    <row r="14" spans="1:7">
      <c r="C14" s="14">
        <v>1</v>
      </c>
      <c r="E14" s="19">
        <v>137</v>
      </c>
      <c r="F14" s="19">
        <v>39.856999999999999</v>
      </c>
    </row>
    <row r="15" spans="1:7">
      <c r="C15" s="14">
        <v>1</v>
      </c>
      <c r="E15" s="19">
        <v>112</v>
      </c>
      <c r="F15" s="19">
        <v>38.484000000000002</v>
      </c>
    </row>
    <row r="16" spans="1:7">
      <c r="C16" s="14">
        <v>1</v>
      </c>
      <c r="E16" s="19">
        <v>140</v>
      </c>
      <c r="F16" s="19">
        <v>39.173999999999999</v>
      </c>
    </row>
    <row r="17" spans="1:8">
      <c r="C17" s="14">
        <v>1</v>
      </c>
      <c r="D17" s="9" t="s">
        <v>10</v>
      </c>
      <c r="E17" s="9">
        <f>AVERAGE(E12:E16)</f>
        <v>124.2</v>
      </c>
      <c r="F17" s="9">
        <f>AVERAGE(F12:F16)</f>
        <v>39.482800000000005</v>
      </c>
      <c r="G17" s="9">
        <f>E17/F17</f>
        <v>3.1456735591194138</v>
      </c>
    </row>
    <row r="18" spans="1:8">
      <c r="C18" s="14">
        <v>1</v>
      </c>
    </row>
    <row r="19" spans="1:8">
      <c r="C19" s="14">
        <v>1</v>
      </c>
      <c r="D19" s="7">
        <v>0.7</v>
      </c>
      <c r="E19" s="15">
        <v>60</v>
      </c>
      <c r="F19" s="19">
        <v>23.300999999999998</v>
      </c>
    </row>
    <row r="20" spans="1:8">
      <c r="C20" s="14">
        <v>1</v>
      </c>
      <c r="E20" s="19">
        <v>42.49</v>
      </c>
      <c r="F20" s="19">
        <v>22.478000000000002</v>
      </c>
    </row>
    <row r="21" spans="1:8">
      <c r="C21" s="14">
        <v>1</v>
      </c>
      <c r="E21" s="15">
        <v>77</v>
      </c>
      <c r="F21" s="19">
        <v>26.795000000000002</v>
      </c>
    </row>
    <row r="22" spans="1:8">
      <c r="C22" s="14">
        <v>1</v>
      </c>
      <c r="E22" s="19">
        <v>53.98</v>
      </c>
      <c r="F22" s="19">
        <v>21.745000000000001</v>
      </c>
    </row>
    <row r="23" spans="1:8">
      <c r="C23" s="14">
        <v>1</v>
      </c>
      <c r="D23" s="9" t="s">
        <v>10</v>
      </c>
      <c r="E23" s="9">
        <f>AVERAGE(E19:E22)</f>
        <v>58.3675</v>
      </c>
      <c r="F23" s="9">
        <f>AVERAGE(F19:F22)</f>
        <v>23.579750000000001</v>
      </c>
      <c r="G23" s="9">
        <f>E23/F23</f>
        <v>2.4753231056308906</v>
      </c>
    </row>
    <row r="24" spans="1:8">
      <c r="C24" s="14">
        <v>1</v>
      </c>
    </row>
    <row r="25" spans="1:8">
      <c r="A25" s="20"/>
      <c r="B25" s="20"/>
      <c r="C25" s="21">
        <v>1</v>
      </c>
      <c r="D25" s="20"/>
      <c r="E25" s="20"/>
      <c r="F25" s="20"/>
      <c r="G25" s="20"/>
    </row>
    <row r="26" spans="1:8">
      <c r="A26" s="19" t="s">
        <v>18</v>
      </c>
      <c r="C26" s="14">
        <v>1</v>
      </c>
      <c r="D26" s="10">
        <v>0.5</v>
      </c>
      <c r="E26" s="19">
        <v>38.54</v>
      </c>
      <c r="F26" s="19">
        <v>44.012999999999998</v>
      </c>
      <c r="H26" s="17"/>
    </row>
    <row r="27" spans="1:8">
      <c r="C27" s="14">
        <v>1</v>
      </c>
      <c r="E27" s="19">
        <v>42.84</v>
      </c>
      <c r="F27" s="19">
        <v>46.381999999999998</v>
      </c>
    </row>
    <row r="28" spans="1:8">
      <c r="C28" s="14">
        <v>1</v>
      </c>
      <c r="E28" s="15">
        <v>44.5</v>
      </c>
      <c r="F28" s="19">
        <v>48.631</v>
      </c>
    </row>
    <row r="29" spans="1:8">
      <c r="C29" s="14">
        <v>1</v>
      </c>
      <c r="E29" s="19">
        <v>47.44</v>
      </c>
      <c r="F29" s="16">
        <v>47.04</v>
      </c>
    </row>
    <row r="30" spans="1:8">
      <c r="C30" s="14">
        <v>1</v>
      </c>
      <c r="D30" s="9" t="s">
        <v>10</v>
      </c>
      <c r="E30" s="9">
        <f>AVERAGE(E26:E29)</f>
        <v>43.33</v>
      </c>
      <c r="F30" s="9">
        <f>AVERAGE(F26:F29)</f>
        <v>46.516500000000001</v>
      </c>
      <c r="G30" s="9">
        <f>E30/F30</f>
        <v>0.93149742564466365</v>
      </c>
    </row>
    <row r="31" spans="1:8">
      <c r="C31" s="14">
        <v>1</v>
      </c>
    </row>
    <row r="32" spans="1:8">
      <c r="C32" s="14">
        <v>1</v>
      </c>
      <c r="D32" s="7">
        <v>1</v>
      </c>
      <c r="E32" s="19">
        <v>44.57</v>
      </c>
      <c r="F32" s="19">
        <v>43.505000000000003</v>
      </c>
    </row>
    <row r="33" spans="1:7">
      <c r="C33" s="14">
        <v>1</v>
      </c>
      <c r="E33" s="19">
        <v>47.97</v>
      </c>
      <c r="F33" s="19">
        <v>46.453000000000003</v>
      </c>
    </row>
    <row r="34" spans="1:7">
      <c r="C34" s="14">
        <v>1</v>
      </c>
      <c r="E34" s="15">
        <v>47.7</v>
      </c>
      <c r="F34" s="19">
        <v>44.902999999999999</v>
      </c>
    </row>
    <row r="35" spans="1:7">
      <c r="C35" s="14">
        <v>1</v>
      </c>
      <c r="E35" s="15">
        <v>46.3</v>
      </c>
      <c r="F35" s="19">
        <v>44.734999999999999</v>
      </c>
    </row>
    <row r="36" spans="1:7">
      <c r="C36" s="14">
        <v>1</v>
      </c>
      <c r="D36" s="9" t="s">
        <v>10</v>
      </c>
      <c r="E36" s="9">
        <f>AVERAGE(E32:E35)</f>
        <v>46.635000000000005</v>
      </c>
      <c r="F36" s="9">
        <f>AVERAGE(F32:F35)</f>
        <v>44.899000000000001</v>
      </c>
      <c r="G36" s="9">
        <f>E36/F36</f>
        <v>1.0386645582306957</v>
      </c>
    </row>
    <row r="37" spans="1:7">
      <c r="C37" s="14">
        <v>1</v>
      </c>
    </row>
    <row r="38" spans="1:7">
      <c r="C38" s="14">
        <v>1</v>
      </c>
      <c r="D38" s="7">
        <v>0.7</v>
      </c>
      <c r="E38" s="19">
        <v>44.97</v>
      </c>
      <c r="F38" s="19">
        <v>44.290999999999997</v>
      </c>
    </row>
    <row r="39" spans="1:7">
      <c r="C39" s="14">
        <v>1</v>
      </c>
      <c r="E39" s="19">
        <v>45.01</v>
      </c>
      <c r="F39" s="19">
        <v>41.56</v>
      </c>
    </row>
    <row r="40" spans="1:7">
      <c r="C40" s="14">
        <v>1</v>
      </c>
      <c r="E40" s="19">
        <v>38.549999999999997</v>
      </c>
      <c r="F40" s="19">
        <v>44.37</v>
      </c>
    </row>
    <row r="41" spans="1:7">
      <c r="C41" s="14">
        <v>1</v>
      </c>
      <c r="E41" s="19">
        <v>43.76</v>
      </c>
      <c r="F41" s="19">
        <v>42.761000000000003</v>
      </c>
    </row>
    <row r="42" spans="1:7">
      <c r="C42" s="14">
        <v>1</v>
      </c>
      <c r="D42" s="9" t="s">
        <v>10</v>
      </c>
      <c r="E42" s="9">
        <f>AVERAGE(E38:E41)</f>
        <v>43.072499999999991</v>
      </c>
      <c r="F42" s="9">
        <f>AVERAGE(F38:F41)</f>
        <v>43.2455</v>
      </c>
      <c r="G42" s="9">
        <f>E42/F42</f>
        <v>0.99599958377172171</v>
      </c>
    </row>
    <row r="43" spans="1:7">
      <c r="A43" s="20"/>
      <c r="B43" s="20"/>
      <c r="C43" s="21"/>
      <c r="D43" s="20"/>
      <c r="E43" s="20"/>
      <c r="F43" s="20"/>
      <c r="G43" s="20"/>
    </row>
    <row r="44" spans="1:7">
      <c r="A44" s="19" t="s">
        <v>8</v>
      </c>
      <c r="C44" s="18">
        <v>0.5</v>
      </c>
      <c r="D44" s="7">
        <v>0.5</v>
      </c>
      <c r="E44" s="19">
        <v>15.02</v>
      </c>
      <c r="F44" s="19">
        <v>11.04</v>
      </c>
    </row>
    <row r="45" spans="1:7">
      <c r="C45" s="14">
        <v>0.5</v>
      </c>
      <c r="E45" s="19">
        <v>12.72</v>
      </c>
      <c r="F45" s="19">
        <v>8.8689999999999998</v>
      </c>
    </row>
    <row r="46" spans="1:7">
      <c r="C46" s="14">
        <v>0.5</v>
      </c>
      <c r="E46" s="19">
        <v>8.3699999999999992</v>
      </c>
      <c r="F46" s="19">
        <v>8.8170000000000002</v>
      </c>
    </row>
    <row r="47" spans="1:7">
      <c r="C47" s="14">
        <v>0.5</v>
      </c>
      <c r="E47" s="19">
        <v>8.7200000000000006</v>
      </c>
      <c r="F47" s="19">
        <v>9.7309999999999999</v>
      </c>
    </row>
    <row r="48" spans="1:7">
      <c r="C48" s="14">
        <v>0.5</v>
      </c>
      <c r="D48" s="9" t="s">
        <v>10</v>
      </c>
      <c r="E48" s="9">
        <f>AVERAGE(E44:E47)</f>
        <v>11.2075</v>
      </c>
      <c r="F48" s="9">
        <f>AVERAGE(F44:F47)</f>
        <v>9.6142500000000002</v>
      </c>
      <c r="G48" s="9">
        <f>E48/F48</f>
        <v>1.1657175546714511</v>
      </c>
    </row>
    <row r="49" spans="1:7">
      <c r="A49" s="20"/>
      <c r="B49" s="20"/>
      <c r="C49" s="21"/>
      <c r="D49" s="20"/>
      <c r="E49" s="20"/>
      <c r="F49" s="20"/>
      <c r="G49" s="20"/>
    </row>
    <row r="50" spans="1:7">
      <c r="C50" s="14">
        <v>1.5</v>
      </c>
      <c r="D50" s="7">
        <v>0.5</v>
      </c>
      <c r="E50" s="19">
        <v>92</v>
      </c>
      <c r="F50" s="19">
        <v>17.658000000000001</v>
      </c>
    </row>
    <row r="51" spans="1:7">
      <c r="C51" s="14">
        <v>1.5</v>
      </c>
      <c r="E51" s="19">
        <v>110</v>
      </c>
      <c r="F51" s="19">
        <v>15.741</v>
      </c>
    </row>
    <row r="52" spans="1:7">
      <c r="C52" s="14">
        <v>1.5</v>
      </c>
      <c r="E52" s="19">
        <v>135</v>
      </c>
      <c r="F52" s="19">
        <v>15.925000000000001</v>
      </c>
    </row>
    <row r="53" spans="1:7">
      <c r="C53" s="14">
        <v>1.5</v>
      </c>
      <c r="E53" s="19">
        <v>111</v>
      </c>
      <c r="F53" s="19">
        <v>16.116</v>
      </c>
    </row>
    <row r="54" spans="1:7">
      <c r="C54" s="14">
        <v>1.5</v>
      </c>
      <c r="D54" s="9" t="s">
        <v>10</v>
      </c>
      <c r="E54" s="9">
        <f>AVERAGE(E50:E53)</f>
        <v>112</v>
      </c>
      <c r="F54" s="9">
        <f>AVERAGE(F50:F53)</f>
        <v>16.36</v>
      </c>
      <c r="G54" s="9">
        <f>E54/F54</f>
        <v>6.8459657701711496</v>
      </c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Web v Command line User Time</vt:lpstr>
      <vt:lpstr>2. Web v CL calculation time</vt:lpstr>
      <vt:lpstr>3. Servers Speeds Comparison</vt:lpstr>
      <vt:lpstr>Server preparation time</vt:lpstr>
      <vt:lpstr>1. Short version</vt:lpstr>
    </vt:vector>
  </TitlesOfParts>
  <Company>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Smalyuk, Dmitry</dc:creator>
  <cp:lastModifiedBy>Maksim Rakitin</cp:lastModifiedBy>
  <dcterms:created xsi:type="dcterms:W3CDTF">2016-08-03T14:09:56Z</dcterms:created>
  <dcterms:modified xsi:type="dcterms:W3CDTF">2017-04-07T20:44:31Z</dcterms:modified>
</cp:coreProperties>
</file>