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firstSheet="3" activeTab="12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code_list" sheetId="16" r:id="rId14"/>
    <sheet name="report" sheetId="14" r:id="rId15"/>
    <sheet name="code" sheetId="15" r:id="rId16"/>
  </sheets>
  <definedNames>
    <definedName name="_xlnm._FilterDatabase" localSheetId="0" hidden="1">basic_estimate!$A$4:$I$21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3" l="1"/>
  <c r="A42" i="13"/>
  <c r="A43" i="13"/>
  <c r="A44" i="13"/>
  <c r="A45" i="13"/>
  <c r="A46" i="13"/>
  <c r="A47" i="13"/>
  <c r="A48" i="13"/>
  <c r="A49" i="13"/>
  <c r="A50" i="13"/>
  <c r="A51" i="13"/>
  <c r="A52" i="13"/>
  <c r="A24" i="14" l="1"/>
  <c r="A25" i="14"/>
  <c r="A26" i="14"/>
  <c r="A27" i="14"/>
  <c r="A28" i="14"/>
  <c r="A29" i="14"/>
  <c r="A30" i="14"/>
  <c r="A21" i="14" l="1"/>
  <c r="A22" i="14"/>
  <c r="A17" i="16" l="1"/>
  <c r="A16" i="16"/>
  <c r="A14" i="16"/>
  <c r="A13" i="16"/>
  <c r="A12" i="16"/>
  <c r="A15" i="15" l="1"/>
  <c r="A16" i="15"/>
  <c r="A14" i="15"/>
  <c r="A13" i="15"/>
  <c r="A23" i="14"/>
  <c r="A20" i="14"/>
  <c r="A58" i="13" l="1"/>
  <c r="A57" i="13"/>
  <c r="A56" i="13"/>
  <c r="A55" i="13"/>
  <c r="A54" i="13"/>
  <c r="A32" i="13" l="1"/>
  <c r="A33" i="13"/>
  <c r="A34" i="13"/>
  <c r="A35" i="13"/>
  <c r="A36" i="13"/>
  <c r="A37" i="13"/>
  <c r="A38" i="13"/>
  <c r="A39" i="13"/>
  <c r="A40" i="13"/>
  <c r="A31" i="13"/>
</calcChain>
</file>

<file path=xl/sharedStrings.xml><?xml version="1.0" encoding="utf-8"?>
<sst xmlns="http://schemas.openxmlformats.org/spreadsheetml/2006/main" count="1186" uniqueCount="336">
  <si>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</si>
  <si>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</si>
  <si>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</si>
  <si>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</si>
  <si>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</si>
  <si>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</si>
  <si>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</si>
  <si>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</si>
  <si>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</si>
  <si>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</si>
  <si>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</si>
  <si>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</si>
  <si>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</si>
  <si>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</si>
  <si>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</si>
  <si>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</si>
  <si>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</si>
  <si>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</si>
  <si>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</si>
  <si>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</si>
  <si>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</si>
  <si>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</si>
  <si>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</si>
  <si>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</si>
  <si>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</si>
  <si>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</si>
  <si>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</si>
  <si>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</si>
  <si>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</si>
  <si>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</si>
  <si>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</si>
  <si>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</si>
  <si>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</si>
  <si>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</si>
  <si>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</si>
  <si>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</si>
  <si>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</si>
  <si>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</si>
  <si>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</si>
  <si>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</si>
  <si>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</si>
  <si>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</si>
  <si>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</si>
  <si>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</si>
  <si>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</si>
  <si>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</si>
  <si>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</si>
  <si>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</si>
  <si>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</si>
  <si>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</si>
  <si>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</si>
  <si>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</si>
  <si>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</si>
  <si>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</si>
  <si>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</si>
  <si>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</si>
  <si>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</si>
  <si>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</si>
  <si>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</si>
  <si>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</si>
  <si>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</si>
  <si>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</si>
  <si>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</si>
  <si>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</si>
  <si>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</si>
  <si>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</si>
  <si>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</si>
  <si>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</si>
  <si>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</si>
  <si>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</si>
  <si>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</si>
  <si>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</si>
  <si>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</si>
  <si>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</si>
  <si>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</si>
  <si>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</si>
  <si>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</si>
  <si>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</si>
  <si>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</si>
  <si>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</si>
  <si>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</si>
  <si>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</si>
  <si>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</si>
  <si>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</si>
  <si>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</si>
  <si>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</si>
  <si>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</si>
  <si>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</si>
  <si>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</si>
  <si>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</si>
  <si>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</si>
  <si>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</si>
  <si>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</si>
  <si>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</si>
  <si>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</si>
  <si>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</si>
  <si>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</si>
  <si>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</si>
  <si>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</si>
  <si>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</si>
  <si>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</si>
  <si>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</si>
  <si>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</si>
  <si>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</si>
  <si>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</si>
  <si>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</si>
  <si>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</si>
  <si>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</si>
  <si>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</si>
  <si>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</si>
  <si>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</si>
  <si>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</si>
  <si>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</si>
  <si>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</si>
  <si>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</si>
  <si>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</si>
  <si>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</si>
  <si>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</si>
  <si>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</si>
  <si>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</si>
  <si>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</si>
  <si>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</si>
  <si>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</si>
  <si>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</si>
  <si>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</si>
  <si>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</si>
  <si>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</si>
  <si>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</si>
  <si>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</si>
  <si>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</si>
  <si>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</si>
  <si>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</si>
  <si>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</si>
  <si>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</si>
  <si>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</si>
  <si>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</si>
  <si>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</si>
  <si>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</si>
  <si>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</si>
  <si>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</si>
  <si>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</si>
  <si>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</si>
  <si>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</si>
  <si>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</si>
  <si>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</si>
  <si>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</si>
  <si>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</si>
  <si>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</si>
  <si>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</si>
  <si>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</si>
  <si>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</si>
  <si>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</si>
  <si>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</si>
  <si>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</si>
  <si>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</si>
  <si>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</si>
  <si>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</si>
  <si>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</si>
  <si>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</si>
  <si>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</si>
  <si>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</si>
  <si>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</si>
  <si>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</si>
  <si>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</si>
  <si>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</si>
  <si>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</si>
  <si>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</si>
  <si>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</si>
  <si>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</si>
  <si>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</si>
  <si>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</si>
  <si>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</si>
  <si>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</si>
  <si>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</si>
  <si>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</si>
  <si>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</si>
  <si>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</si>
  <si>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</si>
  <si>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</si>
  <si>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</si>
  <si>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</si>
  <si>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</si>
  <si>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</si>
  <si>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</si>
  <si>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</si>
  <si>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</si>
  <si>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</si>
  <si>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</si>
  <si>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</si>
  <si>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</si>
  <si>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</si>
  <si>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</si>
  <si>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</si>
  <si>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</si>
  <si>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</si>
  <si>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</si>
  <si>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</si>
  <si>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</si>
  <si>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</si>
  <si>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</si>
  <si>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</si>
  <si>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</si>
  <si>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</si>
  <si>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</si>
  <si>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</si>
  <si>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</si>
  <si>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</si>
  <si>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</si>
  <si>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</si>
  <si>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</si>
  <si>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</si>
  <si>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</si>
  <si>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</si>
  <si>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</si>
  <si>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</si>
  <si>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</si>
  <si>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</si>
  <si>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</si>
  <si>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</si>
  <si>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</si>
  <si>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</si>
  <si>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</si>
  <si>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</si>
  <si>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</si>
  <si>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</si>
  <si>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</si>
  <si>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</si>
  <si>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</si>
  <si>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</si>
  <si>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</si>
  <si>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</si>
  <si>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</si>
  <si>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</si>
  <si>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</si>
  <si>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</si>
  <si>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</si>
  <si>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</si>
  <si>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</si>
  <si>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</si>
  <si>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</si>
  <si>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</si>
  <si>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</si>
  <si>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</si>
  <si>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</si>
  <si>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</si>
  <si>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</si>
  <si>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</si>
  <si>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</si>
  <si>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</si>
  <si>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</si>
  <si>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</si>
  <si>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</si>
  <si>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</si>
  <si>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</si>
  <si>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</si>
  <si>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</si>
  <si>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</si>
  <si>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</si>
  <si>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</si>
  <si>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</si>
  <si>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</si>
  <si>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</si>
  <si>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</si>
  <si>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</si>
  <si>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</si>
  <si>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</si>
  <si>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</si>
  <si>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</si>
  <si>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</si>
  <si>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</si>
  <si>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</si>
  <si>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</si>
  <si>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</si>
  <si>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</si>
  <si>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</si>
  <si>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</si>
  <si>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</si>
  <si>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</si>
  <si>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</si>
  <si>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</si>
  <si>
    <t>Номер отчёта</t>
  </si>
  <si>
    <t>Дата отчёта</t>
  </si>
  <si>
    <t xml:space="preserve">  KEY `id_CC_engineer` (`id_CC_engineer`),</t>
  </si>
  <si>
    <t>USE `polytechstroy`;</t>
  </si>
  <si>
    <t xml:space="preserve">  `call_Customer` int DEFAULT NULL,</t>
  </si>
  <si>
    <t xml:space="preserve">  `number_the_Customer` int DEFAULT NULL,</t>
  </si>
  <si>
    <t xml:space="preserve">  `number_in_b_estimate` varchar(32) DEFAULT NULL,</t>
  </si>
  <si>
    <t xml:space="preserve">  `number_in_order` int NOT NULL,</t>
  </si>
  <si>
    <t xml:space="preserve">  `code` varchar(255) NOT NULL,</t>
  </si>
  <si>
    <t xml:space="preserve">  `date_of_the_call` date NOT NULL,</t>
  </si>
  <si>
    <t xml:space="preserve">  `actual_date` date DEFAULT NULL,</t>
  </si>
  <si>
    <t xml:space="preserve">  `id_actual_contractor` int NOT NULL,</t>
  </si>
  <si>
    <t xml:space="preserve">  `id_CC_engineer` int NOT NULL,</t>
  </si>
  <si>
    <t xml:space="preserve">  `result` tinyint(1) NOT NULL,</t>
  </si>
  <si>
    <t xml:space="preserve">  `axes` varchar(255) DEFAULT NULL,</t>
  </si>
  <si>
    <t xml:space="preserve">  `room` varchar(24) DEFAULT NULL,</t>
  </si>
  <si>
    <t xml:space="preserve">  `floor` varchar(36) NOT NULL,</t>
  </si>
  <si>
    <t xml:space="preserve">  `number_СС_Report` int NOT NULL,</t>
  </si>
  <si>
    <t xml:space="preserve">  `id_report` int NOT NULL,</t>
  </si>
  <si>
    <t xml:space="preserve">  `date_report` date NOT NULL,</t>
  </si>
  <si>
    <t xml:space="preserve">  KEY `name_id` (`name_id`),</t>
  </si>
  <si>
    <t xml:space="preserve">  KEY `dimension` (`dimension`),</t>
  </si>
  <si>
    <t xml:space="preserve">  KEY `id_actual_contractor` (`id_actual_contractor`),</t>
  </si>
  <si>
    <t xml:space="preserve">  CONSTRAINT `сс_accepted_volumes_ibfk_1` FOREIGN KEY (`name_id`) REFERENCES `name_of_works_and_materials` (`id`),</t>
  </si>
  <si>
    <t xml:space="preserve">  CONSTRAINT `сс_accepted_volumes_ibfk_2` FOREIGN KEY (`dimension`) REFERENCES `dimension` (`id`),</t>
  </si>
  <si>
    <t xml:space="preserve">  CONSTRAINT `сс_accepted_volumes_ibfk_3` FOREIGN KEY (`id_contractor`) REFERENCES `people` (`id`),</t>
  </si>
  <si>
    <t xml:space="preserve">  CONSTRAINT `сс_accepted_volumes_ibfk_4` FOREIGN KEY (`id_actual_contractor`) REFERENCES `people` (`id`),</t>
  </si>
  <si>
    <t xml:space="preserve">  KEY `id_report` (`id_report`),</t>
  </si>
  <si>
    <t xml:space="preserve">  CONSTRAINT `сс_accepted_volumes_ibfk_5` FOREIGN KEY (`id_CC_engineer`) REFERENCES `people` (`id`),</t>
  </si>
  <si>
    <t xml:space="preserve">  CONSTRAINT `сс_accepted_volumes_ibfk_6` FOREIGN KEY (`id_report`) REFERENCES `report` (`id`)</t>
  </si>
  <si>
    <t>Соотношение report: таблица номеров отчетов и дат</t>
  </si>
  <si>
    <t>date_start</t>
  </si>
  <si>
    <t>date_finish</t>
  </si>
  <si>
    <t>Дата начала отчётного периода</t>
  </si>
  <si>
    <t>Дата окончания отчётного периода</t>
  </si>
  <si>
    <t>on_schedule</t>
  </si>
  <si>
    <t>off_schedule</t>
  </si>
  <si>
    <t>not_presented</t>
  </si>
  <si>
    <t>not_accepted_for_various_reasons</t>
  </si>
  <si>
    <t>accepted_in_the_previous_period</t>
  </si>
  <si>
    <t>accepted</t>
  </si>
  <si>
    <t>Количеcтво по графику</t>
  </si>
  <si>
    <t>Количеcтво вне графика</t>
  </si>
  <si>
    <t>Количеcтво не предъявлено</t>
  </si>
  <si>
    <t>Количеcтво не принято по различным причинам</t>
  </si>
  <si>
    <t>Количеcтво принято в предыдущий период</t>
  </si>
  <si>
    <t>Количеcтво принято</t>
  </si>
  <si>
    <t>id отчёта</t>
  </si>
  <si>
    <t>Результат предъявления работ:
1 - Принято
2 - Не принято
3 - Не предъявлено
4 - Принято в предыдущий период</t>
  </si>
  <si>
    <t>Количество фактически принятых работ</t>
  </si>
  <si>
    <t>id_contractor_company</t>
  </si>
  <si>
    <t>id_actual_contractor_company</t>
  </si>
  <si>
    <t>ID компании субподрядчика на момент производства работ</t>
  </si>
  <si>
    <t>ID компании фактического исполнителя на момент производства работ</t>
  </si>
  <si>
    <t>contractor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</si>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</sst>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righ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70" t="s">
        <v>87</v>
      </c>
      <c r="B2" s="70"/>
      <c r="C2" s="70"/>
      <c r="D2" s="70"/>
      <c r="E2" s="70"/>
      <c r="F2" s="70"/>
      <c r="G2" s="70"/>
      <c r="H2" s="70"/>
      <c r="I2" s="70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213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186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187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188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189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190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191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192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193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194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195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196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197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198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199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200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201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202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203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204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259</v>
      </c>
    </row>
    <row r="45" spans="1:8" x14ac:dyDescent="0.25">
      <c r="A45" t="s">
        <v>260</v>
      </c>
    </row>
    <row r="46" spans="1:8" x14ac:dyDescent="0.25">
      <c r="A46" t="s">
        <v>261</v>
      </c>
    </row>
    <row r="47" spans="1:8" x14ac:dyDescent="0.25">
      <c r="A47" t="s">
        <v>262</v>
      </c>
    </row>
    <row r="48" spans="1:8" x14ac:dyDescent="0.25">
      <c r="A48" t="s">
        <v>263</v>
      </c>
    </row>
    <row r="49" spans="1:1" x14ac:dyDescent="0.25">
      <c r="A49" t="s">
        <v>264</v>
      </c>
    </row>
    <row r="50" spans="1:1" x14ac:dyDescent="0.25">
      <c r="A50" t="s">
        <v>205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70" t="s">
        <v>115</v>
      </c>
      <c r="B2" s="70"/>
      <c r="C2" s="70"/>
      <c r="D2" s="70"/>
      <c r="E2" s="70"/>
      <c r="F2" s="70"/>
      <c r="G2" s="70"/>
      <c r="H2" s="70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213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246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187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247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248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222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205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0" t="s">
        <v>129</v>
      </c>
      <c r="B2" s="70"/>
      <c r="C2" s="70"/>
      <c r="D2" s="70"/>
      <c r="E2" s="70"/>
      <c r="F2" s="70"/>
      <c r="G2" s="70"/>
      <c r="H2" s="70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213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0" t="s">
        <v>145</v>
      </c>
      <c r="B2" s="70"/>
      <c r="C2" s="70"/>
      <c r="D2" s="70"/>
      <c r="E2" s="70"/>
      <c r="F2" s="70"/>
      <c r="G2" s="70"/>
      <c r="H2" s="70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213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K98"/>
  <sheetViews>
    <sheetView tabSelected="1" topLeftCell="A13" workbookViewId="0">
      <selection activeCell="F6" sqref="F6:F26"/>
    </sheetView>
  </sheetViews>
  <sheetFormatPr defaultRowHeight="15" x14ac:dyDescent="0.25"/>
  <cols>
    <col min="1" max="1" width="29.285156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0" t="s">
        <v>158</v>
      </c>
      <c r="B2" s="70"/>
      <c r="C2" s="70"/>
      <c r="D2" s="70"/>
      <c r="E2" s="70"/>
      <c r="F2" s="70"/>
      <c r="G2" s="70"/>
      <c r="H2" s="70"/>
      <c r="I2" s="70"/>
      <c r="J2" s="70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2" t="s">
        <v>3</v>
      </c>
      <c r="I4" s="73"/>
      <c r="J4" s="74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253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161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162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159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160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163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164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253</v>
      </c>
      <c r="F9" s="14" t="s">
        <v>165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253</v>
      </c>
      <c r="F10" s="10" t="s">
        <v>25</v>
      </c>
      <c r="G10" s="11" t="s">
        <v>64</v>
      </c>
      <c r="H10" s="47" t="s">
        <v>256</v>
      </c>
      <c r="I10" s="34" t="s">
        <v>255</v>
      </c>
      <c r="J10" s="48" t="s">
        <v>4</v>
      </c>
      <c r="K10" s="9" t="s">
        <v>13</v>
      </c>
    </row>
    <row r="11" spans="1:11" x14ac:dyDescent="0.25">
      <c r="A11" s="31" t="s">
        <v>156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156</v>
      </c>
      <c r="I11" s="34" t="s">
        <v>255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329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166</v>
      </c>
      <c r="B13" s="9" t="s">
        <v>73</v>
      </c>
      <c r="C13" s="11" t="s">
        <v>13</v>
      </c>
      <c r="D13" s="11" t="s">
        <v>13</v>
      </c>
      <c r="E13" s="9" t="s">
        <v>253</v>
      </c>
      <c r="F13" s="10" t="s">
        <v>167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168</v>
      </c>
      <c r="B14" s="9" t="s">
        <v>130</v>
      </c>
      <c r="C14" s="11" t="s">
        <v>13</v>
      </c>
      <c r="D14" s="11" t="s">
        <v>13</v>
      </c>
      <c r="E14" s="9" t="s">
        <v>18</v>
      </c>
      <c r="F14" s="10" t="s">
        <v>169</v>
      </c>
      <c r="G14" s="11" t="s">
        <v>170</v>
      </c>
      <c r="H14" s="47"/>
      <c r="I14" s="34"/>
      <c r="J14" s="48"/>
      <c r="K14" s="9"/>
    </row>
    <row r="15" spans="1:11" x14ac:dyDescent="0.25">
      <c r="A15" s="31" t="s">
        <v>172</v>
      </c>
      <c r="B15" s="9" t="s">
        <v>130</v>
      </c>
      <c r="C15" s="11" t="s">
        <v>13</v>
      </c>
      <c r="D15" s="11" t="s">
        <v>13</v>
      </c>
      <c r="E15" s="9" t="s">
        <v>18</v>
      </c>
      <c r="F15" s="10" t="s">
        <v>171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114</v>
      </c>
      <c r="B16" s="9" t="s">
        <v>10</v>
      </c>
      <c r="C16" s="11" t="s">
        <v>13</v>
      </c>
      <c r="D16" s="11" t="s">
        <v>13</v>
      </c>
      <c r="E16" s="9" t="s">
        <v>253</v>
      </c>
      <c r="F16" s="10" t="s">
        <v>175</v>
      </c>
      <c r="G16" s="11" t="s">
        <v>173</v>
      </c>
      <c r="H16" s="47" t="s">
        <v>257</v>
      </c>
      <c r="I16" s="34" t="s">
        <v>255</v>
      </c>
      <c r="J16" s="48" t="s">
        <v>4</v>
      </c>
      <c r="K16" s="9"/>
    </row>
    <row r="17" spans="1:11" ht="30" x14ac:dyDescent="0.25">
      <c r="A17" s="31" t="s">
        <v>330</v>
      </c>
      <c r="B17" s="9" t="s">
        <v>10</v>
      </c>
      <c r="C17" s="11" t="s">
        <v>13</v>
      </c>
      <c r="D17" s="11" t="s">
        <v>13</v>
      </c>
      <c r="E17" s="9" t="s">
        <v>253</v>
      </c>
      <c r="F17" s="10" t="s">
        <v>332</v>
      </c>
      <c r="G17" s="11" t="s">
        <v>173</v>
      </c>
      <c r="H17" s="47" t="s">
        <v>334</v>
      </c>
      <c r="I17" s="34" t="s">
        <v>255</v>
      </c>
      <c r="J17" s="48" t="s">
        <v>4</v>
      </c>
      <c r="K17" s="9"/>
    </row>
    <row r="18" spans="1:11" x14ac:dyDescent="0.25">
      <c r="A18" s="31" t="s">
        <v>178</v>
      </c>
      <c r="B18" s="9" t="s">
        <v>10</v>
      </c>
      <c r="C18" s="11" t="s">
        <v>13</v>
      </c>
      <c r="D18" s="11" t="s">
        <v>13</v>
      </c>
      <c r="E18" s="9" t="s">
        <v>253</v>
      </c>
      <c r="F18" s="10" t="s">
        <v>176</v>
      </c>
      <c r="G18" s="11" t="s">
        <v>40</v>
      </c>
      <c r="H18" s="47" t="s">
        <v>257</v>
      </c>
      <c r="I18" s="34" t="s">
        <v>255</v>
      </c>
      <c r="J18" s="48" t="s">
        <v>4</v>
      </c>
      <c r="K18" s="9"/>
    </row>
    <row r="19" spans="1:11" ht="30" x14ac:dyDescent="0.25">
      <c r="A19" s="31" t="s">
        <v>331</v>
      </c>
      <c r="B19" s="9" t="s">
        <v>10</v>
      </c>
      <c r="C19" s="11" t="s">
        <v>13</v>
      </c>
      <c r="D19" s="11" t="s">
        <v>13</v>
      </c>
      <c r="E19" s="9" t="s">
        <v>253</v>
      </c>
      <c r="F19" s="10" t="s">
        <v>333</v>
      </c>
      <c r="G19" s="11" t="s">
        <v>40</v>
      </c>
      <c r="H19" s="47" t="s">
        <v>334</v>
      </c>
      <c r="I19" s="34" t="s">
        <v>255</v>
      </c>
      <c r="J19" s="48" t="s">
        <v>4</v>
      </c>
      <c r="K19" s="9"/>
    </row>
    <row r="20" spans="1:11" ht="30" x14ac:dyDescent="0.25">
      <c r="A20" s="31" t="s">
        <v>179</v>
      </c>
      <c r="B20" s="9" t="s">
        <v>10</v>
      </c>
      <c r="C20" s="11" t="s">
        <v>13</v>
      </c>
      <c r="D20" s="11" t="s">
        <v>13</v>
      </c>
      <c r="E20" s="9" t="s">
        <v>253</v>
      </c>
      <c r="F20" s="10" t="s">
        <v>177</v>
      </c>
      <c r="G20" s="11" t="s">
        <v>174</v>
      </c>
      <c r="H20" s="47" t="s">
        <v>257</v>
      </c>
      <c r="I20" s="34" t="s">
        <v>255</v>
      </c>
      <c r="J20" s="48" t="s">
        <v>4</v>
      </c>
      <c r="K20" s="9"/>
    </row>
    <row r="21" spans="1:11" ht="75" x14ac:dyDescent="0.25">
      <c r="A21" s="31" t="s">
        <v>180</v>
      </c>
      <c r="B21" s="9" t="s">
        <v>258</v>
      </c>
      <c r="C21" s="11" t="s">
        <v>13</v>
      </c>
      <c r="D21" s="11" t="s">
        <v>13</v>
      </c>
      <c r="E21" s="9" t="s">
        <v>253</v>
      </c>
      <c r="F21" s="10" t="s">
        <v>328</v>
      </c>
      <c r="G21" s="11" t="s">
        <v>250</v>
      </c>
      <c r="H21" s="47"/>
      <c r="I21" s="34"/>
      <c r="J21" s="48"/>
      <c r="K21" s="9"/>
    </row>
    <row r="22" spans="1:11" x14ac:dyDescent="0.25">
      <c r="A22" s="31" t="s">
        <v>181</v>
      </c>
      <c r="B22" s="9" t="s">
        <v>100</v>
      </c>
      <c r="C22" s="11" t="s">
        <v>13</v>
      </c>
      <c r="D22" s="11" t="s">
        <v>13</v>
      </c>
      <c r="E22" s="9" t="s">
        <v>253</v>
      </c>
      <c r="F22" s="10" t="s">
        <v>182</v>
      </c>
      <c r="G22" s="11"/>
      <c r="H22" s="47"/>
      <c r="I22" s="34"/>
      <c r="J22" s="48"/>
      <c r="K22" s="9"/>
    </row>
    <row r="23" spans="1:11" x14ac:dyDescent="0.25">
      <c r="A23" s="31" t="s">
        <v>183</v>
      </c>
      <c r="B23" s="9" t="s">
        <v>100</v>
      </c>
      <c r="C23" s="11" t="s">
        <v>13</v>
      </c>
      <c r="D23" s="11" t="s">
        <v>13</v>
      </c>
      <c r="E23" s="9" t="s">
        <v>18</v>
      </c>
      <c r="F23" s="10" t="s">
        <v>184</v>
      </c>
      <c r="G23" s="11"/>
      <c r="H23" s="47"/>
      <c r="I23" s="34"/>
      <c r="J23" s="48"/>
      <c r="K23" s="9"/>
    </row>
    <row r="24" spans="1:11" x14ac:dyDescent="0.25">
      <c r="A24" s="31" t="s">
        <v>185</v>
      </c>
      <c r="B24" s="9" t="s">
        <v>249</v>
      </c>
      <c r="C24" s="11" t="s">
        <v>13</v>
      </c>
      <c r="D24" s="11" t="s">
        <v>13</v>
      </c>
      <c r="E24" s="9" t="s">
        <v>253</v>
      </c>
      <c r="F24" s="10" t="s">
        <v>252</v>
      </c>
      <c r="G24" s="11"/>
      <c r="H24" s="47"/>
      <c r="I24" s="34"/>
      <c r="J24" s="48"/>
      <c r="K24" s="9"/>
    </row>
    <row r="25" spans="1:11" x14ac:dyDescent="0.25">
      <c r="A25" s="31" t="s">
        <v>119</v>
      </c>
      <c r="B25" s="9" t="s">
        <v>10</v>
      </c>
      <c r="C25" s="11" t="s">
        <v>13</v>
      </c>
      <c r="D25" s="11" t="s">
        <v>13</v>
      </c>
      <c r="E25" s="9" t="s">
        <v>253</v>
      </c>
      <c r="F25" s="10" t="s">
        <v>327</v>
      </c>
      <c r="G25" s="11"/>
      <c r="H25" s="47" t="s">
        <v>335</v>
      </c>
      <c r="I25" s="34" t="s">
        <v>255</v>
      </c>
      <c r="J25" s="48" t="s">
        <v>4</v>
      </c>
      <c r="K25" s="9"/>
    </row>
    <row r="26" spans="1:11" x14ac:dyDescent="0.25">
      <c r="A26" s="31" t="s">
        <v>72</v>
      </c>
      <c r="B26" s="9" t="s">
        <v>73</v>
      </c>
      <c r="C26" s="11" t="s">
        <v>13</v>
      </c>
      <c r="D26" s="11" t="s">
        <v>13</v>
      </c>
      <c r="E26" s="9" t="s">
        <v>18</v>
      </c>
      <c r="F26" s="10" t="s">
        <v>74</v>
      </c>
      <c r="G26" s="11" t="s">
        <v>250</v>
      </c>
      <c r="H26" s="49"/>
      <c r="I26" s="50"/>
      <c r="J26" s="51"/>
      <c r="K26" s="9"/>
    </row>
    <row r="27" spans="1:11" x14ac:dyDescent="0.25">
      <c r="A27" s="4"/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4" t="s">
        <v>213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4"/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24" t="s">
        <v>251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24" t="str">
        <f>"`"&amp;A5&amp;"` "&amp;B5&amp;" NOT NULL AUTO_INCREMENT,"</f>
        <v>`id` int NOT NULL AUTO_INCREMENT,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>"`"&amp;A6&amp;"` "&amp;B6&amp;" "&amp;E6&amp;","</f>
        <v>`call_Customer` int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>"`"&amp;A7&amp;"` "&amp;B7&amp;" "&amp;E7&amp;","</f>
        <v>`number_the_Customer` int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>"`"&amp;A8&amp;"` "&amp;B8&amp;" "&amp;E8&amp;","</f>
        <v>`number_in_b_estimate` varchar(32)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>"`"&amp;A9&amp;"` "&amp;B9&amp;" "&amp;E9&amp;","</f>
        <v>`number_in_order` int NOT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>"`"&amp;A10&amp;"` "&amp;B10&amp;" "&amp;E10&amp;","</f>
        <v>`name_id` int NOT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>"`"&amp;A11&amp;"` "&amp;B11&amp;" "&amp;E11&amp;","</f>
        <v>`dimension` int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>"`"&amp;A12&amp;"` "&amp;B12&amp;" "&amp;E12&amp;","</f>
        <v>`value` float NULL,</v>
      </c>
      <c r="B38" s="2"/>
      <c r="C38" s="2"/>
      <c r="D38" s="2"/>
      <c r="E38" s="2"/>
      <c r="F38" s="5"/>
      <c r="G38" s="5"/>
      <c r="H38" s="37"/>
      <c r="I38" s="5"/>
      <c r="J38" s="39"/>
    </row>
    <row r="39" spans="1:10" x14ac:dyDescent="0.25">
      <c r="A39" s="4" t="str">
        <f>"`"&amp;A13&amp;"` "&amp;B13&amp;" "&amp;E13&amp;","</f>
        <v>`code` varchar(255) NOT NULL,</v>
      </c>
      <c r="B39" s="2"/>
      <c r="C39" s="2"/>
      <c r="D39" s="2"/>
      <c r="E39" s="2"/>
      <c r="F39" s="5"/>
      <c r="G39" s="5"/>
      <c r="H39" s="37"/>
      <c r="I39" s="5"/>
      <c r="J39" s="39"/>
    </row>
    <row r="40" spans="1:10" x14ac:dyDescent="0.25">
      <c r="A40" s="4" t="str">
        <f>"`"&amp;A14&amp;"` "&amp;B14&amp;" "&amp;E14&amp;","</f>
        <v>`date_of_the_call` date NULL,</v>
      </c>
    </row>
    <row r="41" spans="1:10" x14ac:dyDescent="0.25">
      <c r="A41" s="4" t="str">
        <f t="shared" ref="A41:A52" si="0">"`"&amp;A15&amp;"` "&amp;B15&amp;" "&amp;E15&amp;","</f>
        <v>`actual_date` date NULL,</v>
      </c>
    </row>
    <row r="42" spans="1:10" x14ac:dyDescent="0.25">
      <c r="A42" s="4" t="str">
        <f t="shared" si="0"/>
        <v>`id_contractor` int NOT NULL,</v>
      </c>
    </row>
    <row r="43" spans="1:10" x14ac:dyDescent="0.25">
      <c r="A43" s="4" t="str">
        <f t="shared" si="0"/>
        <v>`id_contractor_company` int NOT NULL,</v>
      </c>
    </row>
    <row r="44" spans="1:10" x14ac:dyDescent="0.25">
      <c r="A44" s="4" t="str">
        <f t="shared" si="0"/>
        <v>`id_actual_contractor` int NOT NULL,</v>
      </c>
    </row>
    <row r="45" spans="1:10" x14ac:dyDescent="0.25">
      <c r="A45" s="4" t="str">
        <f t="shared" si="0"/>
        <v>`id_actual_contractor_company` int NOT NULL,</v>
      </c>
    </row>
    <row r="46" spans="1:10" x14ac:dyDescent="0.25">
      <c r="A46" s="4" t="str">
        <f t="shared" si="0"/>
        <v>`id_CC_engineer` int NOT NULL,</v>
      </c>
    </row>
    <row r="47" spans="1:10" x14ac:dyDescent="0.25">
      <c r="A47" s="4" t="str">
        <f t="shared" si="0"/>
        <v>`result` tinyint(1) NOT NULL,</v>
      </c>
    </row>
    <row r="48" spans="1:10" x14ac:dyDescent="0.25">
      <c r="A48" s="4" t="str">
        <f t="shared" si="0"/>
        <v>`axes` varchar(24) NOT NULL,</v>
      </c>
    </row>
    <row r="49" spans="1:1" x14ac:dyDescent="0.25">
      <c r="A49" s="4" t="str">
        <f t="shared" si="0"/>
        <v>`room` varchar(24) NULL,</v>
      </c>
    </row>
    <row r="50" spans="1:1" x14ac:dyDescent="0.25">
      <c r="A50" s="4" t="str">
        <f t="shared" si="0"/>
        <v>`floor` varchar(36) NOT NULL,</v>
      </c>
    </row>
    <row r="51" spans="1:1" x14ac:dyDescent="0.25">
      <c r="A51" s="4" t="str">
        <f t="shared" si="0"/>
        <v>`number` int NOT NULL,</v>
      </c>
    </row>
    <row r="52" spans="1:1" x14ac:dyDescent="0.25">
      <c r="A52" s="4" t="str">
        <f t="shared" si="0"/>
        <v>`note` varchar(255) NULL,</v>
      </c>
    </row>
    <row r="53" spans="1:1" x14ac:dyDescent="0.25">
      <c r="A53" s="4" t="s">
        <v>254</v>
      </c>
    </row>
    <row r="54" spans="1:1" x14ac:dyDescent="0.25">
      <c r="A54" t="str">
        <f>"FOREIGN KEY (`"&amp;A10&amp;"`) REFERENCES `"&amp;H10&amp;"` (`"&amp;J10&amp;"`),"</f>
        <v>FOREIGN KEY (`name_id`) REFERENCES `name_of_works_and_materials` (`id`),</v>
      </c>
    </row>
    <row r="55" spans="1:1" x14ac:dyDescent="0.25">
      <c r="A55" t="str">
        <f>"FOREIGN KEY (`"&amp;A11&amp;"`) REFERENCES `"&amp;H11&amp;"` (`"&amp;J11&amp;"`),"</f>
        <v>FOREIGN KEY (`dimension`) REFERENCES `dimension` (`id`),</v>
      </c>
    </row>
    <row r="56" spans="1:1" x14ac:dyDescent="0.25">
      <c r="A56" t="str">
        <f>"FOREIGN KEY (`"&amp;A16&amp;"`) REFERENCES `"&amp;H16&amp;"` (`"&amp;J16&amp;"`),"</f>
        <v>FOREIGN KEY (`id_contractor`) REFERENCES `people` (`id`),</v>
      </c>
    </row>
    <row r="57" spans="1:1" x14ac:dyDescent="0.25">
      <c r="A57" t="str">
        <f>"FOREIGN KEY (`"&amp;A18&amp;"`) REFERENCES `"&amp;H18&amp;"` (`"&amp;J18&amp;"`),"</f>
        <v>FOREIGN KEY (`id_actual_contractor`) REFERENCES `people` (`id`),</v>
      </c>
    </row>
    <row r="58" spans="1:1" x14ac:dyDescent="0.25">
      <c r="A58" t="str">
        <f>"FOREIGN KEY (`"&amp;A20&amp;"`) REFERENCES `"&amp;H20&amp;"` (`"&amp;J20&amp;"`)"</f>
        <v>FOREIGN KEY (`id_CC_engineer`) REFERENCES `people` (`id`)</v>
      </c>
    </row>
    <row r="59" spans="1:1" x14ac:dyDescent="0.25">
      <c r="A59" s="4" t="s">
        <v>205</v>
      </c>
    </row>
    <row r="61" spans="1:1" x14ac:dyDescent="0.25">
      <c r="A61" t="s">
        <v>283</v>
      </c>
    </row>
    <row r="62" spans="1:1" x14ac:dyDescent="0.25">
      <c r="A62" t="s">
        <v>251</v>
      </c>
    </row>
    <row r="63" spans="1:1" x14ac:dyDescent="0.25">
      <c r="A63" t="s">
        <v>187</v>
      </c>
    </row>
    <row r="64" spans="1:1" x14ac:dyDescent="0.25">
      <c r="A64" t="s">
        <v>284</v>
      </c>
    </row>
    <row r="65" spans="1:1" x14ac:dyDescent="0.25">
      <c r="A65" t="s">
        <v>285</v>
      </c>
    </row>
    <row r="66" spans="1:1" x14ac:dyDescent="0.25">
      <c r="A66" t="s">
        <v>286</v>
      </c>
    </row>
    <row r="67" spans="1:1" x14ac:dyDescent="0.25">
      <c r="A67" t="s">
        <v>287</v>
      </c>
    </row>
    <row r="68" spans="1:1" x14ac:dyDescent="0.25">
      <c r="A68" t="s">
        <v>196</v>
      </c>
    </row>
    <row r="69" spans="1:1" x14ac:dyDescent="0.25">
      <c r="A69" t="s">
        <v>198</v>
      </c>
    </row>
    <row r="70" spans="1:1" x14ac:dyDescent="0.25">
      <c r="A70" t="s">
        <v>199</v>
      </c>
    </row>
    <row r="71" spans="1:1" x14ac:dyDescent="0.25">
      <c r="A71" t="s">
        <v>288</v>
      </c>
    </row>
    <row r="72" spans="1:1" x14ac:dyDescent="0.25">
      <c r="A72" t="s">
        <v>289</v>
      </c>
    </row>
    <row r="73" spans="1:1" x14ac:dyDescent="0.25">
      <c r="A73" t="s">
        <v>290</v>
      </c>
    </row>
    <row r="74" spans="1:1" x14ac:dyDescent="0.25">
      <c r="A74" t="s">
        <v>227</v>
      </c>
    </row>
    <row r="75" spans="1:1" x14ac:dyDescent="0.25">
      <c r="A75" t="s">
        <v>291</v>
      </c>
    </row>
    <row r="76" spans="1:1" x14ac:dyDescent="0.25">
      <c r="A76" t="s">
        <v>292</v>
      </c>
    </row>
    <row r="77" spans="1:1" x14ac:dyDescent="0.25">
      <c r="A77" t="s">
        <v>293</v>
      </c>
    </row>
    <row r="78" spans="1:1" x14ac:dyDescent="0.25">
      <c r="A78" t="s">
        <v>294</v>
      </c>
    </row>
    <row r="79" spans="1:1" x14ac:dyDescent="0.25">
      <c r="A79" t="s">
        <v>295</v>
      </c>
    </row>
    <row r="80" spans="1:1" x14ac:dyDescent="0.25">
      <c r="A80" t="s">
        <v>296</v>
      </c>
    </row>
    <row r="81" spans="1:1" x14ac:dyDescent="0.25">
      <c r="A81" t="s">
        <v>233</v>
      </c>
    </row>
    <row r="82" spans="1:1" x14ac:dyDescent="0.25">
      <c r="A82" t="s">
        <v>297</v>
      </c>
    </row>
    <row r="83" spans="1:1" x14ac:dyDescent="0.25">
      <c r="A83" t="s">
        <v>298</v>
      </c>
    </row>
    <row r="84" spans="1:1" x14ac:dyDescent="0.25">
      <c r="A84" t="s">
        <v>299</v>
      </c>
    </row>
    <row r="85" spans="1:1" x14ac:dyDescent="0.25">
      <c r="A85" t="s">
        <v>204</v>
      </c>
    </row>
    <row r="86" spans="1:1" x14ac:dyDescent="0.25">
      <c r="A86" t="s">
        <v>300</v>
      </c>
    </row>
    <row r="87" spans="1:1" x14ac:dyDescent="0.25">
      <c r="A87" t="s">
        <v>301</v>
      </c>
    </row>
    <row r="88" spans="1:1" x14ac:dyDescent="0.25">
      <c r="A88" t="s">
        <v>234</v>
      </c>
    </row>
    <row r="89" spans="1:1" x14ac:dyDescent="0.25">
      <c r="A89" t="s">
        <v>302</v>
      </c>
    </row>
    <row r="90" spans="1:1" x14ac:dyDescent="0.25">
      <c r="A90" t="s">
        <v>282</v>
      </c>
    </row>
    <row r="91" spans="1:1" x14ac:dyDescent="0.25">
      <c r="A91" t="s">
        <v>307</v>
      </c>
    </row>
    <row r="92" spans="1:1" x14ac:dyDescent="0.25">
      <c r="A92" t="s">
        <v>303</v>
      </c>
    </row>
    <row r="93" spans="1:1" x14ac:dyDescent="0.25">
      <c r="A93" t="s">
        <v>304</v>
      </c>
    </row>
    <row r="94" spans="1:1" x14ac:dyDescent="0.25">
      <c r="A94" t="s">
        <v>305</v>
      </c>
    </row>
    <row r="95" spans="1:1" x14ac:dyDescent="0.25">
      <c r="A95" t="s">
        <v>306</v>
      </c>
    </row>
    <row r="96" spans="1:1" x14ac:dyDescent="0.25">
      <c r="A96" t="s">
        <v>308</v>
      </c>
    </row>
    <row r="97" spans="1:1" x14ac:dyDescent="0.25">
      <c r="A97" t="s">
        <v>309</v>
      </c>
    </row>
    <row r="98" spans="1:1" x14ac:dyDescent="0.25">
      <c r="A98" t="s">
        <v>235</v>
      </c>
    </row>
  </sheetData>
  <mergeCells count="2">
    <mergeCell ref="A2:J2"/>
    <mergeCell ref="H4:J4"/>
  </mergeCells>
  <pageMargins left="0.7" right="0.7" top="0.75" bottom="0.75" header="0.3" footer="0.3"/>
  <pageSetup paperSize="9" scale="6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L27" sqref="L27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0" t="s">
        <v>267</v>
      </c>
      <c r="B2" s="70"/>
      <c r="C2" s="70"/>
      <c r="D2" s="70"/>
      <c r="E2" s="70"/>
      <c r="F2" s="70"/>
      <c r="G2" s="70"/>
      <c r="H2" s="70"/>
      <c r="I2" s="70"/>
      <c r="J2" s="70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2" t="s">
        <v>3</v>
      </c>
      <c r="I4" s="73"/>
      <c r="J4" s="74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253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2" t="s">
        <v>268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162</v>
      </c>
      <c r="G6" s="19" t="s">
        <v>13</v>
      </c>
      <c r="H6" s="53" t="s">
        <v>270</v>
      </c>
      <c r="I6" s="54" t="s">
        <v>255</v>
      </c>
      <c r="J6" s="55" t="s">
        <v>4</v>
      </c>
      <c r="K6" s="17" t="s">
        <v>13</v>
      </c>
    </row>
    <row r="7" spans="1:11" s="20" customFormat="1" x14ac:dyDescent="0.25">
      <c r="A7" s="52" t="s">
        <v>269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160</v>
      </c>
      <c r="G7" s="19" t="s">
        <v>46</v>
      </c>
      <c r="H7" s="56" t="s">
        <v>166</v>
      </c>
      <c r="I7" s="57" t="s">
        <v>255</v>
      </c>
      <c r="J7" s="58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213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276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254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205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F24" sqref="F24"/>
    </sheetView>
  </sheetViews>
  <sheetFormatPr defaultRowHeight="15" x14ac:dyDescent="0.25"/>
  <cols>
    <col min="1" max="1" width="33.425781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0" t="s">
        <v>310</v>
      </c>
      <c r="B2" s="70"/>
      <c r="C2" s="70"/>
      <c r="D2" s="70"/>
      <c r="E2" s="70"/>
      <c r="F2" s="70"/>
      <c r="G2" s="70"/>
      <c r="H2" s="70"/>
      <c r="I2" s="70"/>
      <c r="J2" s="70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5" t="s">
        <v>3</v>
      </c>
      <c r="I4" s="76"/>
      <c r="J4" s="77"/>
      <c r="K4" s="7" t="s">
        <v>33</v>
      </c>
    </row>
    <row r="5" spans="1:11" x14ac:dyDescent="0.25">
      <c r="A5" s="32" t="s">
        <v>4</v>
      </c>
      <c r="B5" s="13" t="s">
        <v>10</v>
      </c>
      <c r="C5" s="13" t="s">
        <v>12</v>
      </c>
      <c r="D5" s="13" t="s">
        <v>15</v>
      </c>
      <c r="E5" s="13" t="s">
        <v>253</v>
      </c>
      <c r="F5" s="14" t="s">
        <v>121</v>
      </c>
      <c r="G5" s="62" t="s">
        <v>13</v>
      </c>
      <c r="H5" s="63"/>
      <c r="I5" s="64"/>
      <c r="J5" s="65" t="s">
        <v>13</v>
      </c>
      <c r="K5" s="66" t="s">
        <v>13</v>
      </c>
    </row>
    <row r="6" spans="1:11" x14ac:dyDescent="0.25">
      <c r="A6" s="32" t="s">
        <v>119</v>
      </c>
      <c r="B6" s="13" t="s">
        <v>10</v>
      </c>
      <c r="C6" s="13" t="s">
        <v>13</v>
      </c>
      <c r="D6" s="15" t="s">
        <v>13</v>
      </c>
      <c r="E6" s="13" t="s">
        <v>253</v>
      </c>
      <c r="F6" s="14" t="s">
        <v>280</v>
      </c>
      <c r="G6" s="62" t="s">
        <v>13</v>
      </c>
      <c r="H6" s="44"/>
      <c r="I6" s="45"/>
      <c r="J6" s="46" t="s">
        <v>13</v>
      </c>
      <c r="K6" s="66" t="s">
        <v>13</v>
      </c>
    </row>
    <row r="7" spans="1:11" x14ac:dyDescent="0.25">
      <c r="A7" s="32" t="s">
        <v>130</v>
      </c>
      <c r="B7" s="13" t="s">
        <v>130</v>
      </c>
      <c r="C7" s="13" t="s">
        <v>13</v>
      </c>
      <c r="D7" s="15" t="s">
        <v>13</v>
      </c>
      <c r="E7" s="13" t="s">
        <v>253</v>
      </c>
      <c r="F7" s="14" t="s">
        <v>281</v>
      </c>
      <c r="G7" s="62" t="s">
        <v>13</v>
      </c>
      <c r="H7" s="44"/>
      <c r="I7" s="45"/>
      <c r="J7" s="46" t="s">
        <v>13</v>
      </c>
      <c r="K7" s="66" t="s">
        <v>13</v>
      </c>
    </row>
    <row r="8" spans="1:11" s="20" customFormat="1" x14ac:dyDescent="0.25">
      <c r="A8" s="32" t="s">
        <v>311</v>
      </c>
      <c r="B8" s="13" t="s">
        <v>130</v>
      </c>
      <c r="C8" s="15" t="s">
        <v>13</v>
      </c>
      <c r="D8" s="15" t="s">
        <v>13</v>
      </c>
      <c r="E8" s="13" t="s">
        <v>253</v>
      </c>
      <c r="F8" s="14" t="s">
        <v>313</v>
      </c>
      <c r="G8" s="62" t="s">
        <v>13</v>
      </c>
      <c r="H8" s="44"/>
      <c r="I8" s="45"/>
      <c r="J8" s="46" t="s">
        <v>13</v>
      </c>
      <c r="K8" s="66" t="s">
        <v>13</v>
      </c>
    </row>
    <row r="9" spans="1:11" s="20" customFormat="1" x14ac:dyDescent="0.25">
      <c r="A9" s="32" t="s">
        <v>312</v>
      </c>
      <c r="B9" s="13" t="s">
        <v>130</v>
      </c>
      <c r="C9" s="15" t="s">
        <v>13</v>
      </c>
      <c r="D9" s="15" t="s">
        <v>13</v>
      </c>
      <c r="E9" s="13" t="s">
        <v>253</v>
      </c>
      <c r="F9" s="14" t="s">
        <v>314</v>
      </c>
      <c r="G9" s="62" t="s">
        <v>13</v>
      </c>
      <c r="H9" s="44"/>
      <c r="I9" s="45"/>
      <c r="J9" s="46" t="s">
        <v>13</v>
      </c>
      <c r="K9" s="66" t="s">
        <v>13</v>
      </c>
    </row>
    <row r="10" spans="1:11" s="20" customFormat="1" x14ac:dyDescent="0.25">
      <c r="A10" s="32" t="s">
        <v>315</v>
      </c>
      <c r="B10" s="13" t="s">
        <v>10</v>
      </c>
      <c r="C10" s="13" t="s">
        <v>13</v>
      </c>
      <c r="D10" s="15" t="s">
        <v>13</v>
      </c>
      <c r="E10" s="13" t="s">
        <v>253</v>
      </c>
      <c r="F10" s="14" t="s">
        <v>321</v>
      </c>
      <c r="G10" s="62" t="s">
        <v>13</v>
      </c>
      <c r="H10" s="44"/>
      <c r="I10" s="45"/>
      <c r="J10" s="46" t="s">
        <v>13</v>
      </c>
      <c r="K10" s="66" t="s">
        <v>13</v>
      </c>
    </row>
    <row r="11" spans="1:11" s="20" customFormat="1" x14ac:dyDescent="0.25">
      <c r="A11" s="32" t="s">
        <v>316</v>
      </c>
      <c r="B11" s="13" t="s">
        <v>10</v>
      </c>
      <c r="C11" s="13" t="s">
        <v>13</v>
      </c>
      <c r="D11" s="15" t="s">
        <v>13</v>
      </c>
      <c r="E11" s="13" t="s">
        <v>253</v>
      </c>
      <c r="F11" s="14" t="s">
        <v>322</v>
      </c>
      <c r="G11" s="62" t="s">
        <v>13</v>
      </c>
      <c r="H11" s="44"/>
      <c r="I11" s="45"/>
      <c r="J11" s="46" t="s">
        <v>13</v>
      </c>
      <c r="K11" s="66" t="s">
        <v>13</v>
      </c>
    </row>
    <row r="12" spans="1:11" s="20" customFormat="1" x14ac:dyDescent="0.25">
      <c r="A12" s="32" t="s">
        <v>317</v>
      </c>
      <c r="B12" s="13" t="s">
        <v>10</v>
      </c>
      <c r="C12" s="13" t="s">
        <v>13</v>
      </c>
      <c r="D12" s="15" t="s">
        <v>13</v>
      </c>
      <c r="E12" s="13" t="s">
        <v>253</v>
      </c>
      <c r="F12" s="14" t="s">
        <v>323</v>
      </c>
      <c r="G12" s="62" t="s">
        <v>13</v>
      </c>
      <c r="H12" s="44"/>
      <c r="I12" s="45"/>
      <c r="J12" s="46" t="s">
        <v>13</v>
      </c>
      <c r="K12" s="66" t="s">
        <v>13</v>
      </c>
    </row>
    <row r="13" spans="1:11" s="20" customFormat="1" x14ac:dyDescent="0.25">
      <c r="A13" s="32" t="s">
        <v>318</v>
      </c>
      <c r="B13" s="13" t="s">
        <v>10</v>
      </c>
      <c r="C13" s="13" t="s">
        <v>13</v>
      </c>
      <c r="D13" s="15" t="s">
        <v>13</v>
      </c>
      <c r="E13" s="13" t="s">
        <v>253</v>
      </c>
      <c r="F13" s="14" t="s">
        <v>324</v>
      </c>
      <c r="G13" s="62" t="s">
        <v>13</v>
      </c>
      <c r="H13" s="44"/>
      <c r="I13" s="45"/>
      <c r="J13" s="46" t="s">
        <v>13</v>
      </c>
      <c r="K13" s="66" t="s">
        <v>13</v>
      </c>
    </row>
    <row r="14" spans="1:11" s="20" customFormat="1" x14ac:dyDescent="0.25">
      <c r="A14" s="32" t="s">
        <v>319</v>
      </c>
      <c r="B14" s="13" t="s">
        <v>10</v>
      </c>
      <c r="C14" s="13" t="s">
        <v>13</v>
      </c>
      <c r="D14" s="15" t="s">
        <v>13</v>
      </c>
      <c r="E14" s="13" t="s">
        <v>253</v>
      </c>
      <c r="F14" s="14" t="s">
        <v>325</v>
      </c>
      <c r="G14" s="62" t="s">
        <v>13</v>
      </c>
      <c r="H14" s="44"/>
      <c r="I14" s="45"/>
      <c r="J14" s="46" t="s">
        <v>13</v>
      </c>
      <c r="K14" s="66" t="s">
        <v>13</v>
      </c>
    </row>
    <row r="15" spans="1:11" s="20" customFormat="1" x14ac:dyDescent="0.25">
      <c r="A15" s="32" t="s">
        <v>320</v>
      </c>
      <c r="B15" s="13" t="s">
        <v>10</v>
      </c>
      <c r="C15" s="13" t="s">
        <v>13</v>
      </c>
      <c r="D15" s="15" t="s">
        <v>13</v>
      </c>
      <c r="E15" s="13" t="s">
        <v>253</v>
      </c>
      <c r="F15" s="14" t="s">
        <v>326</v>
      </c>
      <c r="G15" s="62" t="s">
        <v>13</v>
      </c>
      <c r="H15" s="67"/>
      <c r="I15" s="68"/>
      <c r="J15" s="69" t="s">
        <v>13</v>
      </c>
      <c r="K15" s="66" t="s">
        <v>13</v>
      </c>
    </row>
    <row r="16" spans="1:11" x14ac:dyDescent="0.25">
      <c r="A16" s="4"/>
      <c r="B16" s="2"/>
      <c r="C16" s="2"/>
      <c r="D16" s="2"/>
      <c r="E16" s="2"/>
      <c r="F16" s="5"/>
      <c r="G16" s="5"/>
      <c r="H16" s="37"/>
      <c r="I16" s="5"/>
      <c r="J16" s="39"/>
    </row>
    <row r="17" spans="1:10" x14ac:dyDescent="0.25">
      <c r="A17" s="4" t="s">
        <v>213</v>
      </c>
      <c r="B17" s="2"/>
      <c r="C17" s="2"/>
      <c r="D17" s="2"/>
      <c r="E17" s="2"/>
      <c r="F17" s="5"/>
      <c r="G17" s="5"/>
      <c r="H17" s="37"/>
      <c r="I17" s="5"/>
      <c r="J17" s="39"/>
    </row>
    <row r="18" spans="1:10" x14ac:dyDescent="0.25">
      <c r="A18" s="4"/>
      <c r="B18" s="2"/>
      <c r="C18" s="2"/>
      <c r="D18" s="2"/>
      <c r="E18" s="2"/>
      <c r="F18" s="5"/>
      <c r="G18" s="5"/>
      <c r="H18" s="37"/>
      <c r="I18" s="5"/>
      <c r="J18" s="39"/>
    </row>
    <row r="19" spans="1:10" x14ac:dyDescent="0.25">
      <c r="A19" s="24" t="s">
        <v>276</v>
      </c>
      <c r="B19" s="2"/>
      <c r="C19" s="2"/>
      <c r="D19" s="2"/>
      <c r="E19" s="2"/>
      <c r="F19" s="5"/>
      <c r="G19" s="5"/>
      <c r="H19" s="37"/>
      <c r="I19" s="5"/>
      <c r="J19" s="39"/>
    </row>
    <row r="20" spans="1:10" x14ac:dyDescent="0.25">
      <c r="A20" s="24" t="str">
        <f>"`"&amp;A5&amp;"` "&amp;B5&amp;" NOT NULL AUTO_INCREMENT,"</f>
        <v>`id` int NOT NULL AUTO_INCREMENT,</v>
      </c>
      <c r="B20" s="2"/>
      <c r="C20" s="2"/>
      <c r="D20" s="2"/>
      <c r="E20" s="2"/>
      <c r="F20" s="5"/>
      <c r="G20" s="5"/>
      <c r="H20" s="37"/>
      <c r="I20" s="5"/>
      <c r="J20" s="39"/>
    </row>
    <row r="21" spans="1:10" x14ac:dyDescent="0.25">
      <c r="A21" s="4" t="str">
        <f>"`"&amp;A6&amp;"` "&amp;B6&amp;" "&amp;E6&amp;","</f>
        <v>`number` int NOT NULL,</v>
      </c>
      <c r="B21" s="2"/>
      <c r="C21" s="2"/>
      <c r="D21" s="2"/>
      <c r="E21" s="2"/>
      <c r="F21" s="5"/>
      <c r="G21" s="5"/>
      <c r="H21" s="37"/>
      <c r="I21" s="5"/>
      <c r="J21" s="39"/>
    </row>
    <row r="22" spans="1:10" x14ac:dyDescent="0.25">
      <c r="A22" s="4" t="str">
        <f>"`"&amp;A7&amp;"` "&amp;B7&amp;" "&amp;E7&amp;","</f>
        <v>`date` date NOT NULL,</v>
      </c>
      <c r="B22" s="2"/>
      <c r="C22" s="2"/>
      <c r="D22" s="2"/>
      <c r="E22" s="2"/>
      <c r="F22" s="5"/>
      <c r="G22" s="5"/>
      <c r="H22" s="37"/>
      <c r="I22" s="5"/>
      <c r="J22" s="39"/>
    </row>
    <row r="23" spans="1:10" x14ac:dyDescent="0.25">
      <c r="A23" s="4" t="str">
        <f>"`"&amp;A8&amp;"` "&amp;B8&amp;" "&amp;E8&amp;","</f>
        <v>`date_start` date NOT NULL,</v>
      </c>
      <c r="B23" s="2"/>
      <c r="C23" s="2"/>
      <c r="D23" s="2"/>
      <c r="E23" s="2"/>
      <c r="F23" s="5"/>
      <c r="G23" s="5"/>
      <c r="H23" s="37"/>
      <c r="I23" s="5"/>
      <c r="J23" s="39"/>
    </row>
    <row r="24" spans="1:10" x14ac:dyDescent="0.25">
      <c r="A24" s="4" t="str">
        <f t="shared" ref="A24:A30" si="0">"`"&amp;A9&amp;"` "&amp;B9&amp;" "&amp;E9&amp;","</f>
        <v>`date_finish` date NOT NULL,</v>
      </c>
      <c r="B24" s="2"/>
      <c r="C24" s="2"/>
      <c r="D24" s="2"/>
      <c r="E24" s="2"/>
      <c r="F24" s="5"/>
      <c r="G24" s="5"/>
      <c r="H24" s="37"/>
      <c r="I24" s="5"/>
      <c r="J24" s="39"/>
    </row>
    <row r="25" spans="1:10" x14ac:dyDescent="0.25">
      <c r="A25" s="4" t="str">
        <f t="shared" si="0"/>
        <v>`on_schedule` int NOT NULL,</v>
      </c>
      <c r="B25" s="2"/>
      <c r="C25" s="2"/>
      <c r="D25" s="2"/>
      <c r="E25" s="2"/>
      <c r="F25" s="5"/>
      <c r="G25" s="5"/>
      <c r="H25" s="37"/>
      <c r="I25" s="5"/>
      <c r="J25" s="39"/>
    </row>
    <row r="26" spans="1:10" x14ac:dyDescent="0.25">
      <c r="A26" s="4" t="str">
        <f t="shared" si="0"/>
        <v>`off_schedule` int NOT NULL,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0" x14ac:dyDescent="0.25">
      <c r="A27" s="4" t="str">
        <f t="shared" si="0"/>
        <v>`not_presented` int NOT NULL,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0" x14ac:dyDescent="0.25">
      <c r="A28" s="4" t="str">
        <f t="shared" si="0"/>
        <v>`not_accepted_for_various_reasons` int NOT NULL,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0" x14ac:dyDescent="0.25">
      <c r="A29" s="4" t="str">
        <f t="shared" si="0"/>
        <v>`accepted_in_the_previous_period` int NOT NULL,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0" x14ac:dyDescent="0.25">
      <c r="A30" s="4" t="str">
        <f t="shared" si="0"/>
        <v>`accepted` int NOT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0" x14ac:dyDescent="0.25">
      <c r="A31" s="4" t="s">
        <v>278</v>
      </c>
    </row>
    <row r="32" spans="1:10" x14ac:dyDescent="0.25">
      <c r="A32" s="4" t="s">
        <v>205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K31" sqref="K31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0" t="s">
        <v>271</v>
      </c>
      <c r="B2" s="70"/>
      <c r="C2" s="70"/>
      <c r="D2" s="70"/>
      <c r="E2" s="70"/>
      <c r="F2" s="70"/>
      <c r="G2" s="70"/>
      <c r="H2" s="70"/>
      <c r="I2" s="70"/>
      <c r="J2" s="70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2" t="s">
        <v>3</v>
      </c>
      <c r="I4" s="73"/>
      <c r="J4" s="74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253</v>
      </c>
      <c r="F5" s="10" t="s">
        <v>121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166</v>
      </c>
      <c r="B6" s="17" t="s">
        <v>279</v>
      </c>
      <c r="C6" s="19" t="s">
        <v>13</v>
      </c>
      <c r="D6" s="19" t="s">
        <v>13</v>
      </c>
      <c r="E6" s="17" t="s">
        <v>253</v>
      </c>
      <c r="F6" s="18" t="s">
        <v>273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130</v>
      </c>
      <c r="B7" s="17" t="s">
        <v>130</v>
      </c>
      <c r="C7" s="19" t="s">
        <v>13</v>
      </c>
      <c r="D7" s="19" t="s">
        <v>13</v>
      </c>
      <c r="E7" s="17" t="s">
        <v>18</v>
      </c>
      <c r="F7" s="18" t="s">
        <v>274</v>
      </c>
      <c r="G7" s="19"/>
      <c r="H7" s="53"/>
      <c r="I7" s="54"/>
      <c r="J7" s="60" t="s">
        <v>13</v>
      </c>
      <c r="K7" s="17" t="s">
        <v>13</v>
      </c>
    </row>
    <row r="8" spans="1:11" s="20" customFormat="1" x14ac:dyDescent="0.25">
      <c r="A8" s="52" t="s">
        <v>272</v>
      </c>
      <c r="B8" s="17" t="s">
        <v>150</v>
      </c>
      <c r="C8" s="19" t="s">
        <v>13</v>
      </c>
      <c r="D8" s="19" t="s">
        <v>13</v>
      </c>
      <c r="E8" s="17" t="s">
        <v>18</v>
      </c>
      <c r="F8" s="18" t="s">
        <v>275</v>
      </c>
      <c r="G8" s="19"/>
      <c r="H8" s="56"/>
      <c r="I8" s="57"/>
      <c r="J8" s="61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213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277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>"`"&amp;A8&amp;"` "&amp;B8&amp;" "&amp;E8&amp;","</f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278</v>
      </c>
    </row>
    <row r="18" spans="1:1" x14ac:dyDescent="0.25">
      <c r="A18" s="4" t="s">
        <v>205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2" sqref="A2:H2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71" t="s">
        <v>85</v>
      </c>
      <c r="B2" s="71"/>
      <c r="C2" s="71"/>
      <c r="D2" s="71"/>
      <c r="E2" s="71"/>
      <c r="F2" s="71"/>
      <c r="G2" s="71"/>
      <c r="H2" s="71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206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187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207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208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204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209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205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0" t="s">
        <v>111</v>
      </c>
      <c r="B2" s="70"/>
      <c r="C2" s="70"/>
      <c r="D2" s="70"/>
      <c r="E2" s="70"/>
      <c r="F2" s="70"/>
      <c r="G2" s="70"/>
      <c r="H2" s="70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213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210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187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211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212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204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209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205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70" t="s">
        <v>112</v>
      </c>
      <c r="B2" s="70"/>
      <c r="C2" s="70"/>
      <c r="D2" s="70"/>
      <c r="E2" s="70"/>
      <c r="F2" s="70"/>
      <c r="G2" s="70"/>
      <c r="H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214</v>
      </c>
    </row>
    <row r="11" spans="1:9" x14ac:dyDescent="0.25">
      <c r="A11" t="s">
        <v>187</v>
      </c>
    </row>
    <row r="12" spans="1:9" x14ac:dyDescent="0.25">
      <c r="A12" t="s">
        <v>215</v>
      </c>
    </row>
    <row r="13" spans="1:9" x14ac:dyDescent="0.25">
      <c r="A13" t="s">
        <v>204</v>
      </c>
    </row>
    <row r="14" spans="1:9" x14ac:dyDescent="0.25">
      <c r="A14" t="s">
        <v>216</v>
      </c>
    </row>
    <row r="15" spans="1:9" x14ac:dyDescent="0.25">
      <c r="A15" t="s">
        <v>205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70" t="s">
        <v>65</v>
      </c>
      <c r="B2" s="70"/>
      <c r="C2" s="70"/>
      <c r="D2" s="70"/>
      <c r="E2" s="70"/>
      <c r="F2" s="70"/>
      <c r="G2" s="70"/>
      <c r="H2" s="70"/>
      <c r="I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217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187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218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204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219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70" t="s">
        <v>84</v>
      </c>
      <c r="B2" s="70"/>
      <c r="C2" s="70"/>
      <c r="D2" s="70"/>
      <c r="E2" s="70"/>
      <c r="F2" s="70"/>
      <c r="G2" s="70"/>
      <c r="H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220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187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221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222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205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70" t="s">
        <v>83</v>
      </c>
      <c r="B2" s="70"/>
      <c r="C2" s="70"/>
      <c r="D2" s="70"/>
      <c r="E2" s="70"/>
      <c r="F2" s="70"/>
      <c r="G2" s="70"/>
      <c r="H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223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187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224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204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225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70" t="s">
        <v>88</v>
      </c>
      <c r="B2" s="70"/>
      <c r="C2" s="70"/>
      <c r="D2" s="70"/>
      <c r="E2" s="70"/>
      <c r="F2" s="70"/>
      <c r="G2" s="70"/>
      <c r="H2" s="70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213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226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187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227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228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229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230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231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232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233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204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234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235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70" t="s">
        <v>107</v>
      </c>
      <c r="B2" s="70"/>
      <c r="C2" s="70"/>
      <c r="D2" s="70"/>
      <c r="E2" s="70"/>
      <c r="F2" s="70"/>
      <c r="G2" s="70"/>
      <c r="H2" s="70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213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236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187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237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238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239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240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241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242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243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244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204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245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266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205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code_list</vt:lpstr>
      <vt:lpstr>report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cp:lastPrinted>2024-08-23T13:09:30Z</cp:lastPrinted>
  <dcterms:created xsi:type="dcterms:W3CDTF">2023-10-04T11:46:17Z</dcterms:created>
  <dcterms:modified xsi:type="dcterms:W3CDTF">2024-08-23T13:37:10Z</dcterms:modified>
</cp:coreProperties>
</file>