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6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</sheets>
  <definedNames>
    <definedName name="_xlnm._FilterDatabase" localSheetId="0" hidden="1">basic_estimate!$A$4:$I$21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47" i="13" l="1"/>
  <c r="A48" i="13"/>
  <c r="A15" i="15" l="1"/>
  <c r="A16" i="15"/>
  <c r="A14" i="15"/>
  <c r="A13" i="15"/>
  <c r="A23" i="14"/>
  <c r="A20" i="14"/>
  <c r="A55" i="13" l="1"/>
  <c r="A54" i="13"/>
  <c r="A53" i="13"/>
  <c r="A52" i="13"/>
  <c r="A51" i="13"/>
  <c r="A30" i="13" l="1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9" i="13"/>
  <c r="A29" i="13"/>
</calcChain>
</file>

<file path=xl/sharedStrings.xml><?xml version="1.0" encoding="utf-8"?>
<sst xmlns="http://schemas.openxmlformats.org/spreadsheetml/2006/main" count="1162" uniqueCount="329">
  <si>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</si>
  <si>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</si>
  <si>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</si>
  <si>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</si>
  <si>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</si>
  <si>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</si>
  <si>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</si>
  <si>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</si>
  <si>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</si>
  <si>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</si>
  <si>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</si>
  <si>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</si>
  <si>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</si>
  <si>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</si>
  <si>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</si>
  <si>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</si>
  <si>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</si>
  <si>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</si>
  <si>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</si>
  <si>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</si>
  <si>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</si>
  <si>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</si>
  <si>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</si>
  <si>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</si>
  <si>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</si>
  <si>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</si>
  <si>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</si>
  <si>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</si>
  <si>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</si>
  <si>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</si>
  <si>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</si>
  <si>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</si>
  <si>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</si>
  <si>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</si>
  <si>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</si>
  <si>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</si>
  <si>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</si>
  <si>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</si>
  <si>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</si>
  <si>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</si>
  <si>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</si>
  <si>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</si>
  <si>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</si>
  <si>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</si>
  <si>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</si>
  <si>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</si>
  <si>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</si>
  <si>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</si>
  <si>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</si>
  <si>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</si>
  <si>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</si>
  <si>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</si>
  <si>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</si>
  <si>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</si>
  <si>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</si>
  <si>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</si>
  <si>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</si>
  <si>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</si>
  <si>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</si>
  <si>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</si>
  <si>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</si>
  <si>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</si>
  <si>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</si>
  <si>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</si>
  <si>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</si>
  <si>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</si>
  <si>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</si>
  <si>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</si>
  <si>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</si>
  <si>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</si>
  <si>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</si>
  <si>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</si>
  <si>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</si>
  <si>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</si>
  <si>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</si>
  <si>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</si>
  <si>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</si>
  <si>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</si>
  <si>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</si>
  <si>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</si>
  <si>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</si>
  <si>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</si>
  <si>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</si>
  <si>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</si>
  <si>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</si>
  <si>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</si>
  <si>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</si>
  <si>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</si>
  <si>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</si>
  <si>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</si>
  <si>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</si>
  <si>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</si>
  <si>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</si>
  <si>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</si>
  <si>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</si>
  <si>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</si>
  <si>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</si>
  <si>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</si>
  <si>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</si>
  <si>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</si>
  <si>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</si>
  <si>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</si>
  <si>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</si>
  <si>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</si>
  <si>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</si>
  <si>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</si>
  <si>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</si>
  <si>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</si>
  <si>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</si>
  <si>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</si>
  <si>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</si>
  <si>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</si>
  <si>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</si>
  <si>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</si>
  <si>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</si>
  <si>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</si>
  <si>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</si>
  <si>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</si>
  <si>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</si>
  <si>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</si>
  <si>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</si>
  <si>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</si>
  <si>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</si>
  <si>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</si>
  <si>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</si>
  <si>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</si>
  <si>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</si>
  <si>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</si>
  <si>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</si>
  <si>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</si>
  <si>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</si>
  <si>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</si>
  <si>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</si>
  <si>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</si>
  <si>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</si>
  <si>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</si>
  <si>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</si>
  <si>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</si>
  <si>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</si>
  <si>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</si>
  <si>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</si>
  <si>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</si>
  <si>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</si>
  <si>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</si>
  <si>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</si>
  <si>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</si>
  <si>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</si>
  <si>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</si>
  <si>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</si>
  <si>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</si>
  <si>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</si>
  <si>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</si>
  <si>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</si>
  <si>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</si>
  <si>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</si>
  <si>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</si>
  <si>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</si>
  <si>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</si>
  <si>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</si>
  <si>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</si>
  <si>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</si>
  <si>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</si>
  <si>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</si>
  <si>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</si>
  <si>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</si>
  <si>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</si>
  <si>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</si>
  <si>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</si>
  <si>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</si>
  <si>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</si>
  <si>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</si>
  <si>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</si>
  <si>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</si>
  <si>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</si>
  <si>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</si>
  <si>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</si>
  <si>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</si>
  <si>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</si>
  <si>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</si>
  <si>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</si>
  <si>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</si>
  <si>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</si>
  <si>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</si>
  <si>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</si>
  <si>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</si>
  <si>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</si>
  <si>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</si>
  <si>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</si>
  <si>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</si>
  <si>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</si>
  <si>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</si>
  <si>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</si>
  <si>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</si>
  <si>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</si>
  <si>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</si>
  <si>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</si>
  <si>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</si>
  <si>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</si>
  <si>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</si>
  <si>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</si>
  <si>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</si>
  <si>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</si>
  <si>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</si>
  <si>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</si>
  <si>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</si>
  <si>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</si>
  <si>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</si>
  <si>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</si>
  <si>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</si>
  <si>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</si>
  <si>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</si>
  <si>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</si>
  <si>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</si>
  <si>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</si>
  <si>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</si>
  <si>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</si>
  <si>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</si>
  <si>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</si>
  <si>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</si>
  <si>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</si>
  <si>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</si>
  <si>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</si>
  <si>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</si>
  <si>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</si>
  <si>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</si>
  <si>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</si>
  <si>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</si>
  <si>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</si>
  <si>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</si>
  <si>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</si>
  <si>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</si>
  <si>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</si>
  <si>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</si>
  <si>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</si>
  <si>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</si>
  <si>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</si>
  <si>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</si>
  <si>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</si>
  <si>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</si>
  <si>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</si>
  <si>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</si>
  <si>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</si>
  <si>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</si>
  <si>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</si>
  <si>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</si>
  <si>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</si>
  <si>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</si>
  <si>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</si>
  <si>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</si>
  <si>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</si>
  <si>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</si>
  <si>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</si>
  <si>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</si>
  <si>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</si>
  <si>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</si>
  <si>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</si>
  <si>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</si>
  <si>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</si>
  <si>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</si>
  <si>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</si>
  <si>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</si>
  <si>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</si>
  <si>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</si>
  <si>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</si>
  <si>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</si>
  <si>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</si>
  <si>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</si>
  <si>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</si>
  <si>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</si>
  <si>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</si>
  <si>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</si>
  <si>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</si>
  <si>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</si>
  <si>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</si>
  <si>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</si>
  <si>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</si>
  <si>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</si>
  <si>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</si>
  <si>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</si>
  <si>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</si>
  <si>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</si>
  <si>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Номер отчёта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</si>
  <si>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</si>
  <si>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</si>
  <si>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</si>
  <si>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</si>
  <si>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</si>
  <si>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</si>
  <si>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</si>
  <si>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</si>
  <si>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</si>
  <si>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</si>
  <si>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</si>
  <si>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</si>
  <si>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</si>
  <si>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</si>
  <si>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</si>
  <si>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</si>
  <si>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</si>
  <si>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</si>
  <si>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</si>
  <si>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</si>
  <si>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</si>
  <si>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</si>
  <si>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</si>
  <si>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</si>
  <si>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</si>
  <si>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</si>
  <si>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</si>
  <si>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</si>
  <si>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</si>
  <si>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</si>
  <si>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</si>
  <si>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</si>
  <si>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</si>
  <si>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</si>
  <si>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</si>
  <si>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</si>
  <si>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</si>
  <si>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</si>
  <si>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</si>
  <si>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</si>
  <si>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</si>
  <si>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</si>
  <si>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</si>
  <si>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</si>
  <si>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</si>
  <si>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</si>
  <si>
    <t>id отчёта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</si>
</sst>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64" t="s">
        <v>87</v>
      </c>
      <c r="B2" s="64"/>
      <c r="C2" s="64"/>
      <c r="D2" s="64"/>
      <c r="E2" s="64"/>
      <c r="F2" s="64"/>
      <c r="G2" s="64"/>
      <c r="H2" s="64"/>
      <c r="I2" s="64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214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187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188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189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190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191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192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193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196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197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198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199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200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201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202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203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204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205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260</v>
      </c>
    </row>
    <row r="45" spans="1:8" x14ac:dyDescent="0.25">
      <c r="A45" t="s">
        <v>261</v>
      </c>
    </row>
    <row r="46" spans="1:8" x14ac:dyDescent="0.25">
      <c r="A46" t="s">
        <v>262</v>
      </c>
    </row>
    <row r="47" spans="1:8" x14ac:dyDescent="0.25">
      <c r="A47" t="s">
        <v>263</v>
      </c>
    </row>
    <row r="48" spans="1:8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206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4" t="s">
        <v>115</v>
      </c>
      <c r="B2" s="64"/>
      <c r="C2" s="64"/>
      <c r="D2" s="64"/>
      <c r="E2" s="64"/>
      <c r="F2" s="64"/>
      <c r="G2" s="64"/>
      <c r="H2" s="64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214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247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188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248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249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223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206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4" t="s">
        <v>129</v>
      </c>
      <c r="B2" s="64"/>
      <c r="C2" s="64"/>
      <c r="D2" s="64"/>
      <c r="E2" s="64"/>
      <c r="F2" s="64"/>
      <c r="G2" s="64"/>
      <c r="H2" s="64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4" t="s">
        <v>145</v>
      </c>
      <c r="B2" s="64"/>
      <c r="C2" s="64"/>
      <c r="D2" s="64"/>
      <c r="E2" s="64"/>
      <c r="F2" s="64"/>
      <c r="G2" s="64"/>
      <c r="H2" s="64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5"/>
  <sheetViews>
    <sheetView tabSelected="1" workbookViewId="0">
      <selection activeCell="F19" sqref="F19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158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6" t="s">
        <v>3</v>
      </c>
      <c r="I4" s="67"/>
      <c r="J4" s="68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254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254</v>
      </c>
      <c r="F10" s="10" t="s">
        <v>25</v>
      </c>
      <c r="G10" s="11" t="s">
        <v>64</v>
      </c>
      <c r="H10" s="47" t="s">
        <v>257</v>
      </c>
      <c r="I10" s="34" t="s">
        <v>256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256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35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254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18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254</v>
      </c>
      <c r="F16" s="10" t="s">
        <v>175</v>
      </c>
      <c r="G16" s="11" t="s">
        <v>173</v>
      </c>
      <c r="H16" s="47" t="s">
        <v>258</v>
      </c>
      <c r="I16" s="34" t="s">
        <v>256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254</v>
      </c>
      <c r="F17" s="10" t="s">
        <v>176</v>
      </c>
      <c r="G17" s="11" t="s">
        <v>40</v>
      </c>
      <c r="H17" s="47" t="s">
        <v>258</v>
      </c>
      <c r="I17" s="34" t="s">
        <v>256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254</v>
      </c>
      <c r="F18" s="10" t="s">
        <v>177</v>
      </c>
      <c r="G18" s="11" t="s">
        <v>174</v>
      </c>
      <c r="H18" s="47" t="s">
        <v>258</v>
      </c>
      <c r="I18" s="34" t="s">
        <v>256</v>
      </c>
      <c r="J18" s="48" t="s">
        <v>4</v>
      </c>
      <c r="K18" s="9"/>
    </row>
    <row r="19" spans="1:11" ht="60" x14ac:dyDescent="0.25">
      <c r="A19" s="31" t="s">
        <v>180</v>
      </c>
      <c r="B19" s="9" t="s">
        <v>259</v>
      </c>
      <c r="C19" s="11" t="s">
        <v>13</v>
      </c>
      <c r="D19" s="11" t="s">
        <v>13</v>
      </c>
      <c r="E19" s="9" t="s">
        <v>254</v>
      </c>
      <c r="F19" s="10" t="s">
        <v>181</v>
      </c>
      <c r="G19" s="11"/>
      <c r="H19" s="47"/>
      <c r="I19" s="34"/>
      <c r="J19" s="48"/>
      <c r="K19" s="9"/>
    </row>
    <row r="20" spans="1:11" x14ac:dyDescent="0.25">
      <c r="A20" s="31" t="s">
        <v>182</v>
      </c>
      <c r="B20" s="9" t="s">
        <v>100</v>
      </c>
      <c r="C20" s="11" t="s">
        <v>13</v>
      </c>
      <c r="D20" s="11" t="s">
        <v>13</v>
      </c>
      <c r="E20" s="9" t="s">
        <v>254</v>
      </c>
      <c r="F20" s="10" t="s">
        <v>183</v>
      </c>
      <c r="G20" s="11"/>
      <c r="H20" s="47"/>
      <c r="I20" s="34"/>
      <c r="J20" s="48"/>
      <c r="K20" s="9"/>
    </row>
    <row r="21" spans="1:11" x14ac:dyDescent="0.25">
      <c r="A21" s="31" t="s">
        <v>184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185</v>
      </c>
      <c r="G21" s="11"/>
      <c r="H21" s="47"/>
      <c r="I21" s="34"/>
      <c r="J21" s="48"/>
      <c r="K21" s="9"/>
    </row>
    <row r="22" spans="1:11" x14ac:dyDescent="0.25">
      <c r="A22" s="31" t="s">
        <v>186</v>
      </c>
      <c r="B22" s="9" t="s">
        <v>250</v>
      </c>
      <c r="C22" s="11" t="s">
        <v>13</v>
      </c>
      <c r="D22" s="11" t="s">
        <v>13</v>
      </c>
      <c r="E22" s="9" t="s">
        <v>254</v>
      </c>
      <c r="F22" s="10" t="s">
        <v>253</v>
      </c>
      <c r="G22" s="11"/>
      <c r="H22" s="47"/>
      <c r="I22" s="34"/>
      <c r="J22" s="48"/>
      <c r="K22" s="9"/>
    </row>
    <row r="23" spans="1:11" x14ac:dyDescent="0.25">
      <c r="A23" s="31" t="s">
        <v>119</v>
      </c>
      <c r="B23" s="9" t="s">
        <v>10</v>
      </c>
      <c r="C23" s="11" t="s">
        <v>13</v>
      </c>
      <c r="D23" s="11" t="s">
        <v>13</v>
      </c>
      <c r="E23" s="9" t="s">
        <v>254</v>
      </c>
      <c r="F23" s="10" t="s">
        <v>328</v>
      </c>
      <c r="G23" s="11"/>
      <c r="H23" s="47"/>
      <c r="I23" s="34"/>
      <c r="J23" s="48"/>
      <c r="K23" s="9"/>
    </row>
    <row r="24" spans="1:11" x14ac:dyDescent="0.25">
      <c r="A24" s="31" t="s">
        <v>72</v>
      </c>
      <c r="B24" s="9" t="s">
        <v>73</v>
      </c>
      <c r="C24" s="11" t="s">
        <v>13</v>
      </c>
      <c r="D24" s="11" t="s">
        <v>13</v>
      </c>
      <c r="E24" s="9" t="s">
        <v>18</v>
      </c>
      <c r="F24" s="10" t="s">
        <v>74</v>
      </c>
      <c r="G24" s="11" t="s">
        <v>251</v>
      </c>
      <c r="H24" s="49"/>
      <c r="I24" s="50"/>
      <c r="J24" s="51"/>
      <c r="K24" s="9"/>
    </row>
    <row r="25" spans="1:11" x14ac:dyDescent="0.25">
      <c r="A25" s="4"/>
      <c r="B25" s="2"/>
      <c r="C25" s="2"/>
      <c r="D25" s="2"/>
      <c r="E25" s="2"/>
      <c r="F25" s="5"/>
      <c r="G25" s="5"/>
      <c r="H25" s="37"/>
      <c r="I25" s="5"/>
      <c r="J25" s="39"/>
    </row>
    <row r="26" spans="1:11" x14ac:dyDescent="0.25">
      <c r="A26" s="4" t="s">
        <v>214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24" t="s">
        <v>252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tr">
        <f>"`"&amp;A5&amp;"` "&amp;B5&amp;" NOT NULL AUTO_INCREMENT,"</f>
        <v>`id` int NOT NULL AUTO_INCREMENT,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4" t="str">
        <f>"`"&amp;A6&amp;"` "&amp;B6&amp;" "&amp;E6&amp;","</f>
        <v>`call_Customer` int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>"`"&amp;A7&amp;"` "&amp;B7&amp;" "&amp;E7&amp;","</f>
        <v>`number_the_Customer`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>"`"&amp;A8&amp;"` "&amp;B8&amp;" "&amp;E8&amp;","</f>
        <v>`number_in_b_estimate` varchar(32)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>"`"&amp;A9&amp;"` "&amp;B9&amp;" "&amp;E9&amp;","</f>
        <v>`number_in_order` int NOT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>"`"&amp;A10&amp;"` "&amp;B10&amp;" "&amp;E10&amp;","</f>
        <v>`name_id`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>"`"&amp;A11&amp;"` "&amp;B11&amp;" "&amp;E11&amp;","</f>
        <v>`dimension` int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>"`"&amp;A12&amp;"` "&amp;B12&amp;" "&amp;E12&amp;","</f>
        <v>`value` float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>"`"&amp;A13&amp;"` "&amp;B13&amp;" "&amp;E13&amp;","</f>
        <v>`code` varchar(255) NOT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>"`"&amp;A14&amp;"` "&amp;B14&amp;" "&amp;E14&amp;","</f>
        <v>`date_of_the_call` date NULL,</v>
      </c>
    </row>
    <row r="39" spans="1:10" x14ac:dyDescent="0.25">
      <c r="A39" s="4" t="str">
        <f>"`"&amp;A15&amp;"` "&amp;B15&amp;" "&amp;E15&amp;","</f>
        <v>`actual_date` date NULL,</v>
      </c>
    </row>
    <row r="40" spans="1:10" x14ac:dyDescent="0.25">
      <c r="A40" s="4" t="str">
        <f>"`"&amp;A16&amp;"` "&amp;B16&amp;" "&amp;E16&amp;","</f>
        <v>`id_contractor` int NOT NULL,</v>
      </c>
    </row>
    <row r="41" spans="1:10" x14ac:dyDescent="0.25">
      <c r="A41" s="4" t="str">
        <f>"`"&amp;A17&amp;"` "&amp;B17&amp;" "&amp;E17&amp;","</f>
        <v>`id_actual_contractor` int NOT NULL,</v>
      </c>
    </row>
    <row r="42" spans="1:10" x14ac:dyDescent="0.25">
      <c r="A42" s="4" t="str">
        <f>"`"&amp;A18&amp;"` "&amp;B18&amp;" "&amp;E18&amp;","</f>
        <v>`id_CC_engineer` int NOT NULL,</v>
      </c>
    </row>
    <row r="43" spans="1:10" x14ac:dyDescent="0.25">
      <c r="A43" s="4" t="str">
        <f>"`"&amp;A19&amp;"` "&amp;B19&amp;" "&amp;E19&amp;","</f>
        <v>`result` tinyint(1) NOT NULL,</v>
      </c>
    </row>
    <row r="44" spans="1:10" x14ac:dyDescent="0.25">
      <c r="A44" s="4" t="str">
        <f>"`"&amp;A20&amp;"` "&amp;B20&amp;" "&amp;E20&amp;","</f>
        <v>`axes` varchar(24) NOT NULL,</v>
      </c>
    </row>
    <row r="45" spans="1:10" x14ac:dyDescent="0.25">
      <c r="A45" s="4" t="str">
        <f>"`"&amp;A21&amp;"` "&amp;B21&amp;" "&amp;E21&amp;","</f>
        <v>`room` varchar(24) NULL,</v>
      </c>
    </row>
    <row r="46" spans="1:10" x14ac:dyDescent="0.25">
      <c r="A46" s="4" t="str">
        <f>"`"&amp;A22&amp;"` "&amp;B22&amp;" "&amp;E22&amp;","</f>
        <v>`floor` varchar(36) NOT NULL,</v>
      </c>
    </row>
    <row r="47" spans="1:10" x14ac:dyDescent="0.25">
      <c r="A47" s="4" t="str">
        <f>"`"&amp;A23&amp;"` "&amp;B23&amp;" "&amp;E23&amp;","</f>
        <v>`number` int NOT NULL,</v>
      </c>
    </row>
    <row r="48" spans="1:10" x14ac:dyDescent="0.25">
      <c r="A48" s="4" t="e">
        <f>"`"&amp;#REF!&amp;"` "&amp;#REF!&amp;" "&amp;#REF!&amp;","</f>
        <v>#REF!</v>
      </c>
    </row>
    <row r="49" spans="1:1" x14ac:dyDescent="0.25">
      <c r="A49" s="4" t="str">
        <f t="shared" ref="A49" si="0">"`"&amp;A24&amp;"` "&amp;B24&amp;" "&amp;E24&amp;","</f>
        <v>`note` varchar(255) NULL,</v>
      </c>
    </row>
    <row r="50" spans="1:1" x14ac:dyDescent="0.25">
      <c r="A50" s="4" t="s">
        <v>255</v>
      </c>
    </row>
    <row r="51" spans="1:1" x14ac:dyDescent="0.25">
      <c r="A51" t="str">
        <f>"FOREIGN KEY (`"&amp;A10&amp;"`) REFERENCES `"&amp;H10&amp;"` (`"&amp;J10&amp;"`),"</f>
        <v>FOREIGN KEY (`name_id`) REFERENCES `name_of_works_and_materials` (`id`),</v>
      </c>
    </row>
    <row r="52" spans="1:1" x14ac:dyDescent="0.25">
      <c r="A52" t="str">
        <f>"FOREIGN KEY (`"&amp;A11&amp;"`) REFERENCES `"&amp;H11&amp;"` (`"&amp;J11&amp;"`),"</f>
        <v>FOREIGN KEY (`dimension`) REFERENCES `dimension` (`id`),</v>
      </c>
    </row>
    <row r="53" spans="1:1" x14ac:dyDescent="0.25">
      <c r="A53" t="str">
        <f>"FOREIGN KEY (`"&amp;A16&amp;"`) REFERENCES `"&amp;H16&amp;"` (`"&amp;J16&amp;"`),"</f>
        <v>FOREIGN KEY (`id_contractor`) REFERENCES `people` (`id`),</v>
      </c>
    </row>
    <row r="54" spans="1:1" x14ac:dyDescent="0.25">
      <c r="A54" t="str">
        <f>"FOREIGN KEY (`"&amp;A17&amp;"`) REFERENCES `"&amp;H17&amp;"` (`"&amp;J17&amp;"`),"</f>
        <v>FOREIGN KEY (`id_actual_contractor`) REFERENCES `people` (`id`),</v>
      </c>
    </row>
    <row r="55" spans="1:1" x14ac:dyDescent="0.25">
      <c r="A55" t="str">
        <f>"FOREIGN KEY (`"&amp;A18&amp;"`) REFERENCES `"&amp;H18&amp;"` (`"&amp;J18&amp;"`)"</f>
        <v>FOREIGN KEY (`id_CC_engineer`) REFERENCES `people` (`id`)</v>
      </c>
    </row>
    <row r="56" spans="1:1" x14ac:dyDescent="0.25">
      <c r="A56" s="4" t="s">
        <v>206</v>
      </c>
    </row>
    <row r="58" spans="1:1" x14ac:dyDescent="0.25">
      <c r="A58" t="s">
        <v>284</v>
      </c>
    </row>
    <row r="59" spans="1:1" x14ac:dyDescent="0.25">
      <c r="A59" t="s">
        <v>252</v>
      </c>
    </row>
    <row r="60" spans="1:1" x14ac:dyDescent="0.25">
      <c r="A60" t="s">
        <v>188</v>
      </c>
    </row>
    <row r="61" spans="1:1" x14ac:dyDescent="0.25">
      <c r="A61" t="s">
        <v>285</v>
      </c>
    </row>
    <row r="62" spans="1:1" x14ac:dyDescent="0.25">
      <c r="A62" t="s">
        <v>286</v>
      </c>
    </row>
    <row r="63" spans="1:1" x14ac:dyDescent="0.25">
      <c r="A63" t="s">
        <v>287</v>
      </c>
    </row>
    <row r="64" spans="1:1" x14ac:dyDescent="0.25">
      <c r="A64" t="s">
        <v>288</v>
      </c>
    </row>
    <row r="65" spans="1:1" x14ac:dyDescent="0.25">
      <c r="A65" t="s">
        <v>197</v>
      </c>
    </row>
    <row r="66" spans="1:1" x14ac:dyDescent="0.25">
      <c r="A66" t="s">
        <v>199</v>
      </c>
    </row>
    <row r="67" spans="1:1" x14ac:dyDescent="0.25">
      <c r="A67" t="s">
        <v>200</v>
      </c>
    </row>
    <row r="68" spans="1:1" x14ac:dyDescent="0.25">
      <c r="A68" t="s">
        <v>289</v>
      </c>
    </row>
    <row r="69" spans="1:1" x14ac:dyDescent="0.25">
      <c r="A69" t="s">
        <v>290</v>
      </c>
    </row>
    <row r="70" spans="1:1" x14ac:dyDescent="0.25">
      <c r="A70" t="s">
        <v>291</v>
      </c>
    </row>
    <row r="71" spans="1:1" x14ac:dyDescent="0.25">
      <c r="A71" t="s">
        <v>228</v>
      </c>
    </row>
    <row r="72" spans="1:1" x14ac:dyDescent="0.25">
      <c r="A72" t="s">
        <v>292</v>
      </c>
    </row>
    <row r="73" spans="1:1" x14ac:dyDescent="0.25">
      <c r="A73" t="s">
        <v>293</v>
      </c>
    </row>
    <row r="74" spans="1:1" x14ac:dyDescent="0.25">
      <c r="A74" t="s">
        <v>294</v>
      </c>
    </row>
    <row r="75" spans="1:1" x14ac:dyDescent="0.25">
      <c r="A75" t="s">
        <v>295</v>
      </c>
    </row>
    <row r="76" spans="1:1" x14ac:dyDescent="0.25">
      <c r="A76" t="s">
        <v>296</v>
      </c>
    </row>
    <row r="77" spans="1:1" x14ac:dyDescent="0.25">
      <c r="A77" t="s">
        <v>297</v>
      </c>
    </row>
    <row r="78" spans="1:1" x14ac:dyDescent="0.25">
      <c r="A78" t="s">
        <v>234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205</v>
      </c>
    </row>
    <row r="83" spans="1:1" x14ac:dyDescent="0.25">
      <c r="A83" t="s">
        <v>301</v>
      </c>
    </row>
    <row r="84" spans="1:1" x14ac:dyDescent="0.25">
      <c r="A84" t="s">
        <v>302</v>
      </c>
    </row>
    <row r="85" spans="1:1" x14ac:dyDescent="0.25">
      <c r="A85" t="s">
        <v>235</v>
      </c>
    </row>
    <row r="86" spans="1:1" x14ac:dyDescent="0.25">
      <c r="A86" t="s">
        <v>303</v>
      </c>
    </row>
    <row r="87" spans="1:1" x14ac:dyDescent="0.25">
      <c r="A87" t="s">
        <v>283</v>
      </c>
    </row>
    <row r="88" spans="1:1" x14ac:dyDescent="0.25">
      <c r="A88" t="s">
        <v>308</v>
      </c>
    </row>
    <row r="89" spans="1:1" x14ac:dyDescent="0.25">
      <c r="A89" t="s">
        <v>304</v>
      </c>
    </row>
    <row r="90" spans="1:1" x14ac:dyDescent="0.25">
      <c r="A90" t="s">
        <v>305</v>
      </c>
    </row>
    <row r="91" spans="1:1" x14ac:dyDescent="0.25">
      <c r="A91" t="s">
        <v>306</v>
      </c>
    </row>
    <row r="92" spans="1:1" x14ac:dyDescent="0.25">
      <c r="A92" t="s">
        <v>307</v>
      </c>
    </row>
    <row r="93" spans="1:1" x14ac:dyDescent="0.25">
      <c r="A93" t="s">
        <v>309</v>
      </c>
    </row>
    <row r="94" spans="1:1" x14ac:dyDescent="0.25">
      <c r="A94" t="s">
        <v>310</v>
      </c>
    </row>
    <row r="95" spans="1:1" x14ac:dyDescent="0.25">
      <c r="A95" t="s">
        <v>236</v>
      </c>
    </row>
  </sheetData>
  <mergeCells count="2">
    <mergeCell ref="A2:J2"/>
    <mergeCell ref="H4:J4"/>
  </mergeCells>
  <pageMargins left="0.7" right="0.7" top="0.75" bottom="0.75" header="0.3" footer="0.3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268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6" t="s">
        <v>3</v>
      </c>
      <c r="I4" s="67"/>
      <c r="J4" s="68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269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271</v>
      </c>
      <c r="I6" s="54" t="s">
        <v>256</v>
      </c>
      <c r="J6" s="55" t="s">
        <v>4</v>
      </c>
      <c r="K6" s="17" t="s">
        <v>13</v>
      </c>
    </row>
    <row r="7" spans="1:11" s="20" customFormat="1" x14ac:dyDescent="0.25">
      <c r="A7" s="52" t="s">
        <v>270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256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214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277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255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F25" sqref="F25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311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9" t="s">
        <v>3</v>
      </c>
      <c r="I4" s="70"/>
      <c r="J4" s="71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62" t="s">
        <v>13</v>
      </c>
      <c r="H5" s="41"/>
      <c r="I5" s="42"/>
      <c r="J5" s="43" t="s">
        <v>13</v>
      </c>
      <c r="K5" s="63" t="s">
        <v>13</v>
      </c>
    </row>
    <row r="6" spans="1:11" x14ac:dyDescent="0.25">
      <c r="A6" s="31" t="s">
        <v>119</v>
      </c>
      <c r="B6" s="9" t="s">
        <v>10</v>
      </c>
      <c r="C6" s="9" t="s">
        <v>13</v>
      </c>
      <c r="D6" s="19" t="s">
        <v>13</v>
      </c>
      <c r="E6" s="9" t="s">
        <v>254</v>
      </c>
      <c r="F6" s="10" t="s">
        <v>281</v>
      </c>
      <c r="G6" s="62" t="s">
        <v>13</v>
      </c>
      <c r="H6" s="47"/>
      <c r="I6" s="34"/>
      <c r="J6" s="48" t="s">
        <v>13</v>
      </c>
      <c r="K6" s="63" t="s">
        <v>13</v>
      </c>
    </row>
    <row r="7" spans="1:11" x14ac:dyDescent="0.25">
      <c r="A7" s="31" t="s">
        <v>130</v>
      </c>
      <c r="B7" s="9" t="s">
        <v>130</v>
      </c>
      <c r="C7" s="9" t="s">
        <v>13</v>
      </c>
      <c r="D7" s="19" t="s">
        <v>13</v>
      </c>
      <c r="E7" s="9" t="s">
        <v>254</v>
      </c>
      <c r="F7" s="10" t="s">
        <v>282</v>
      </c>
      <c r="G7" s="62" t="s">
        <v>13</v>
      </c>
      <c r="H7" s="47"/>
      <c r="I7" s="34"/>
      <c r="J7" s="48" t="s">
        <v>13</v>
      </c>
      <c r="K7" s="63" t="s">
        <v>13</v>
      </c>
    </row>
    <row r="8" spans="1:11" s="20" customFormat="1" x14ac:dyDescent="0.25">
      <c r="A8" s="31" t="s">
        <v>312</v>
      </c>
      <c r="B8" s="9" t="s">
        <v>130</v>
      </c>
      <c r="C8" s="19" t="s">
        <v>13</v>
      </c>
      <c r="D8" s="19" t="s">
        <v>13</v>
      </c>
      <c r="E8" s="9" t="s">
        <v>254</v>
      </c>
      <c r="F8" s="18" t="s">
        <v>314</v>
      </c>
      <c r="G8" s="62" t="s">
        <v>13</v>
      </c>
      <c r="H8" s="47"/>
      <c r="I8" s="34"/>
      <c r="J8" s="48" t="s">
        <v>13</v>
      </c>
      <c r="K8" s="63" t="s">
        <v>13</v>
      </c>
    </row>
    <row r="9" spans="1:11" s="20" customFormat="1" x14ac:dyDescent="0.25">
      <c r="A9" s="31" t="s">
        <v>313</v>
      </c>
      <c r="B9" s="9" t="s">
        <v>130</v>
      </c>
      <c r="C9" s="19" t="s">
        <v>13</v>
      </c>
      <c r="D9" s="19" t="s">
        <v>13</v>
      </c>
      <c r="E9" s="9" t="s">
        <v>254</v>
      </c>
      <c r="F9" s="18" t="s">
        <v>315</v>
      </c>
      <c r="G9" s="62" t="s">
        <v>13</v>
      </c>
      <c r="H9" s="47"/>
      <c r="I9" s="34"/>
      <c r="J9" s="48" t="s">
        <v>13</v>
      </c>
      <c r="K9" s="63" t="s">
        <v>13</v>
      </c>
    </row>
    <row r="10" spans="1:11" s="20" customFormat="1" x14ac:dyDescent="0.25">
      <c r="A10" s="31" t="s">
        <v>316</v>
      </c>
      <c r="B10" s="9" t="s">
        <v>10</v>
      </c>
      <c r="C10" s="9" t="s">
        <v>13</v>
      </c>
      <c r="D10" s="19" t="s">
        <v>13</v>
      </c>
      <c r="E10" s="9" t="s">
        <v>254</v>
      </c>
      <c r="F10" s="18" t="s">
        <v>322</v>
      </c>
      <c r="G10" s="62" t="s">
        <v>13</v>
      </c>
      <c r="H10" s="47"/>
      <c r="I10" s="34"/>
      <c r="J10" s="48" t="s">
        <v>13</v>
      </c>
      <c r="K10" s="63" t="s">
        <v>13</v>
      </c>
    </row>
    <row r="11" spans="1:11" s="20" customFormat="1" x14ac:dyDescent="0.25">
      <c r="A11" s="31" t="s">
        <v>317</v>
      </c>
      <c r="B11" s="9" t="s">
        <v>10</v>
      </c>
      <c r="C11" s="9" t="s">
        <v>13</v>
      </c>
      <c r="D11" s="19" t="s">
        <v>13</v>
      </c>
      <c r="E11" s="9" t="s">
        <v>254</v>
      </c>
      <c r="F11" s="18" t="s">
        <v>323</v>
      </c>
      <c r="G11" s="62" t="s">
        <v>13</v>
      </c>
      <c r="H11" s="47"/>
      <c r="I11" s="34"/>
      <c r="J11" s="48" t="s">
        <v>13</v>
      </c>
      <c r="K11" s="63" t="s">
        <v>13</v>
      </c>
    </row>
    <row r="12" spans="1:11" s="20" customFormat="1" x14ac:dyDescent="0.25">
      <c r="A12" s="31" t="s">
        <v>318</v>
      </c>
      <c r="B12" s="9" t="s">
        <v>10</v>
      </c>
      <c r="C12" s="9" t="s">
        <v>13</v>
      </c>
      <c r="D12" s="19" t="s">
        <v>13</v>
      </c>
      <c r="E12" s="9" t="s">
        <v>254</v>
      </c>
      <c r="F12" s="18" t="s">
        <v>324</v>
      </c>
      <c r="G12" s="62" t="s">
        <v>13</v>
      </c>
      <c r="H12" s="47"/>
      <c r="I12" s="34"/>
      <c r="J12" s="48" t="s">
        <v>13</v>
      </c>
      <c r="K12" s="63" t="s">
        <v>13</v>
      </c>
    </row>
    <row r="13" spans="1:11" s="20" customFormat="1" x14ac:dyDescent="0.25">
      <c r="A13" s="31" t="s">
        <v>319</v>
      </c>
      <c r="B13" s="9" t="s">
        <v>10</v>
      </c>
      <c r="C13" s="9" t="s">
        <v>13</v>
      </c>
      <c r="D13" s="19" t="s">
        <v>13</v>
      </c>
      <c r="E13" s="9" t="s">
        <v>254</v>
      </c>
      <c r="F13" s="18" t="s">
        <v>325</v>
      </c>
      <c r="G13" s="62" t="s">
        <v>13</v>
      </c>
      <c r="H13" s="47"/>
      <c r="I13" s="34"/>
      <c r="J13" s="48" t="s">
        <v>13</v>
      </c>
      <c r="K13" s="63" t="s">
        <v>13</v>
      </c>
    </row>
    <row r="14" spans="1:11" s="20" customFormat="1" x14ac:dyDescent="0.25">
      <c r="A14" s="31" t="s">
        <v>320</v>
      </c>
      <c r="B14" s="9" t="s">
        <v>10</v>
      </c>
      <c r="C14" s="9" t="s">
        <v>13</v>
      </c>
      <c r="D14" s="19" t="s">
        <v>13</v>
      </c>
      <c r="E14" s="9" t="s">
        <v>254</v>
      </c>
      <c r="F14" s="18" t="s">
        <v>326</v>
      </c>
      <c r="G14" s="62" t="s">
        <v>13</v>
      </c>
      <c r="H14" s="47"/>
      <c r="I14" s="34"/>
      <c r="J14" s="48" t="s">
        <v>13</v>
      </c>
      <c r="K14" s="63" t="s">
        <v>13</v>
      </c>
    </row>
    <row r="15" spans="1:11" s="20" customFormat="1" x14ac:dyDescent="0.25">
      <c r="A15" s="31" t="s">
        <v>321</v>
      </c>
      <c r="B15" s="9" t="s">
        <v>10</v>
      </c>
      <c r="C15" s="9" t="s">
        <v>13</v>
      </c>
      <c r="D15" s="19" t="s">
        <v>13</v>
      </c>
      <c r="E15" s="9" t="s">
        <v>254</v>
      </c>
      <c r="F15" s="18" t="s">
        <v>327</v>
      </c>
      <c r="G15" s="62" t="s">
        <v>13</v>
      </c>
      <c r="H15" s="49"/>
      <c r="I15" s="50"/>
      <c r="J15" s="51" t="s">
        <v>13</v>
      </c>
      <c r="K15" s="63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214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277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279</v>
      </c>
    </row>
    <row r="32" spans="1:10" x14ac:dyDescent="0.25">
      <c r="A32" s="4" t="s">
        <v>206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4" t="s">
        <v>272</v>
      </c>
      <c r="B2" s="64"/>
      <c r="C2" s="64"/>
      <c r="D2" s="64"/>
      <c r="E2" s="64"/>
      <c r="F2" s="64"/>
      <c r="G2" s="64"/>
      <c r="H2" s="64"/>
      <c r="I2" s="64"/>
      <c r="J2" s="64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6" t="s">
        <v>3</v>
      </c>
      <c r="I4" s="67"/>
      <c r="J4" s="68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280</v>
      </c>
      <c r="C6" s="19" t="s">
        <v>13</v>
      </c>
      <c r="D6" s="19" t="s">
        <v>13</v>
      </c>
      <c r="E6" s="17" t="s">
        <v>254</v>
      </c>
      <c r="F6" s="18" t="s">
        <v>274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275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273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276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214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278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279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65" t="s">
        <v>85</v>
      </c>
      <c r="B2" s="65"/>
      <c r="C2" s="65"/>
      <c r="D2" s="65"/>
      <c r="E2" s="65"/>
      <c r="F2" s="65"/>
      <c r="G2" s="65"/>
      <c r="H2" s="65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207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188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208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209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205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210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206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4" t="s">
        <v>111</v>
      </c>
      <c r="B2" s="64"/>
      <c r="C2" s="64"/>
      <c r="D2" s="64"/>
      <c r="E2" s="64"/>
      <c r="F2" s="64"/>
      <c r="G2" s="64"/>
      <c r="H2" s="64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214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211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213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210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206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64" t="s">
        <v>112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215</v>
      </c>
    </row>
    <row r="11" spans="1:9" x14ac:dyDescent="0.25">
      <c r="A11" t="s">
        <v>188</v>
      </c>
    </row>
    <row r="12" spans="1:9" x14ac:dyDescent="0.25">
      <c r="A12" t="s">
        <v>216</v>
      </c>
    </row>
    <row r="13" spans="1:9" x14ac:dyDescent="0.25">
      <c r="A13" t="s">
        <v>205</v>
      </c>
    </row>
    <row r="14" spans="1:9" x14ac:dyDescent="0.25">
      <c r="A14" t="s">
        <v>217</v>
      </c>
    </row>
    <row r="15" spans="1:9" x14ac:dyDescent="0.25">
      <c r="A15" t="s">
        <v>206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64" t="s">
        <v>65</v>
      </c>
      <c r="B2" s="64"/>
      <c r="C2" s="64"/>
      <c r="D2" s="64"/>
      <c r="E2" s="64"/>
      <c r="F2" s="64"/>
      <c r="G2" s="64"/>
      <c r="H2" s="64"/>
      <c r="I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218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219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220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64" t="s">
        <v>84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221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222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223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206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64" t="s">
        <v>83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224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225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226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64" t="s">
        <v>88</v>
      </c>
      <c r="B2" s="64"/>
      <c r="C2" s="64"/>
      <c r="D2" s="64"/>
      <c r="E2" s="64"/>
      <c r="F2" s="64"/>
      <c r="G2" s="64"/>
      <c r="H2" s="64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214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227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188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235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266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236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4" t="s">
        <v>107</v>
      </c>
      <c r="B2" s="64"/>
      <c r="C2" s="64"/>
      <c r="D2" s="64"/>
      <c r="E2" s="64"/>
      <c r="F2" s="64"/>
      <c r="G2" s="64"/>
      <c r="H2" s="64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214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237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188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238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239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240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241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242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206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2024-03-11T08:08:32Z</cp:lastPrinted>
  <dcterms:created xsi:type="dcterms:W3CDTF">2023-10-04T11:46:17Z</dcterms:created>
  <dcterms:modified xsi:type="dcterms:W3CDTF">2024-04-01T06:30:47Z</dcterms:modified>
</cp:coreProperties>
</file>