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 firstSheet="1" activeTab="12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  <sheet name="code_list" sheetId="14" r:id="rId14"/>
    <sheet name="code" sheetId="15" r:id="rId15"/>
  </sheets>
  <definedNames>
    <definedName name="_xlnm._FilterDatabase" localSheetId="0" hidden="1">basic_estimate!$A$4:$I$21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3" l="1"/>
  <c r="A49" i="13"/>
  <c r="A17" i="14" l="1"/>
  <c r="A15" i="15"/>
  <c r="A16" i="15"/>
  <c r="A14" i="15"/>
  <c r="A13" i="15"/>
  <c r="A16" i="14"/>
  <c r="A14" i="14"/>
  <c r="A13" i="14"/>
  <c r="A12" i="14"/>
  <c r="A56" i="13" l="1"/>
  <c r="A55" i="13"/>
  <c r="A54" i="13"/>
  <c r="A53" i="13"/>
  <c r="A52" i="13"/>
  <c r="A31" i="13" l="1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50" i="13"/>
  <c r="A30" i="13"/>
</calcChain>
</file>

<file path=xl/sharedStrings.xml><?xml version="1.0" encoding="utf-8"?>
<sst xmlns="http://schemas.openxmlformats.org/spreadsheetml/2006/main" count="1017" uniqueCount="285">
  <si>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</si>
  <si>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</si>
  <si>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</si>
  <si>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</si>
  <si>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</si>
  <si>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</si>
  <si>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</si>
  <si>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</si>
  <si>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</si>
  <si>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</si>
  <si>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</si>
  <si>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</si>
  <si>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</si>
  <si>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</si>
  <si>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</si>
  <si>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</si>
  <si>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</si>
  <si>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</si>
  <si>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</si>
  <si>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</si>
  <si>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</si>
  <si>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</si>
  <si>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</si>
  <si>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</si>
  <si>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</si>
  <si>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</si>
  <si>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</si>
  <si>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</si>
  <si>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</si>
  <si>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</si>
  <si>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</si>
  <si>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</si>
  <si>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</si>
  <si>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</si>
  <si>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</si>
  <si>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</si>
  <si>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</si>
  <si>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</si>
  <si>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</si>
  <si>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</si>
  <si>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</si>
  <si>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</si>
  <si>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</si>
  <si>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</si>
  <si>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</si>
  <si>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</si>
  <si>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</si>
  <si>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</si>
  <si>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</si>
  <si>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</si>
  <si>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</si>
  <si>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</si>
  <si>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</si>
  <si>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</si>
  <si>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</si>
  <si>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</si>
  <si>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</si>
  <si>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</si>
  <si>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</si>
  <si>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</si>
  <si>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</si>
  <si>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</si>
  <si>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</si>
  <si>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</si>
  <si>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</si>
  <si>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</si>
  <si>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</si>
  <si>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</si>
  <si>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</si>
  <si>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</si>
  <si>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</si>
  <si>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</si>
  <si>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</si>
  <si>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</si>
  <si>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</si>
  <si>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</si>
  <si>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</si>
  <si>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</si>
  <si>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</si>
  <si>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</si>
  <si>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</si>
  <si>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</si>
  <si>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</si>
  <si>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</si>
  <si>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</si>
  <si>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</si>
  <si>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grey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</si>
  <si>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</si>
  <si>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</si>
  <si>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</si>
  <si>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</si>
  <si>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</si>
  <si>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</si>
  <si>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</si>
  <si>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</si>
  <si>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</si>
  <si>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</si>
  <si>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</si>
  <si>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</si>
  <si>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</si>
  <si>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</si>
  <si>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</si>
  <si>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</si>
  <si>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</si>
  <si>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</si>
  <si>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</si>
  <si>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</si>
  <si>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</si>
  <si>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</si>
  <si>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</si>
  <si>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</si>
  <si>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</si>
  <si>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</si>
  <si>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</si>
  <si>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</si>
  <si>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</si>
  <si>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</si>
  <si>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</si>
  <si>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</si>
  <si>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</si>
  <si>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</si>
  <si>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</si>
  <si>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</si>
  <si>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</si>
  <si>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</si>
  <si>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</si>
  <si>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</si>
  <si>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</si>
  <si>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</si>
  <si>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</si>
  <si>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</si>
  <si>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</si>
  <si>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</si>
  <si>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</si>
  <si>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</si>
  <si>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</si>
  <si>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</si>
  <si>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</si>
  <si>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</si>
  <si>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</si>
  <si>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</si>
  <si>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</si>
  <si>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</si>
  <si>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</si>
  <si>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Событие:
Начало предыдущего периода
Конец предыдущего периода
Дата передачи на проверку в АО "ПОЛИТЕХСТРОЙ"
Дата подписания после проверки
Дата выдачи замечаний к исполнительной документации
Дата передачи документации заказчику
Дата подписания заказчиком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</si>
  <si>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</si>
  <si>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</si>
  <si>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</si>
  <si>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</si>
  <si>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</si>
  <si>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</si>
  <si>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</si>
  <si>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</si>
  <si>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</si>
  <si>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</si>
  <si>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Примечания в формате JSON</t>
  </si>
  <si>
    <t>dimension</t>
  </si>
  <si>
    <t>dimension -&gt; id</t>
  </si>
  <si>
    <t>Отчёт строительного контроля о принятых объёмах: сс_accepted_volumes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</si>
  <si>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</si>
  <si>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</si>
  <si>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</si>
  <si>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</si>
  <si>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</si>
  <si>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</si>
  <si>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</si>
  <si>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</si>
  <si>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</si>
  <si>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</si>
  <si>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</si>
  <si>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</si>
  <si>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</si>
  <si>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</si>
  <si>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</si>
  <si>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</si>
  <si>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</si>
  <si>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</si>
  <si>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</si>
  <si>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</si>
  <si>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</si>
  <si>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</si>
  <si>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Результат предъявления работ:
1 - Принято
2 - Не принято
3 - Не предъявлено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</si>
  <si>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</si>
  <si>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</si>
  <si>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</si>
  <si>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</si>
  <si>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</si>
  <si>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</si>
  <si>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</si>
  <si>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</si>
  <si>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</si>
  <si>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</si>
  <si>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</si>
  <si>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</si>
  <si>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</si>
  <si>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</si>
  <si>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`grey` tinyint(1) NOT NULL DEFAULT (0),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</si>
  <si>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</si>
  <si>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</si>
  <si>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</si>
  <si>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</si>
  <si>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</si>
  <si>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</si>
  <si>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</si>
  <si>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</si>
  <si>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</si>
  <si>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</si>
  <si>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</si>
  <si>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</si>
  <si>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</si>
  <si>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</si>
  <si>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</si>
  <si>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</si>
  <si>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</si>
  <si>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</si>
  <si>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</si>
  <si>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</si>
  <si>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</si>
  <si>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</si>
  <si>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</si>
  <si>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</si>
  <si>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</si>
  <si>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</si>
  <si>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</si>
  <si>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</si>
  <si>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</si>
  <si>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</si>
  <si>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</si>
  <si>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</si>
  <si>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</si>
  <si>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</si>
  <si>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</si>
  <si>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</si>
  <si>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</si>
  <si>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</si>
  <si>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</si>
  <si>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</si>
  <si>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</si>
  <si>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</si>
  <si>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</si>
  <si>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</si>
  <si>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</si>
  <si>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</si>
  <si>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</si>
  <si>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</si>
  <si>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</si>
  <si>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</si>
  <si>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</si>
  <si>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</si>
  <si>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</si>
  <si>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</si>
  <si>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</si>
  <si>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</si>
  <si>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</si>
  <si>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</si>
  <si>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</si>
  <si>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</si>
  <si>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</si>
  <si>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</si>
  <si>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</si>
  <si>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(`chapter_id`) REFERENCES `chapter` (`id`),</t>
  </si>
  <si>
    <t>FOREIGN KEY (`contractor_id`) REFERENCES `contractor` (`id`),</t>
  </si>
  <si>
    <t>FOREIGN KEY (`estimate_id`) REFERENCES `estimate_number` (`id`),</t>
  </si>
  <si>
    <t>FOREIGN KEY (`executive_documentation`) REFERENCES `executive_documentation` (`id`),</t>
  </si>
  <si>
    <t>FOREIGN KEY (`justification_id`) REFERENCES `justification` (`id`),</t>
  </si>
  <si>
    <t>FOREIGN KEY (`name_id`) REFERENCES `name_of_works_and_materials` (`id`)</t>
  </si>
  <si>
    <t>FOREIGN KEY (`id_contractor`) REFERENCES `contractor` (`id`)</t>
  </si>
  <si>
    <t>FOREIGN KEY (`company_id`) REFERENCES `contractor` (`id`)</t>
  </si>
  <si>
    <t>Соотношение id сс_accepted_volumes и id code: code_list</t>
  </si>
  <si>
    <t>id_сс_accepted_volumes</t>
  </si>
  <si>
    <t>id_code</t>
  </si>
  <si>
    <t>сс_accepted_volumes</t>
  </si>
  <si>
    <t>Список шифров проекта: code</t>
  </si>
  <si>
    <t>list</t>
  </si>
  <si>
    <t>Шифр проекта или запись в ЖАН</t>
  </si>
  <si>
    <t>Дата записи (при наличии)</t>
  </si>
  <si>
    <t>Лист (при наличии)</t>
  </si>
  <si>
    <t>CREATE TABLE `code_list` (</t>
  </si>
  <si>
    <t>CREATE TABLE `code` (</t>
  </si>
  <si>
    <t>PRIMARY KEY (`id`)</t>
  </si>
  <si>
    <t>varchar(100)</t>
  </si>
  <si>
    <t>number_report</t>
  </si>
  <si>
    <t>Номер отчёта</t>
  </si>
  <si>
    <t>date_report</t>
  </si>
  <si>
    <t>Дата отчёта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</si>
</sst>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0"/>
  <sheetViews>
    <sheetView topLeftCell="A25" workbookViewId="0">
      <selection activeCell="A50" sqref="A5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62" t="s">
        <v>87</v>
      </c>
      <c r="B2" s="62"/>
      <c r="C2" s="62"/>
      <c r="D2" s="62"/>
      <c r="E2" s="62"/>
      <c r="F2" s="62"/>
      <c r="G2" s="62"/>
      <c r="H2" s="62"/>
      <c r="I2" s="62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121</v>
      </c>
      <c r="G5" s="15" t="s">
        <v>13</v>
      </c>
      <c r="H5" s="13"/>
      <c r="I5" s="13" t="s">
        <v>13</v>
      </c>
    </row>
    <row r="6" spans="1:13" x14ac:dyDescent="0.25">
      <c r="A6" s="12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153</v>
      </c>
      <c r="G7" s="15" t="s">
        <v>46</v>
      </c>
      <c r="H7" s="13"/>
      <c r="I7" s="13" t="s">
        <v>13</v>
      </c>
      <c r="M7" s="29"/>
    </row>
    <row r="8" spans="1:13" ht="30" x14ac:dyDescent="0.25">
      <c r="A8" s="12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12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12" t="s">
        <v>154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155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86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113</v>
      </c>
      <c r="G13" s="15" t="s">
        <v>13</v>
      </c>
      <c r="H13" s="13"/>
      <c r="I13" s="13" t="s">
        <v>13</v>
      </c>
    </row>
    <row r="14" spans="1:13" x14ac:dyDescent="0.25">
      <c r="A14" s="12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12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12" t="s">
        <v>156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157</v>
      </c>
      <c r="I16" s="13" t="s">
        <v>13</v>
      </c>
    </row>
    <row r="17" spans="1:9" x14ac:dyDescent="0.25">
      <c r="A17" s="12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214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187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188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189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190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191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192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193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194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195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196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197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198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199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200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201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202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203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204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205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260</v>
      </c>
    </row>
    <row r="45" spans="1:8" x14ac:dyDescent="0.25">
      <c r="A45" t="s">
        <v>261</v>
      </c>
    </row>
    <row r="46" spans="1:8" x14ac:dyDescent="0.25">
      <c r="A46" t="s">
        <v>262</v>
      </c>
    </row>
    <row r="47" spans="1:8" x14ac:dyDescent="0.25">
      <c r="A47" t="s">
        <v>263</v>
      </c>
    </row>
    <row r="48" spans="1:8" x14ac:dyDescent="0.25">
      <c r="A48" t="s">
        <v>264</v>
      </c>
    </row>
    <row r="49" spans="1:1" x14ac:dyDescent="0.25">
      <c r="A49" t="s">
        <v>265</v>
      </c>
    </row>
    <row r="50" spans="1:1" x14ac:dyDescent="0.25">
      <c r="A50" t="s">
        <v>206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A11" sqref="A11:A1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62" t="s">
        <v>115</v>
      </c>
      <c r="B2" s="62"/>
      <c r="C2" s="62"/>
      <c r="D2" s="62"/>
      <c r="E2" s="62"/>
      <c r="F2" s="62"/>
      <c r="G2" s="62"/>
      <c r="H2" s="62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116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117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118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214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247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188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248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249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223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206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2" t="s">
        <v>129</v>
      </c>
      <c r="B2" s="62"/>
      <c r="C2" s="62"/>
      <c r="D2" s="62"/>
      <c r="E2" s="62"/>
      <c r="F2" s="62"/>
      <c r="G2" s="62"/>
      <c r="H2" s="6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131</v>
      </c>
      <c r="C6" s="11" t="s">
        <v>13</v>
      </c>
      <c r="D6" s="11" t="s">
        <v>13</v>
      </c>
      <c r="E6" s="9" t="s">
        <v>19</v>
      </c>
      <c r="F6" s="10" t="s">
        <v>128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132</v>
      </c>
      <c r="B7" s="9" t="s">
        <v>100</v>
      </c>
      <c r="C7" s="11" t="s">
        <v>13</v>
      </c>
      <c r="D7" s="11" t="s">
        <v>13</v>
      </c>
      <c r="E7" s="9" t="s">
        <v>19</v>
      </c>
      <c r="F7" s="10" t="s">
        <v>133</v>
      </c>
      <c r="G7" s="11" t="s">
        <v>13</v>
      </c>
      <c r="H7" s="11" t="s">
        <v>80</v>
      </c>
      <c r="I7" s="9" t="s">
        <v>13</v>
      </c>
    </row>
    <row r="8" spans="1:9" ht="120" x14ac:dyDescent="0.25">
      <c r="A8" s="8" t="s">
        <v>134</v>
      </c>
      <c r="B8" s="9" t="s">
        <v>100</v>
      </c>
      <c r="C8" s="11" t="s">
        <v>13</v>
      </c>
      <c r="D8" s="11" t="s">
        <v>13</v>
      </c>
      <c r="E8" s="9" t="s">
        <v>19</v>
      </c>
      <c r="F8" s="10" t="s">
        <v>144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135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136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29" sqref="F29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2" t="s">
        <v>145</v>
      </c>
      <c r="B2" s="62"/>
      <c r="C2" s="62"/>
      <c r="D2" s="62"/>
      <c r="E2" s="62"/>
      <c r="F2" s="62"/>
      <c r="G2" s="62"/>
      <c r="H2" s="6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146</v>
      </c>
      <c r="G6" s="11" t="s">
        <v>13</v>
      </c>
      <c r="H6" s="11" t="s">
        <v>147</v>
      </c>
      <c r="I6" s="9" t="s">
        <v>13</v>
      </c>
    </row>
    <row r="7" spans="1:9" x14ac:dyDescent="0.25">
      <c r="A7" s="8" t="s">
        <v>148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149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151</v>
      </c>
      <c r="B8" s="9" t="s">
        <v>150</v>
      </c>
      <c r="C8" s="11" t="s">
        <v>13</v>
      </c>
      <c r="D8" s="11" t="s">
        <v>13</v>
      </c>
      <c r="E8" s="9" t="s">
        <v>19</v>
      </c>
      <c r="F8" s="10" t="s">
        <v>152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2:K57"/>
  <sheetViews>
    <sheetView tabSelected="1" topLeftCell="A4" workbookViewId="0">
      <selection activeCell="A6" sqref="A6:A25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2" t="s">
        <v>158</v>
      </c>
      <c r="B2" s="62"/>
      <c r="C2" s="62"/>
      <c r="D2" s="62"/>
      <c r="E2" s="62"/>
      <c r="F2" s="62"/>
      <c r="G2" s="62"/>
      <c r="H2" s="62"/>
      <c r="I2" s="62"/>
      <c r="J2" s="6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4" t="s">
        <v>3</v>
      </c>
      <c r="I4" s="65"/>
      <c r="J4" s="6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x14ac:dyDescent="0.25">
      <c r="A6" s="32" t="s">
        <v>161</v>
      </c>
      <c r="B6" s="13" t="s">
        <v>10</v>
      </c>
      <c r="C6" s="15" t="s">
        <v>13</v>
      </c>
      <c r="D6" s="15" t="s">
        <v>13</v>
      </c>
      <c r="E6" s="13" t="s">
        <v>18</v>
      </c>
      <c r="F6" s="14" t="s">
        <v>162</v>
      </c>
      <c r="G6" s="15" t="s">
        <v>13</v>
      </c>
      <c r="H6" s="44"/>
      <c r="I6" s="45"/>
      <c r="J6" s="46" t="s">
        <v>13</v>
      </c>
      <c r="K6" s="13" t="s">
        <v>13</v>
      </c>
    </row>
    <row r="7" spans="1:11" x14ac:dyDescent="0.25">
      <c r="A7" s="32" t="s">
        <v>159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160</v>
      </c>
      <c r="G7" s="15" t="s">
        <v>46</v>
      </c>
      <c r="H7" s="44"/>
      <c r="I7" s="45"/>
      <c r="J7" s="46" t="s">
        <v>13</v>
      </c>
      <c r="K7" s="13" t="s">
        <v>13</v>
      </c>
    </row>
    <row r="8" spans="1:11" ht="30" x14ac:dyDescent="0.25">
      <c r="A8" s="32" t="s">
        <v>163</v>
      </c>
      <c r="B8" s="13" t="s">
        <v>78</v>
      </c>
      <c r="C8" s="15" t="s">
        <v>13</v>
      </c>
      <c r="D8" s="15" t="s">
        <v>13</v>
      </c>
      <c r="E8" s="13" t="s">
        <v>18</v>
      </c>
      <c r="F8" s="14" t="s">
        <v>164</v>
      </c>
      <c r="G8" s="15" t="s">
        <v>48</v>
      </c>
      <c r="H8" s="44"/>
      <c r="I8" s="45"/>
      <c r="J8" s="46" t="s">
        <v>13</v>
      </c>
      <c r="K8" s="13" t="s">
        <v>13</v>
      </c>
    </row>
    <row r="9" spans="1:11" x14ac:dyDescent="0.25">
      <c r="A9" s="32" t="s">
        <v>6</v>
      </c>
      <c r="B9" s="13" t="s">
        <v>10</v>
      </c>
      <c r="C9" s="15" t="s">
        <v>13</v>
      </c>
      <c r="D9" s="15" t="s">
        <v>13</v>
      </c>
      <c r="E9" s="13" t="s">
        <v>254</v>
      </c>
      <c r="F9" s="14" t="s">
        <v>165</v>
      </c>
      <c r="G9" s="15" t="s">
        <v>49</v>
      </c>
      <c r="H9" s="44"/>
      <c r="I9" s="45"/>
      <c r="J9" s="46" t="s">
        <v>13</v>
      </c>
      <c r="K9" s="13" t="s">
        <v>13</v>
      </c>
    </row>
    <row r="10" spans="1:11" x14ac:dyDescent="0.25">
      <c r="A10" s="31" t="s">
        <v>24</v>
      </c>
      <c r="B10" s="9" t="s">
        <v>10</v>
      </c>
      <c r="C10" s="11" t="s">
        <v>13</v>
      </c>
      <c r="D10" s="11" t="s">
        <v>13</v>
      </c>
      <c r="E10" s="9" t="s">
        <v>254</v>
      </c>
      <c r="F10" s="10" t="s">
        <v>25</v>
      </c>
      <c r="G10" s="11" t="s">
        <v>64</v>
      </c>
      <c r="H10" s="47" t="s">
        <v>257</v>
      </c>
      <c r="I10" s="34" t="s">
        <v>256</v>
      </c>
      <c r="J10" s="48" t="s">
        <v>4</v>
      </c>
      <c r="K10" s="9" t="s">
        <v>13</v>
      </c>
    </row>
    <row r="11" spans="1:11" x14ac:dyDescent="0.25">
      <c r="A11" s="31" t="s">
        <v>156</v>
      </c>
      <c r="B11" s="9" t="s">
        <v>10</v>
      </c>
      <c r="C11" s="11" t="s">
        <v>13</v>
      </c>
      <c r="D11" s="11" t="s">
        <v>13</v>
      </c>
      <c r="E11" s="9" t="s">
        <v>18</v>
      </c>
      <c r="F11" s="10" t="s">
        <v>34</v>
      </c>
      <c r="G11" s="11" t="s">
        <v>47</v>
      </c>
      <c r="H11" s="47" t="s">
        <v>156</v>
      </c>
      <c r="I11" s="34" t="s">
        <v>256</v>
      </c>
      <c r="J11" s="48" t="s">
        <v>4</v>
      </c>
      <c r="K11" s="9" t="s">
        <v>13</v>
      </c>
    </row>
    <row r="12" spans="1:11" x14ac:dyDescent="0.25">
      <c r="A12" s="31" t="s">
        <v>36</v>
      </c>
      <c r="B12" s="9" t="s">
        <v>37</v>
      </c>
      <c r="C12" s="11" t="s">
        <v>13</v>
      </c>
      <c r="D12" s="11" t="s">
        <v>13</v>
      </c>
      <c r="E12" s="9" t="s">
        <v>18</v>
      </c>
      <c r="F12" s="10" t="s">
        <v>35</v>
      </c>
      <c r="G12" s="11" t="s">
        <v>50</v>
      </c>
      <c r="H12" s="47"/>
      <c r="I12" s="34"/>
      <c r="J12" s="48"/>
      <c r="K12" s="9"/>
    </row>
    <row r="13" spans="1:11" x14ac:dyDescent="0.25">
      <c r="A13" s="31" t="s">
        <v>166</v>
      </c>
      <c r="B13" s="9" t="s">
        <v>73</v>
      </c>
      <c r="C13" s="11" t="s">
        <v>13</v>
      </c>
      <c r="D13" s="11" t="s">
        <v>13</v>
      </c>
      <c r="E13" s="9" t="s">
        <v>254</v>
      </c>
      <c r="F13" s="10" t="s">
        <v>167</v>
      </c>
      <c r="G13" s="11" t="s">
        <v>51</v>
      </c>
      <c r="H13" s="47"/>
      <c r="I13" s="34"/>
      <c r="J13" s="48"/>
      <c r="K13" s="9"/>
    </row>
    <row r="14" spans="1:11" x14ac:dyDescent="0.25">
      <c r="A14" s="31" t="s">
        <v>168</v>
      </c>
      <c r="B14" s="9" t="s">
        <v>130</v>
      </c>
      <c r="C14" s="11" t="s">
        <v>13</v>
      </c>
      <c r="D14" s="11" t="s">
        <v>13</v>
      </c>
      <c r="E14" s="9" t="s">
        <v>254</v>
      </c>
      <c r="F14" s="10" t="s">
        <v>169</v>
      </c>
      <c r="G14" s="11" t="s">
        <v>170</v>
      </c>
      <c r="H14" s="47"/>
      <c r="I14" s="34"/>
      <c r="J14" s="48"/>
      <c r="K14" s="9"/>
    </row>
    <row r="15" spans="1:11" x14ac:dyDescent="0.25">
      <c r="A15" s="31" t="s">
        <v>172</v>
      </c>
      <c r="B15" s="9" t="s">
        <v>130</v>
      </c>
      <c r="C15" s="11" t="s">
        <v>13</v>
      </c>
      <c r="D15" s="11" t="s">
        <v>13</v>
      </c>
      <c r="E15" s="9" t="s">
        <v>18</v>
      </c>
      <c r="F15" s="10" t="s">
        <v>171</v>
      </c>
      <c r="G15" s="11" t="s">
        <v>41</v>
      </c>
      <c r="H15" s="47"/>
      <c r="I15" s="34"/>
      <c r="J15" s="48"/>
      <c r="K15" s="9"/>
    </row>
    <row r="16" spans="1:11" x14ac:dyDescent="0.25">
      <c r="A16" s="31" t="s">
        <v>114</v>
      </c>
      <c r="B16" s="9" t="s">
        <v>10</v>
      </c>
      <c r="C16" s="11" t="s">
        <v>13</v>
      </c>
      <c r="D16" s="11" t="s">
        <v>13</v>
      </c>
      <c r="E16" s="9" t="s">
        <v>254</v>
      </c>
      <c r="F16" s="10" t="s">
        <v>175</v>
      </c>
      <c r="G16" s="11" t="s">
        <v>173</v>
      </c>
      <c r="H16" s="47" t="s">
        <v>258</v>
      </c>
      <c r="I16" s="34" t="s">
        <v>256</v>
      </c>
      <c r="J16" s="48" t="s">
        <v>4</v>
      </c>
      <c r="K16" s="9"/>
    </row>
    <row r="17" spans="1:11" x14ac:dyDescent="0.25">
      <c r="A17" s="31" t="s">
        <v>178</v>
      </c>
      <c r="B17" s="9" t="s">
        <v>10</v>
      </c>
      <c r="C17" s="11" t="s">
        <v>13</v>
      </c>
      <c r="D17" s="11" t="s">
        <v>13</v>
      </c>
      <c r="E17" s="9" t="s">
        <v>254</v>
      </c>
      <c r="F17" s="10" t="s">
        <v>176</v>
      </c>
      <c r="G17" s="11" t="s">
        <v>40</v>
      </c>
      <c r="H17" s="47" t="s">
        <v>258</v>
      </c>
      <c r="I17" s="34" t="s">
        <v>256</v>
      </c>
      <c r="J17" s="48" t="s">
        <v>4</v>
      </c>
      <c r="K17" s="9"/>
    </row>
    <row r="18" spans="1:11" ht="30" x14ac:dyDescent="0.25">
      <c r="A18" s="31" t="s">
        <v>179</v>
      </c>
      <c r="B18" s="9" t="s">
        <v>10</v>
      </c>
      <c r="C18" s="11" t="s">
        <v>13</v>
      </c>
      <c r="D18" s="11" t="s">
        <v>13</v>
      </c>
      <c r="E18" s="9" t="s">
        <v>254</v>
      </c>
      <c r="F18" s="10" t="s">
        <v>177</v>
      </c>
      <c r="G18" s="11" t="s">
        <v>174</v>
      </c>
      <c r="H18" s="47" t="s">
        <v>258</v>
      </c>
      <c r="I18" s="34" t="s">
        <v>256</v>
      </c>
      <c r="J18" s="48" t="s">
        <v>4</v>
      </c>
      <c r="K18" s="9"/>
    </row>
    <row r="19" spans="1:11" ht="60" x14ac:dyDescent="0.25">
      <c r="A19" s="31" t="s">
        <v>180</v>
      </c>
      <c r="B19" s="9" t="s">
        <v>259</v>
      </c>
      <c r="C19" s="11" t="s">
        <v>13</v>
      </c>
      <c r="D19" s="11" t="s">
        <v>13</v>
      </c>
      <c r="E19" s="9" t="s">
        <v>254</v>
      </c>
      <c r="F19" s="10" t="s">
        <v>181</v>
      </c>
      <c r="G19" s="11"/>
      <c r="H19" s="47"/>
      <c r="I19" s="34"/>
      <c r="J19" s="48"/>
      <c r="K19" s="9"/>
    </row>
    <row r="20" spans="1:11" x14ac:dyDescent="0.25">
      <c r="A20" s="31" t="s">
        <v>182</v>
      </c>
      <c r="B20" s="9" t="s">
        <v>100</v>
      </c>
      <c r="C20" s="11" t="s">
        <v>13</v>
      </c>
      <c r="D20" s="11" t="s">
        <v>13</v>
      </c>
      <c r="E20" s="9" t="s">
        <v>254</v>
      </c>
      <c r="F20" s="10" t="s">
        <v>183</v>
      </c>
      <c r="G20" s="11"/>
      <c r="H20" s="47"/>
      <c r="I20" s="34"/>
      <c r="J20" s="48"/>
      <c r="K20" s="9"/>
    </row>
    <row r="21" spans="1:11" x14ac:dyDescent="0.25">
      <c r="A21" s="31" t="s">
        <v>184</v>
      </c>
      <c r="B21" s="9" t="s">
        <v>100</v>
      </c>
      <c r="C21" s="11" t="s">
        <v>13</v>
      </c>
      <c r="D21" s="11" t="s">
        <v>13</v>
      </c>
      <c r="E21" s="9" t="s">
        <v>18</v>
      </c>
      <c r="F21" s="10" t="s">
        <v>185</v>
      </c>
      <c r="G21" s="11"/>
      <c r="H21" s="47"/>
      <c r="I21" s="34"/>
      <c r="J21" s="48"/>
      <c r="K21" s="9"/>
    </row>
    <row r="22" spans="1:11" x14ac:dyDescent="0.25">
      <c r="A22" s="31" t="s">
        <v>186</v>
      </c>
      <c r="B22" s="9" t="s">
        <v>250</v>
      </c>
      <c r="C22" s="11" t="s">
        <v>13</v>
      </c>
      <c r="D22" s="11" t="s">
        <v>13</v>
      </c>
      <c r="E22" s="9" t="s">
        <v>254</v>
      </c>
      <c r="F22" s="10" t="s">
        <v>253</v>
      </c>
      <c r="G22" s="11"/>
      <c r="H22" s="47"/>
      <c r="I22" s="34"/>
      <c r="J22" s="48"/>
      <c r="K22" s="9"/>
    </row>
    <row r="23" spans="1:11" x14ac:dyDescent="0.25">
      <c r="A23" s="31" t="s">
        <v>281</v>
      </c>
      <c r="B23" s="9" t="s">
        <v>10</v>
      </c>
      <c r="C23" s="11" t="s">
        <v>13</v>
      </c>
      <c r="D23" s="11" t="s">
        <v>13</v>
      </c>
      <c r="E23" s="9" t="s">
        <v>254</v>
      </c>
      <c r="F23" s="10" t="s">
        <v>282</v>
      </c>
      <c r="G23" s="11"/>
      <c r="H23" s="47"/>
      <c r="I23" s="34"/>
      <c r="J23" s="48"/>
      <c r="K23" s="9"/>
    </row>
    <row r="24" spans="1:11" x14ac:dyDescent="0.25">
      <c r="A24" s="31" t="s">
        <v>283</v>
      </c>
      <c r="B24" s="9" t="s">
        <v>10</v>
      </c>
      <c r="C24" s="11" t="s">
        <v>13</v>
      </c>
      <c r="D24" s="11" t="s">
        <v>13</v>
      </c>
      <c r="E24" s="9" t="s">
        <v>254</v>
      </c>
      <c r="F24" s="10" t="s">
        <v>284</v>
      </c>
      <c r="G24" s="11"/>
      <c r="H24" s="47"/>
      <c r="I24" s="34"/>
      <c r="J24" s="48"/>
      <c r="K24" s="9"/>
    </row>
    <row r="25" spans="1:11" x14ac:dyDescent="0.25">
      <c r="A25" s="31" t="s">
        <v>72</v>
      </c>
      <c r="B25" s="9" t="s">
        <v>73</v>
      </c>
      <c r="C25" s="11" t="s">
        <v>13</v>
      </c>
      <c r="D25" s="11" t="s">
        <v>13</v>
      </c>
      <c r="E25" s="9" t="s">
        <v>18</v>
      </c>
      <c r="F25" s="10" t="s">
        <v>74</v>
      </c>
      <c r="G25" s="11" t="s">
        <v>251</v>
      </c>
      <c r="H25" s="49"/>
      <c r="I25" s="50"/>
      <c r="J25" s="51"/>
      <c r="K25" s="9"/>
    </row>
    <row r="26" spans="1:11" x14ac:dyDescent="0.25">
      <c r="A26" s="4"/>
      <c r="B26" s="2"/>
      <c r="C26" s="2"/>
      <c r="D26" s="2"/>
      <c r="E26" s="2"/>
      <c r="F26" s="5"/>
      <c r="G26" s="5"/>
      <c r="H26" s="37"/>
      <c r="I26" s="5"/>
      <c r="J26" s="39"/>
    </row>
    <row r="27" spans="1:11" x14ac:dyDescent="0.25">
      <c r="A27" s="4" t="s">
        <v>214</v>
      </c>
      <c r="B27" s="2"/>
      <c r="C27" s="2"/>
      <c r="D27" s="2"/>
      <c r="E27" s="2"/>
      <c r="F27" s="5"/>
      <c r="G27" s="5"/>
      <c r="H27" s="37"/>
      <c r="I27" s="5"/>
      <c r="J27" s="39"/>
    </row>
    <row r="28" spans="1:11" x14ac:dyDescent="0.25">
      <c r="A28" s="4"/>
      <c r="B28" s="2"/>
      <c r="C28" s="2"/>
      <c r="D28" s="2"/>
      <c r="E28" s="2"/>
      <c r="F28" s="5"/>
      <c r="G28" s="5"/>
      <c r="H28" s="37"/>
      <c r="I28" s="5"/>
      <c r="J28" s="39"/>
    </row>
    <row r="29" spans="1:11" x14ac:dyDescent="0.25">
      <c r="A29" s="24" t="s">
        <v>252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1" x14ac:dyDescent="0.25">
      <c r="A30" s="24" t="str">
        <f>"`"&amp;A5&amp;"` "&amp;B5&amp;" NOT NULL AUTO_INCREMENT,"</f>
        <v>`id` int NOT NULL AUTO_INCREMENT,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1" x14ac:dyDescent="0.25">
      <c r="A31" s="4" t="str">
        <f t="shared" ref="A31:A50" si="0">"`"&amp;A6&amp;"` "&amp;B6&amp;" "&amp;E6&amp;","</f>
        <v>`call_Customer` int NULL,</v>
      </c>
      <c r="B31" s="2"/>
      <c r="C31" s="2"/>
      <c r="D31" s="2"/>
      <c r="E31" s="2"/>
      <c r="F31" s="5"/>
      <c r="G31" s="5"/>
      <c r="H31" s="37"/>
      <c r="I31" s="5"/>
      <c r="J31" s="39"/>
    </row>
    <row r="32" spans="1:11" x14ac:dyDescent="0.25">
      <c r="A32" s="4" t="str">
        <f t="shared" si="0"/>
        <v>`number_the_Customer` int NULL,</v>
      </c>
      <c r="B32" s="2"/>
      <c r="C32" s="2"/>
      <c r="D32" s="2"/>
      <c r="E32" s="2"/>
      <c r="F32" s="5"/>
      <c r="G32" s="5"/>
      <c r="H32" s="37"/>
      <c r="I32" s="5"/>
      <c r="J32" s="39"/>
    </row>
    <row r="33" spans="1:10" x14ac:dyDescent="0.25">
      <c r="A33" s="4" t="str">
        <f t="shared" si="0"/>
        <v>`number_in_b_estimate` varchar(32) NULL,</v>
      </c>
      <c r="B33" s="2"/>
      <c r="C33" s="2"/>
      <c r="D33" s="2"/>
      <c r="E33" s="2"/>
      <c r="F33" s="5"/>
      <c r="G33" s="5"/>
      <c r="H33" s="37"/>
      <c r="I33" s="5"/>
      <c r="J33" s="39"/>
    </row>
    <row r="34" spans="1:10" x14ac:dyDescent="0.25">
      <c r="A34" s="4" t="str">
        <f t="shared" si="0"/>
        <v>`number_in_order` int NOT NULL,</v>
      </c>
      <c r="B34" s="2"/>
      <c r="C34" s="2"/>
      <c r="D34" s="2"/>
      <c r="E34" s="2"/>
      <c r="F34" s="5"/>
      <c r="G34" s="5"/>
      <c r="H34" s="37"/>
      <c r="I34" s="5"/>
      <c r="J34" s="39"/>
    </row>
    <row r="35" spans="1:10" x14ac:dyDescent="0.25">
      <c r="A35" s="4" t="str">
        <f t="shared" si="0"/>
        <v>`name_id` int NOT NULL,</v>
      </c>
      <c r="B35" s="2"/>
      <c r="C35" s="2"/>
      <c r="D35" s="2"/>
      <c r="E35" s="2"/>
      <c r="F35" s="5"/>
      <c r="G35" s="5"/>
      <c r="H35" s="37"/>
      <c r="I35" s="5"/>
      <c r="J35" s="39"/>
    </row>
    <row r="36" spans="1:10" x14ac:dyDescent="0.25">
      <c r="A36" s="4" t="str">
        <f t="shared" si="0"/>
        <v>`dimension` int NULL,</v>
      </c>
      <c r="B36" s="2"/>
      <c r="C36" s="2"/>
      <c r="D36" s="2"/>
      <c r="E36" s="2"/>
      <c r="F36" s="5"/>
      <c r="G36" s="5"/>
      <c r="H36" s="37"/>
      <c r="I36" s="5"/>
      <c r="J36" s="39"/>
    </row>
    <row r="37" spans="1:10" x14ac:dyDescent="0.25">
      <c r="A37" s="4" t="str">
        <f t="shared" si="0"/>
        <v>`value` float NULL,</v>
      </c>
      <c r="B37" s="2"/>
      <c r="C37" s="2"/>
      <c r="D37" s="2"/>
      <c r="E37" s="2"/>
      <c r="F37" s="5"/>
      <c r="G37" s="5"/>
      <c r="H37" s="37"/>
      <c r="I37" s="5"/>
      <c r="J37" s="39"/>
    </row>
    <row r="38" spans="1:10" x14ac:dyDescent="0.25">
      <c r="A38" s="4" t="str">
        <f t="shared" si="0"/>
        <v>`code` varchar(255) NOT NULL,</v>
      </c>
      <c r="B38" s="2"/>
      <c r="C38" s="2"/>
      <c r="D38" s="2"/>
      <c r="E38" s="2"/>
      <c r="F38" s="5"/>
      <c r="G38" s="5"/>
      <c r="H38" s="37"/>
      <c r="I38" s="5"/>
      <c r="J38" s="39"/>
    </row>
    <row r="39" spans="1:10" x14ac:dyDescent="0.25">
      <c r="A39" s="4" t="str">
        <f t="shared" si="0"/>
        <v>`date_of_the_call` date NOT NULL,</v>
      </c>
    </row>
    <row r="40" spans="1:10" x14ac:dyDescent="0.25">
      <c r="A40" s="4" t="str">
        <f t="shared" si="0"/>
        <v>`actual_date` date NULL,</v>
      </c>
    </row>
    <row r="41" spans="1:10" x14ac:dyDescent="0.25">
      <c r="A41" s="4" t="str">
        <f t="shared" si="0"/>
        <v>`id_contractor` int NOT NULL,</v>
      </c>
    </row>
    <row r="42" spans="1:10" x14ac:dyDescent="0.25">
      <c r="A42" s="4" t="str">
        <f t="shared" si="0"/>
        <v>`id_actual_contractor` int NOT NULL,</v>
      </c>
    </row>
    <row r="43" spans="1:10" x14ac:dyDescent="0.25">
      <c r="A43" s="4" t="str">
        <f t="shared" si="0"/>
        <v>`id_CC_engineer` int NOT NULL,</v>
      </c>
    </row>
    <row r="44" spans="1:10" x14ac:dyDescent="0.25">
      <c r="A44" s="4" t="str">
        <f t="shared" si="0"/>
        <v>`result` tinyint(1) NOT NULL,</v>
      </c>
    </row>
    <row r="45" spans="1:10" x14ac:dyDescent="0.25">
      <c r="A45" s="4" t="str">
        <f t="shared" si="0"/>
        <v>`axes` varchar(24) NOT NULL,</v>
      </c>
    </row>
    <row r="46" spans="1:10" x14ac:dyDescent="0.25">
      <c r="A46" s="4" t="str">
        <f t="shared" si="0"/>
        <v>`room` varchar(24) NULL,</v>
      </c>
    </row>
    <row r="47" spans="1:10" x14ac:dyDescent="0.25">
      <c r="A47" s="4" t="str">
        <f t="shared" si="0"/>
        <v>`floor` varchar(36) NOT NULL,</v>
      </c>
    </row>
    <row r="48" spans="1:10" x14ac:dyDescent="0.25">
      <c r="A48" s="4" t="str">
        <f t="shared" si="0"/>
        <v>`number_report` int NOT NULL,</v>
      </c>
    </row>
    <row r="49" spans="1:1" x14ac:dyDescent="0.25">
      <c r="A49" s="4" t="str">
        <f t="shared" si="0"/>
        <v>`date_report` int NOT NULL,</v>
      </c>
    </row>
    <row r="50" spans="1:1" x14ac:dyDescent="0.25">
      <c r="A50" s="4" t="str">
        <f t="shared" si="0"/>
        <v>`note` varchar(255) NULL,</v>
      </c>
    </row>
    <row r="51" spans="1:1" x14ac:dyDescent="0.25">
      <c r="A51" s="4" t="s">
        <v>255</v>
      </c>
    </row>
    <row r="52" spans="1:1" x14ac:dyDescent="0.25">
      <c r="A52" t="str">
        <f>"FOREIGN KEY (`"&amp;A10&amp;"`) REFERENCES `"&amp;H10&amp;"` (`"&amp;J10&amp;"`),"</f>
        <v>FOREIGN KEY (`name_id`) REFERENCES `name_of_works_and_materials` (`id`),</v>
      </c>
    </row>
    <row r="53" spans="1:1" x14ac:dyDescent="0.25">
      <c r="A53" t="str">
        <f>"FOREIGN KEY (`"&amp;A11&amp;"`) REFERENCES `"&amp;H11&amp;"` (`"&amp;J11&amp;"`),"</f>
        <v>FOREIGN KEY (`dimension`) REFERENCES `dimension` (`id`),</v>
      </c>
    </row>
    <row r="54" spans="1:1" x14ac:dyDescent="0.25">
      <c r="A54" t="str">
        <f>"FOREIGN KEY (`"&amp;A16&amp;"`) REFERENCES `"&amp;H16&amp;"` (`"&amp;J16&amp;"`),"</f>
        <v>FOREIGN KEY (`id_contractor`) REFERENCES `people` (`id`),</v>
      </c>
    </row>
    <row r="55" spans="1:1" x14ac:dyDescent="0.25">
      <c r="A55" t="str">
        <f>"FOREIGN KEY (`"&amp;A17&amp;"`) REFERENCES `"&amp;H17&amp;"` (`"&amp;J17&amp;"`),"</f>
        <v>FOREIGN KEY (`id_actual_contractor`) REFERENCES `people` (`id`),</v>
      </c>
    </row>
    <row r="56" spans="1:1" x14ac:dyDescent="0.25">
      <c r="A56" t="str">
        <f>"FOREIGN KEY (`"&amp;A18&amp;"`) REFERENCES `"&amp;H18&amp;"` (`"&amp;J18&amp;"`)"</f>
        <v>FOREIGN KEY (`id_CC_engineer`) REFERENCES `people` (`id`)</v>
      </c>
    </row>
    <row r="57" spans="1:1" x14ac:dyDescent="0.25">
      <c r="A57" s="4" t="s">
        <v>206</v>
      </c>
    </row>
  </sheetData>
  <mergeCells count="2">
    <mergeCell ref="A2:J2"/>
    <mergeCell ref="H4:J4"/>
  </mergeCells>
  <pageMargins left="0.7" right="0.7" top="0.75" bottom="0.75" header="0.3" footer="0.3"/>
  <pageSetup paperSize="9" scale="7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A18" sqref="A18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2" t="s">
        <v>268</v>
      </c>
      <c r="B2" s="62"/>
      <c r="C2" s="62"/>
      <c r="D2" s="62"/>
      <c r="E2" s="62"/>
      <c r="F2" s="62"/>
      <c r="G2" s="62"/>
      <c r="H2" s="62"/>
      <c r="I2" s="62"/>
      <c r="J2" s="6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4" t="s">
        <v>3</v>
      </c>
      <c r="I4" s="65"/>
      <c r="J4" s="6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s="20" customFormat="1" x14ac:dyDescent="0.25">
      <c r="A6" s="52" t="s">
        <v>269</v>
      </c>
      <c r="B6" s="17" t="s">
        <v>10</v>
      </c>
      <c r="C6" s="19" t="s">
        <v>13</v>
      </c>
      <c r="D6" s="19" t="s">
        <v>13</v>
      </c>
      <c r="E6" s="17" t="s">
        <v>18</v>
      </c>
      <c r="F6" s="18" t="s">
        <v>162</v>
      </c>
      <c r="G6" s="19" t="s">
        <v>13</v>
      </c>
      <c r="H6" s="53" t="s">
        <v>271</v>
      </c>
      <c r="I6" s="54" t="s">
        <v>256</v>
      </c>
      <c r="J6" s="55" t="s">
        <v>4</v>
      </c>
      <c r="K6" s="17" t="s">
        <v>13</v>
      </c>
    </row>
    <row r="7" spans="1:11" s="20" customFormat="1" x14ac:dyDescent="0.25">
      <c r="A7" s="52" t="s">
        <v>270</v>
      </c>
      <c r="B7" s="17" t="s">
        <v>10</v>
      </c>
      <c r="C7" s="19" t="s">
        <v>13</v>
      </c>
      <c r="D7" s="19" t="s">
        <v>13</v>
      </c>
      <c r="E7" s="17" t="s">
        <v>18</v>
      </c>
      <c r="F7" s="18" t="s">
        <v>160</v>
      </c>
      <c r="G7" s="19" t="s">
        <v>46</v>
      </c>
      <c r="H7" s="56" t="s">
        <v>166</v>
      </c>
      <c r="I7" s="57" t="s">
        <v>256</v>
      </c>
      <c r="J7" s="58" t="s">
        <v>4</v>
      </c>
      <c r="K7" s="17" t="s">
        <v>13</v>
      </c>
    </row>
    <row r="8" spans="1:11" x14ac:dyDescent="0.25">
      <c r="A8" s="4"/>
      <c r="B8" s="2"/>
      <c r="C8" s="2"/>
      <c r="D8" s="2"/>
      <c r="E8" s="2"/>
      <c r="F8" s="5"/>
      <c r="G8" s="5"/>
      <c r="H8" s="37"/>
      <c r="I8" s="5"/>
      <c r="J8" s="39"/>
    </row>
    <row r="9" spans="1:11" x14ac:dyDescent="0.25">
      <c r="A9" s="4" t="s">
        <v>214</v>
      </c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/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24" t="s">
        <v>277</v>
      </c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tr">
        <f>"`"&amp;A5&amp;"` "&amp;B5&amp;" NOT NULL AUTO_INCREMENT,"</f>
        <v>`id` int NOT NULL AUTO_INCREMENT,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4" t="str">
        <f>"`"&amp;A6&amp;"` "&amp;B6&amp;" "&amp;E6&amp;","</f>
        <v>`id_сс_accepted_volumes` int NULL,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"`"&amp;A7&amp;"` "&amp;B7&amp;" "&amp;E7&amp;","</f>
        <v>`id_code` int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">
        <v>255</v>
      </c>
    </row>
    <row r="16" spans="1:11" x14ac:dyDescent="0.25">
      <c r="A16" t="str">
        <f>"FOREIGN KEY (`"&amp;A6&amp;"`) REFERENCES `"&amp;H6&amp;"` (`"&amp;J6&amp;"`),"</f>
        <v>FOREIGN KEY (`id_сс_accepted_volumes`) REFERENCES `сс_accepted_volumes` (`id`),</v>
      </c>
    </row>
    <row r="17" spans="1:1" x14ac:dyDescent="0.25">
      <c r="A17" t="str">
        <f>"FOREIGN KEY (`"&amp;A7&amp;"`) REFERENCES `"&amp;H7&amp;"` (`"&amp;J7&amp;"`)"</f>
        <v>FOREIGN KEY (`id_code`) REFERENCES `code` (`id`)</v>
      </c>
    </row>
    <row r="18" spans="1:1" x14ac:dyDescent="0.25">
      <c r="A18" s="4" t="s">
        <v>206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18"/>
  <sheetViews>
    <sheetView workbookViewId="0">
      <selection activeCell="K31" sqref="K31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2" t="s">
        <v>272</v>
      </c>
      <c r="B2" s="62"/>
      <c r="C2" s="62"/>
      <c r="D2" s="62"/>
      <c r="E2" s="62"/>
      <c r="F2" s="62"/>
      <c r="G2" s="62"/>
      <c r="H2" s="62"/>
      <c r="I2" s="62"/>
      <c r="J2" s="6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4" t="s">
        <v>3</v>
      </c>
      <c r="I4" s="65"/>
      <c r="J4" s="6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59" t="s">
        <v>13</v>
      </c>
      <c r="K5" s="9" t="s">
        <v>13</v>
      </c>
    </row>
    <row r="6" spans="1:11" s="20" customFormat="1" x14ac:dyDescent="0.25">
      <c r="A6" s="52" t="s">
        <v>166</v>
      </c>
      <c r="B6" s="17" t="s">
        <v>280</v>
      </c>
      <c r="C6" s="19" t="s">
        <v>13</v>
      </c>
      <c r="D6" s="19" t="s">
        <v>13</v>
      </c>
      <c r="E6" s="17" t="s">
        <v>254</v>
      </c>
      <c r="F6" s="18" t="s">
        <v>274</v>
      </c>
      <c r="G6" s="19" t="s">
        <v>13</v>
      </c>
      <c r="H6" s="53"/>
      <c r="I6" s="54"/>
      <c r="J6" s="60" t="s">
        <v>13</v>
      </c>
      <c r="K6" s="17" t="s">
        <v>13</v>
      </c>
    </row>
    <row r="7" spans="1:11" s="20" customFormat="1" x14ac:dyDescent="0.25">
      <c r="A7" s="52" t="s">
        <v>130</v>
      </c>
      <c r="B7" s="17" t="s">
        <v>130</v>
      </c>
      <c r="C7" s="19" t="s">
        <v>13</v>
      </c>
      <c r="D7" s="19" t="s">
        <v>13</v>
      </c>
      <c r="E7" s="17" t="s">
        <v>18</v>
      </c>
      <c r="F7" s="18" t="s">
        <v>275</v>
      </c>
      <c r="G7" s="19"/>
      <c r="H7" s="53"/>
      <c r="I7" s="54"/>
      <c r="J7" s="60" t="s">
        <v>13</v>
      </c>
      <c r="K7" s="17" t="s">
        <v>13</v>
      </c>
    </row>
    <row r="8" spans="1:11" s="20" customFormat="1" x14ac:dyDescent="0.25">
      <c r="A8" s="52" t="s">
        <v>273</v>
      </c>
      <c r="B8" s="17" t="s">
        <v>150</v>
      </c>
      <c r="C8" s="19" t="s">
        <v>13</v>
      </c>
      <c r="D8" s="19" t="s">
        <v>13</v>
      </c>
      <c r="E8" s="17" t="s">
        <v>18</v>
      </c>
      <c r="F8" s="18" t="s">
        <v>276</v>
      </c>
      <c r="G8" s="19"/>
      <c r="H8" s="56"/>
      <c r="I8" s="57"/>
      <c r="J8" s="61" t="s">
        <v>13</v>
      </c>
      <c r="K8" s="17" t="s">
        <v>13</v>
      </c>
    </row>
    <row r="9" spans="1:11" x14ac:dyDescent="0.25">
      <c r="A9" s="4"/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 t="s">
        <v>214</v>
      </c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4"/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">
        <v>278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"`"&amp;A5&amp;"` "&amp;B5&amp;" NOT NULL AUTO_INCREMENT,"</f>
        <v>`id` int NOT NULL AUTO_INCREMENT,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"`"&amp;A6&amp;"` "&amp;B6&amp;" "&amp;E6&amp;","</f>
        <v>`code` varchar(100)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tr">
        <f>"`"&amp;A7&amp;"` "&amp;B7&amp;" "&amp;E7&amp;","</f>
        <v>`date` date NULL,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tr">
        <f>"`"&amp;A8&amp;"` "&amp;B8&amp;" "&amp;E8&amp;","</f>
        <v>`list` varchar(64) NULL,</v>
      </c>
      <c r="B16" s="2"/>
      <c r="C16" s="2"/>
      <c r="D16" s="2"/>
      <c r="E16" s="2"/>
      <c r="F16" s="5"/>
      <c r="G16" s="5"/>
      <c r="H16" s="37"/>
      <c r="I16" s="5"/>
      <c r="J16" s="39"/>
    </row>
    <row r="17" spans="1:1" x14ac:dyDescent="0.25">
      <c r="A17" s="4" t="s">
        <v>279</v>
      </c>
    </row>
    <row r="18" spans="1:1" x14ac:dyDescent="0.25">
      <c r="A18" s="4" t="s">
        <v>206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A10" sqref="A10:XFD10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63" t="s">
        <v>85</v>
      </c>
      <c r="B2" s="63"/>
      <c r="C2" s="63"/>
      <c r="D2" s="63"/>
      <c r="E2" s="63"/>
      <c r="F2" s="63"/>
      <c r="G2" s="63"/>
      <c r="H2" s="63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 t="s">
        <v>13</v>
      </c>
      <c r="I5" s="19" t="s">
        <v>108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207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188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208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209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205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210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206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0" sqref="A10:XFD10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2" t="s">
        <v>111</v>
      </c>
      <c r="B2" s="62"/>
      <c r="C2" s="62"/>
      <c r="D2" s="62"/>
      <c r="E2" s="62"/>
      <c r="F2" s="62"/>
      <c r="G2" s="62"/>
      <c r="H2" s="6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122</v>
      </c>
      <c r="G6" s="11" t="s">
        <v>46</v>
      </c>
      <c r="H6" s="9"/>
      <c r="I6" s="9" t="s">
        <v>13</v>
      </c>
    </row>
    <row r="7" spans="1:9" ht="30" x14ac:dyDescent="0.25">
      <c r="A7" s="8" t="s">
        <v>119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120</v>
      </c>
      <c r="G7" s="11" t="s">
        <v>46</v>
      </c>
      <c r="H7" s="9"/>
      <c r="I7" s="9" t="s">
        <v>13</v>
      </c>
    </row>
    <row r="8" spans="1:9" x14ac:dyDescent="0.25">
      <c r="A8" s="36"/>
      <c r="B8" s="33"/>
      <c r="C8" s="33"/>
      <c r="D8" s="33"/>
      <c r="E8" s="33"/>
      <c r="F8" s="35"/>
      <c r="G8" s="34"/>
      <c r="H8" s="33"/>
      <c r="I8" s="33"/>
    </row>
    <row r="9" spans="1:9" x14ac:dyDescent="0.25">
      <c r="A9" s="4" t="s">
        <v>214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211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188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212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213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210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206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62" t="s">
        <v>112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215</v>
      </c>
    </row>
    <row r="11" spans="1:9" x14ac:dyDescent="0.25">
      <c r="A11" t="s">
        <v>188</v>
      </c>
    </row>
    <row r="12" spans="1:9" x14ac:dyDescent="0.25">
      <c r="A12" t="s">
        <v>216</v>
      </c>
    </row>
    <row r="13" spans="1:9" x14ac:dyDescent="0.25">
      <c r="A13" t="s">
        <v>205</v>
      </c>
    </row>
    <row r="14" spans="1:9" x14ac:dyDescent="0.25">
      <c r="A14" t="s">
        <v>217</v>
      </c>
    </row>
    <row r="15" spans="1:9" x14ac:dyDescent="0.25">
      <c r="A15" t="s">
        <v>206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62" t="s">
        <v>65</v>
      </c>
      <c r="B2" s="62"/>
      <c r="C2" s="62"/>
      <c r="D2" s="62"/>
      <c r="E2" s="62"/>
      <c r="F2" s="62"/>
      <c r="G2" s="62"/>
      <c r="H2" s="62"/>
      <c r="I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13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218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219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220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5" sqref="A15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62" t="s">
        <v>84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13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221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222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223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206</v>
      </c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62" t="s">
        <v>83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224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225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226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topLeftCell="A7"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62" t="s">
        <v>88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91</v>
      </c>
    </row>
    <row r="6" spans="1:9" x14ac:dyDescent="0.25">
      <c r="A6" s="16" t="s">
        <v>114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139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137</v>
      </c>
      <c r="G7" s="19" t="s">
        <v>13</v>
      </c>
      <c r="H7" s="17" t="s">
        <v>138</v>
      </c>
      <c r="I7" s="17"/>
    </row>
    <row r="8" spans="1:9" x14ac:dyDescent="0.25">
      <c r="A8" s="16" t="s">
        <v>140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141</v>
      </c>
      <c r="G8" s="19" t="s">
        <v>13</v>
      </c>
      <c r="H8" s="17" t="s">
        <v>138</v>
      </c>
      <c r="I8" s="17"/>
    </row>
    <row r="9" spans="1:9" x14ac:dyDescent="0.25">
      <c r="A9" s="16" t="s">
        <v>90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89</v>
      </c>
      <c r="G9" s="19" t="s">
        <v>13</v>
      </c>
      <c r="H9" s="17"/>
      <c r="I9" s="17" t="s">
        <v>13</v>
      </c>
    </row>
    <row r="10" spans="1:9" x14ac:dyDescent="0.25">
      <c r="A10" s="16" t="s">
        <v>142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125</v>
      </c>
      <c r="G10" s="19" t="s">
        <v>13</v>
      </c>
      <c r="H10" s="17"/>
      <c r="I10" s="17"/>
    </row>
    <row r="11" spans="1:9" x14ac:dyDescent="0.25">
      <c r="A11" s="16" t="s">
        <v>143</v>
      </c>
      <c r="B11" s="17" t="s">
        <v>127</v>
      </c>
      <c r="C11" s="17" t="s">
        <v>13</v>
      </c>
      <c r="D11" s="17" t="s">
        <v>13</v>
      </c>
      <c r="E11" s="17" t="s">
        <v>19</v>
      </c>
      <c r="F11" s="18" t="s">
        <v>126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124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123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214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227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188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228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229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230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231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232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233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234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205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235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266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236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A30" sqref="A3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62" t="s">
        <v>107</v>
      </c>
      <c r="B2" s="62"/>
      <c r="C2" s="62"/>
      <c r="D2" s="62"/>
      <c r="E2" s="62"/>
      <c r="F2" s="62"/>
      <c r="G2" s="62"/>
      <c r="H2" s="62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92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96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93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94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98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95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99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100</v>
      </c>
      <c r="C10" s="17" t="s">
        <v>13</v>
      </c>
      <c r="D10" s="17" t="s">
        <v>13</v>
      </c>
      <c r="E10" s="17" t="s">
        <v>18</v>
      </c>
      <c r="F10" s="18" t="s">
        <v>101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109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110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102</v>
      </c>
      <c r="B12" s="17" t="s">
        <v>103</v>
      </c>
      <c r="C12" s="17" t="s">
        <v>13</v>
      </c>
      <c r="D12" s="17" t="s">
        <v>13</v>
      </c>
      <c r="E12" s="17" t="s">
        <v>18</v>
      </c>
      <c r="F12" s="18" t="s">
        <v>104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105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106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214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237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188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238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239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240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241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242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243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244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245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205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246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267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206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  <vt:lpstr>code_list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cp:lastPrinted>2024-03-11T08:08:32Z</cp:lastPrinted>
  <dcterms:created xsi:type="dcterms:W3CDTF">2023-10-04T11:46:17Z</dcterms:created>
  <dcterms:modified xsi:type="dcterms:W3CDTF">2024-03-12T09:19:41Z</dcterms:modified>
</cp:coreProperties>
</file>