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mitryvasilkov/Desktop/bimbim/"/>
    </mc:Choice>
  </mc:AlternateContent>
  <xr:revisionPtr revIDLastSave="0" documentId="8_{D11A46FD-0A14-264A-AB53-1AAAC93942EB}" xr6:coauthVersionLast="47" xr6:coauthVersionMax="47" xr10:uidLastSave="{00000000-0000-0000-0000-000000000000}"/>
  <bookViews>
    <workbookView xWindow="10440" yWindow="500" windowWidth="25400" windowHeight="19920" xr2:uid="{A6C729BD-1AD8-C547-BE56-B8378938F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H28" i="1"/>
  <c r="D29" i="1" l="1"/>
  <c r="D28" i="1"/>
  <c r="G4" i="1" l="1"/>
  <c r="G5" i="1"/>
  <c r="G3" i="1"/>
  <c r="D6" i="1"/>
  <c r="E6" i="1"/>
  <c r="F6" i="1"/>
  <c r="C6" i="1"/>
  <c r="H29" i="1" l="1"/>
  <c r="J28" i="1" s="1"/>
  <c r="J9" i="1"/>
  <c r="J10" i="1"/>
  <c r="K10" i="1" s="1"/>
  <c r="J15" i="1" s="1"/>
  <c r="K9" i="1" l="1"/>
  <c r="J14" i="1" s="1"/>
</calcChain>
</file>

<file path=xl/sharedStrings.xml><?xml version="1.0" encoding="utf-8"?>
<sst xmlns="http://schemas.openxmlformats.org/spreadsheetml/2006/main" count="10" uniqueCount="9">
  <si>
    <t>n_i</t>
  </si>
  <si>
    <t>n = 200</t>
  </si>
  <si>
    <t xml:space="preserve">а) </t>
  </si>
  <si>
    <t>б)</t>
  </si>
  <si>
    <t>(30*36+80*41)/110</t>
  </si>
  <si>
    <t>}=&gt;</t>
  </si>
  <si>
    <t>y(x) = 35,5 + -0,9193* 5,788/6,320 * (x - 21,25)</t>
  </si>
  <si>
    <t>53,3907-0,841916x</t>
  </si>
  <si>
    <t>соответствует, тк разница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</si>
</sst>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Aptos Narrow"/>
      <family val="2"/>
      <scheme val="minor"/>
    </font>
    <font>
      <sz val="13"/>
      <color rgb="FF000000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0</xdr:rowOff>
    </xdr:from>
    <xdr:to>
      <xdr:col>1</xdr:col>
      <xdr:colOff>787400</xdr:colOff>
      <xdr:row>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82A2C-D145-2AAC-5EC2-C7D10293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0"/>
          <a:ext cx="1600200" cy="381000"/>
        </a:xfrm>
        <a:prstGeom prst="rect">
          <a:avLst/>
        </a:prstGeom>
      </xdr:spPr>
    </xdr:pic>
    <xdr:clientData/>
  </xdr:twoCellAnchor>
  <xdr:oneCellAnchor>
    <xdr:from>
      <xdr:col>8</xdr:col>
      <xdr:colOff>133350</xdr:colOff>
      <xdr:row>8</xdr:row>
      <xdr:rowOff>38100</xdr:rowOff>
    </xdr:from>
    <xdr:ext cx="295722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0E61C3-0E08-59BF-4086-B14C4724775F}"/>
                </a:ext>
              </a:extLst>
            </xdr:cNvPr>
            <xdr:cNvSpPr txBox="1"/>
          </xdr:nvSpPr>
          <xdr:spPr>
            <a:xfrm>
              <a:off x="6737350" y="1663700"/>
              <a:ext cx="29572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acc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50E61C3-0E08-59BF-4086-B14C4724775F}"/>
                </a:ext>
              </a:extLst>
            </xdr:cNvPr>
            <xdr:cNvSpPr txBox="1"/>
          </xdr:nvSpPr>
          <xdr:spPr>
            <a:xfrm>
              <a:off x="6737350" y="1663700"/>
              <a:ext cx="295722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 ̅_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200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25400</xdr:colOff>
      <xdr:row>7</xdr:row>
      <xdr:rowOff>127000</xdr:rowOff>
    </xdr:from>
    <xdr:to>
      <xdr:col>7</xdr:col>
      <xdr:colOff>446926</xdr:colOff>
      <xdr:row>19</xdr:row>
      <xdr:rowOff>50800</xdr:rowOff>
    </xdr:to>
    <xdr:pic>
      <xdr:nvPicPr>
        <xdr:cNvPr id="4" name="Рисунок 6">
          <a:extLst>
            <a:ext uri="{FF2B5EF4-FFF2-40B4-BE49-F238E27FC236}">
              <a16:creationId xmlns:a16="http://schemas.microsoft.com/office/drawing/2014/main" id="{F44171F6-669E-064B-B18A-8CB492528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0" y="1549400"/>
          <a:ext cx="6200026" cy="237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21</xdr:row>
      <xdr:rowOff>25400</xdr:rowOff>
    </xdr:from>
    <xdr:to>
      <xdr:col>9</xdr:col>
      <xdr:colOff>339046</xdr:colOff>
      <xdr:row>25</xdr:row>
      <xdr:rowOff>25400</xdr:rowOff>
    </xdr:to>
    <xdr:pic>
      <xdr:nvPicPr>
        <xdr:cNvPr id="5" name="Рисунок 8">
          <a:extLst>
            <a:ext uri="{FF2B5EF4-FFF2-40B4-BE49-F238E27FC236}">
              <a16:creationId xmlns:a16="http://schemas.microsoft.com/office/drawing/2014/main" id="{C95DBE4B-6C8C-4E44-BA1A-ED6560746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4305300"/>
          <a:ext cx="7730446" cy="812800"/>
        </a:xfrm>
        <a:prstGeom prst="rect">
          <a:avLst/>
        </a:prstGeom>
      </xdr:spPr>
    </xdr:pic>
    <xdr:clientData/>
  </xdr:twoCellAnchor>
  <xdr:oneCellAnchor>
    <xdr:from>
      <xdr:col>8</xdr:col>
      <xdr:colOff>93133</xdr:colOff>
      <xdr:row>9</xdr:row>
      <xdr:rowOff>21166</xdr:rowOff>
    </xdr:from>
    <xdr:ext cx="374590" cy="2243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AB47FBC-0407-5278-73DF-66F5B022A65F}"/>
                </a:ext>
              </a:extLst>
            </xdr:cNvPr>
            <xdr:cNvSpPr txBox="1"/>
          </xdr:nvSpPr>
          <xdr:spPr>
            <a:xfrm>
              <a:off x="6731000" y="1866899"/>
              <a:ext cx="374590" cy="224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BAB47FBC-0407-5278-73DF-66F5B022A65F}"/>
                </a:ext>
              </a:extLst>
            </xdr:cNvPr>
            <xdr:cNvSpPr txBox="1"/>
          </xdr:nvSpPr>
          <xdr:spPr>
            <a:xfrm>
              <a:off x="6731000" y="1866899"/>
              <a:ext cx="374590" cy="224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𝑌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 ̅_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200</a:t>
              </a:r>
              <a:endParaRPr lang="ru-RU" sz="1100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50800</xdr:colOff>
      <xdr:row>13</xdr:row>
      <xdr:rowOff>12699</xdr:rowOff>
    </xdr:from>
    <xdr:ext cx="511230" cy="1989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AA3A4C-C755-6456-8A97-4A0F04DFD1D1}"/>
                </a:ext>
              </a:extLst>
            </xdr:cNvPr>
            <xdr:cNvSpPr txBox="1"/>
          </xdr:nvSpPr>
          <xdr:spPr>
            <a:xfrm>
              <a:off x="6688667" y="2671232"/>
              <a:ext cx="511230" cy="198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AA3A4C-C755-6456-8A97-4A0F04DFD1D1}"/>
                </a:ext>
              </a:extLst>
            </xdr:cNvPr>
            <xdr:cNvSpPr txBox="1"/>
          </xdr:nvSpPr>
          <xdr:spPr>
            <a:xfrm>
              <a:off x="6688667" y="2671232"/>
              <a:ext cx="511230" cy="1989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𝜎𝑛^((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𝑋)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33867</xdr:colOff>
      <xdr:row>14</xdr:row>
      <xdr:rowOff>12700</xdr:rowOff>
    </xdr:from>
    <xdr:ext cx="505267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685D81-2585-DFFE-55D7-A9A10AF419FB}"/>
                </a:ext>
              </a:extLst>
            </xdr:cNvPr>
            <xdr:cNvSpPr txBox="1"/>
          </xdr:nvSpPr>
          <xdr:spPr>
            <a:xfrm>
              <a:off x="6671734" y="2874433"/>
              <a:ext cx="505267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𝜎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d>
                          <m:d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3685D81-2585-DFFE-55D7-A9A10AF419FB}"/>
                </a:ext>
              </a:extLst>
            </xdr:cNvPr>
            <xdr:cNvSpPr txBox="1"/>
          </xdr:nvSpPr>
          <xdr:spPr>
            <a:xfrm>
              <a:off x="6671734" y="2874433"/>
              <a:ext cx="505267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𝜎𝑛^((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𝑌) </a:t>
              </a:r>
              <a:r>
                <a:rPr lang="ru-RU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)</a:t>
              </a:r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33866</xdr:colOff>
      <xdr:row>16</xdr:row>
      <xdr:rowOff>4233</xdr:rowOff>
    </xdr:from>
    <xdr:ext cx="731611" cy="190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C1FD4AD-CF4C-0801-3EF8-C4DC24C6E894}"/>
                </a:ext>
              </a:extLst>
            </xdr:cNvPr>
            <xdr:cNvSpPr txBox="1"/>
          </xdr:nvSpPr>
          <xdr:spPr>
            <a:xfrm>
              <a:off x="6671733" y="3272366"/>
              <a:ext cx="731611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200</m:t>
                        </m:r>
                      </m:sub>
                    </m:sSub>
                    <m:d>
                      <m:dPr>
                        <m:ctrlP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X</m:t>
                        </m:r>
                        <m:r>
                          <a:rPr lang="ru-RU" sz="110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d>
                  </m:oMath>
                </m:oMathPara>
              </a14:m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C1FD4AD-CF4C-0801-3EF8-C4DC24C6E894}"/>
                </a:ext>
              </a:extLst>
            </xdr:cNvPr>
            <xdr:cNvSpPr txBox="1"/>
          </xdr:nvSpPr>
          <xdr:spPr>
            <a:xfrm>
              <a:off x="6671733" y="3272366"/>
              <a:ext cx="731611" cy="190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𝑟_200 (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X</a:t>
              </a:r>
              <a:r>
                <a:rPr lang="ru-RU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,𝑌)</a:t>
              </a:r>
              <a:endParaRPr lang="ru-RU" sz="1100">
                <a:solidFill>
                  <a:schemeClr val="tx1"/>
                </a:solidFill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twoCellAnchor editAs="oneCell">
    <xdr:from>
      <xdr:col>12</xdr:col>
      <xdr:colOff>16163</xdr:colOff>
      <xdr:row>0</xdr:row>
      <xdr:rowOff>0</xdr:rowOff>
    </xdr:from>
    <xdr:to>
      <xdr:col>15</xdr:col>
      <xdr:colOff>741985</xdr:colOff>
      <xdr:row>27</xdr:row>
      <xdr:rowOff>61782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45B9A5-A60E-EDA7-A983-881A79617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4875" y="0"/>
          <a:ext cx="3208095" cy="552663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16163</xdr:colOff>
      <xdr:row>0</xdr:row>
      <xdr:rowOff>0</xdr:rowOff>
    </xdr:from>
    <xdr:to>
      <xdr:col>21</xdr:col>
      <xdr:colOff>341745</xdr:colOff>
      <xdr:row>28</xdr:row>
      <xdr:rowOff>108610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6E19949-D35A-F78C-36D3-2B5183473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54875" y="0"/>
          <a:ext cx="7772400" cy="5775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D73C1-CED6-FD47-AD01-3C03088BD282}">
  <dimension ref="A1:L35"/>
  <sheetViews>
    <sheetView tabSelected="1" zoomScale="132" workbookViewId="0">
      <selection activeCell="I12" sqref="I12"/>
    </sheetView>
  </sheetViews>
  <sheetFormatPr baseColWidth="10" defaultRowHeight="16" x14ac:dyDescent="0.2"/>
  <cols>
    <col min="10" max="10" width="11" customWidth="1"/>
  </cols>
  <sheetData>
    <row r="1" spans="1:11" x14ac:dyDescent="0.2">
      <c r="A1" s="14"/>
      <c r="B1" s="14"/>
      <c r="C1" s="15"/>
      <c r="D1" s="15"/>
      <c r="E1" s="15"/>
      <c r="F1" s="15"/>
      <c r="G1" s="2"/>
    </row>
    <row r="2" spans="1:11" x14ac:dyDescent="0.2">
      <c r="A2" s="14"/>
      <c r="B2" s="14"/>
      <c r="C2" s="1">
        <v>21</v>
      </c>
      <c r="D2" s="1">
        <v>31</v>
      </c>
      <c r="E2" s="1">
        <v>36</v>
      </c>
      <c r="F2" s="1">
        <v>41</v>
      </c>
      <c r="G2" s="1" t="s">
        <v>0</v>
      </c>
    </row>
    <row r="3" spans="1:11" x14ac:dyDescent="0.2">
      <c r="A3" s="15"/>
      <c r="B3" s="2">
        <v>16</v>
      </c>
      <c r="C3" s="2">
        <v>0</v>
      </c>
      <c r="D3" s="2">
        <v>0</v>
      </c>
      <c r="E3" s="2">
        <v>30</v>
      </c>
      <c r="F3" s="2">
        <v>80</v>
      </c>
      <c r="G3" s="2">
        <f>SUM(C3:F3)</f>
        <v>110</v>
      </c>
    </row>
    <row r="4" spans="1:11" x14ac:dyDescent="0.2">
      <c r="A4" s="15"/>
      <c r="B4" s="1">
        <v>26</v>
      </c>
      <c r="C4" s="1">
        <v>0</v>
      </c>
      <c r="D4" s="1">
        <v>55</v>
      </c>
      <c r="E4" s="1">
        <v>20</v>
      </c>
      <c r="F4" s="1">
        <v>0</v>
      </c>
      <c r="G4" s="1">
        <f t="shared" ref="G4:G5" si="0">SUM(C4:F4)</f>
        <v>75</v>
      </c>
    </row>
    <row r="5" spans="1:11" x14ac:dyDescent="0.2">
      <c r="A5" s="15"/>
      <c r="B5" s="2">
        <v>36</v>
      </c>
      <c r="C5" s="2">
        <v>15</v>
      </c>
      <c r="D5" s="2">
        <v>0</v>
      </c>
      <c r="E5" s="2">
        <v>0</v>
      </c>
      <c r="F5" s="2">
        <v>0</v>
      </c>
      <c r="G5" s="2">
        <f t="shared" si="0"/>
        <v>15</v>
      </c>
    </row>
    <row r="6" spans="1:11" x14ac:dyDescent="0.2">
      <c r="A6" s="1"/>
      <c r="B6" s="1" t="s">
        <v>0</v>
      </c>
      <c r="C6" s="1">
        <f>SUM(C3:C5)</f>
        <v>15</v>
      </c>
      <c r="D6" s="1">
        <f t="shared" ref="D6:F6" si="1">SUM(D3:D5)</f>
        <v>55</v>
      </c>
      <c r="E6" s="1">
        <f t="shared" si="1"/>
        <v>50</v>
      </c>
      <c r="F6" s="1">
        <f t="shared" si="1"/>
        <v>80</v>
      </c>
      <c r="G6" s="1" t="s">
        <v>1</v>
      </c>
    </row>
    <row r="9" spans="1:11" ht="17" x14ac:dyDescent="0.2">
      <c r="I9" s="3"/>
      <c r="J9" s="1">
        <f>(B3*G3+B4*G4+B5*G5)/200</f>
        <v>21.25</v>
      </c>
      <c r="K9" s="1">
        <f>J9^2</f>
        <v>451.5625</v>
      </c>
    </row>
    <row r="10" spans="1:11" x14ac:dyDescent="0.2">
      <c r="I10" s="1"/>
      <c r="J10" s="1">
        <f>(C6*C2+D6*D2+E2*E6+F2*F6)/200</f>
        <v>35.5</v>
      </c>
      <c r="K10" s="1">
        <f>J10^2</f>
        <v>1260.25</v>
      </c>
    </row>
    <row r="14" spans="1:11" x14ac:dyDescent="0.2">
      <c r="I14" s="1"/>
      <c r="J14" s="5">
        <f>SQRT(SUM(B3*B3*G3,B4*B4*G4,B5*B5*G5,)/200 - K9)</f>
        <v>6.3196123298822693</v>
      </c>
    </row>
    <row r="15" spans="1:11" x14ac:dyDescent="0.2">
      <c r="I15" s="1"/>
      <c r="J15" s="5">
        <f>SQRT(SUM(C2*C2*C6,D2*D2*D6,E2*E2*E6,F2*F2*F6,)/200 - K10)</f>
        <v>5.7879184513951127</v>
      </c>
    </row>
    <row r="17" spans="3:12" x14ac:dyDescent="0.2">
      <c r="I17" s="1"/>
      <c r="J17" s="4">
        <f>(((E3*B3*E2+F3*B3*F2)+(B4*D4*D2+E4*E2*B4)+(C5*B5*C2))-(200*J9*J10))/(200*J14*J15)</f>
        <v>-0.91928347164024138</v>
      </c>
    </row>
    <row r="19" spans="3:12" x14ac:dyDescent="0.2">
      <c r="I19" s="16" t="s">
        <v>6</v>
      </c>
      <c r="J19" s="16"/>
      <c r="K19" s="16"/>
      <c r="L19" s="16"/>
    </row>
    <row r="28" spans="3:12" x14ac:dyDescent="0.2">
      <c r="C28" s="1" t="s">
        <v>2</v>
      </c>
      <c r="D28" s="1" t="str">
        <f xml:space="preserve"> "E(Y|X = " &amp; B3 &amp; ") = "</f>
        <v xml:space="preserve">E(Y|X = 16) = </v>
      </c>
      <c r="E28" s="7" t="s">
        <v>7</v>
      </c>
      <c r="F28" s="8"/>
      <c r="G28" s="9"/>
      <c r="H28" s="5">
        <f>35.5-0.841916*(16-21.25)</f>
        <v>39.920059000000002</v>
      </c>
      <c r="I28" s="10" t="s">
        <v>5</v>
      </c>
      <c r="J28" s="10">
        <f>ABS(H28-H29)</f>
        <v>0.28369536363636882</v>
      </c>
    </row>
    <row r="29" spans="3:12" x14ac:dyDescent="0.2">
      <c r="C29" s="1" t="s">
        <v>3</v>
      </c>
      <c r="D29" s="1" t="str">
        <f xml:space="preserve"> "E(Y|X = " &amp; B3 &amp; ") = "</f>
        <v xml:space="preserve">E(Y|X = 16) = </v>
      </c>
      <c r="E29" s="7" t="s">
        <v>4</v>
      </c>
      <c r="F29" s="8"/>
      <c r="G29" s="9"/>
      <c r="H29" s="5">
        <f>(E3*E2+F3*F2)/G3</f>
        <v>39.636363636363633</v>
      </c>
      <c r="I29" s="10"/>
      <c r="J29" s="10"/>
    </row>
    <row r="31" spans="3:12" x14ac:dyDescent="0.2">
      <c r="D31" s="1"/>
      <c r="E31" s="2"/>
      <c r="F31" s="1"/>
      <c r="G31" s="2"/>
      <c r="H31" s="10"/>
      <c r="J31" t="s">
        <v>8</v>
      </c>
    </row>
    <row r="32" spans="3:12" x14ac:dyDescent="0.2">
      <c r="D32" s="1"/>
      <c r="E32" s="2"/>
      <c r="F32" s="1"/>
      <c r="G32" s="2"/>
      <c r="H32" s="10"/>
    </row>
    <row r="33" spans="4:9" x14ac:dyDescent="0.2">
      <c r="D33" s="11"/>
      <c r="E33" s="12"/>
      <c r="F33" s="12"/>
      <c r="G33" s="12"/>
      <c r="H33" s="13"/>
    </row>
    <row r="34" spans="4:9" x14ac:dyDescent="0.2">
      <c r="D34" s="1"/>
      <c r="E34" s="2"/>
      <c r="F34" s="1"/>
      <c r="G34" s="2"/>
      <c r="H34" s="10"/>
    </row>
    <row r="35" spans="4:9" x14ac:dyDescent="0.2">
      <c r="D35" s="1"/>
      <c r="E35" s="2"/>
      <c r="F35" s="1"/>
      <c r="G35" s="2"/>
      <c r="H35" s="10"/>
      <c r="I35" s="6"/>
    </row>
  </sheetData>
  <mergeCells count="11">
    <mergeCell ref="A1:B2"/>
    <mergeCell ref="A3:A5"/>
    <mergeCell ref="C1:F1"/>
    <mergeCell ref="I19:L19"/>
    <mergeCell ref="E28:G28"/>
    <mergeCell ref="E29:G29"/>
    <mergeCell ref="J28:J29"/>
    <mergeCell ref="I28:I29"/>
    <mergeCell ref="H31:H32"/>
    <mergeCell ref="H34:H35"/>
    <mergeCell ref="D33:H33"/>
  </mergeCells>
  <pageMargins left="0.7" right="0.7" top="0.75" bottom="0.75" header="0.3" footer="0.3"/>
  <ignoredErrors>
    <ignoredError sqref="C6:F6 G3:G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 Алексеевич</dc:creator>
  <cp:lastModifiedBy>Васильков Дмитрий Алексеевич</cp:lastModifiedBy>
  <dcterms:created xsi:type="dcterms:W3CDTF">2024-05-16T14:25:08Z</dcterms:created>
  <dcterms:modified xsi:type="dcterms:W3CDTF">2024-05-17T15:43:51Z</dcterms:modified>
</cp:coreProperties>
</file>