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/PycharmProjects/etna_forecast_stat/"/>
    </mc:Choice>
  </mc:AlternateContent>
  <xr:revisionPtr revIDLastSave="0" documentId="13_ncr:1_{FAC7C4C5-0299-7148-B0EB-48FB67735F80}" xr6:coauthVersionLast="47" xr6:coauthVersionMax="47" xr10:uidLastSave="{00000000-0000-0000-0000-000000000000}"/>
  <bookViews>
    <workbookView xWindow="0" yWindow="760" windowWidth="30240" windowHeight="17260" xr2:uid="{9F046D76-93D9-4934-BCE0-EB844F9A89EE}"/>
  </bookViews>
  <sheets>
    <sheet name="Лист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5" i="1" l="1"/>
  <c r="EC14" i="1"/>
  <c r="EB14" i="1"/>
  <c r="EA14" i="1"/>
  <c r="EC11" i="1"/>
  <c r="EC13" i="1"/>
  <c r="EC12" i="1"/>
  <c r="EB13" i="1"/>
  <c r="EB12" i="1"/>
  <c r="DZ11" i="1"/>
  <c r="EA11" i="1"/>
  <c r="EA13" i="1"/>
  <c r="EA12" i="1"/>
  <c r="DO9" i="1"/>
  <c r="DU11" i="1"/>
  <c r="DV11" i="1"/>
  <c r="DL11" i="1"/>
  <c r="DM11" i="1"/>
  <c r="DN11" i="1"/>
  <c r="DO11" i="1"/>
  <c r="DP11" i="1"/>
  <c r="DQ11" i="1"/>
  <c r="DO10" i="1"/>
  <c r="DP10" i="1"/>
  <c r="DQ10" i="1"/>
  <c r="DR10" i="1"/>
  <c r="DS10" i="1"/>
  <c r="DT10" i="1"/>
  <c r="DU10" i="1"/>
  <c r="DL10" i="1"/>
  <c r="DM10" i="1"/>
  <c r="DP8" i="1"/>
  <c r="CO7" i="1"/>
  <c r="CO8" i="1"/>
  <c r="CN7" i="1"/>
  <c r="CN8" i="1"/>
  <c r="CM7" i="1"/>
  <c r="CM8" i="1"/>
  <c r="CL7" i="1"/>
  <c r="CL8" i="1"/>
  <c r="CK7" i="1"/>
  <c r="CK8" i="1"/>
  <c r="CJ7" i="1"/>
  <c r="CJ8" i="1"/>
  <c r="CI7" i="1"/>
  <c r="CI8" i="1"/>
  <c r="CH7" i="1"/>
  <c r="CH8" i="1"/>
  <c r="CG7" i="1"/>
  <c r="CG8" i="1"/>
  <c r="CF7" i="1"/>
  <c r="CF8" i="1"/>
  <c r="CE7" i="1"/>
  <c r="CE8" i="1"/>
  <c r="CD7" i="1"/>
  <c r="CD8" i="1"/>
  <c r="CC7" i="1"/>
  <c r="CC8" i="1"/>
  <c r="CB7" i="1"/>
  <c r="CB8" i="1"/>
  <c r="CA7" i="1"/>
  <c r="CA8" i="1"/>
  <c r="DZ6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EB4" i="1"/>
  <c r="EC4" i="1"/>
  <c r="EC5" i="1"/>
  <c r="EB5" i="1"/>
  <c r="DZ5" i="1"/>
  <c r="DY4" i="1"/>
  <c r="DY5" i="1"/>
  <c r="DX5" i="1"/>
  <c r="DW5" i="1"/>
  <c r="DV5" i="1"/>
  <c r="DU5" i="1"/>
  <c r="DS4" i="1"/>
  <c r="DT4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EB3" i="1"/>
  <c r="EC3" i="1"/>
</calcChain>
</file>

<file path=xl/sharedStrings.xml><?xml version="1.0" encoding="utf-8"?>
<sst xmlns="http://schemas.openxmlformats.org/spreadsheetml/2006/main" count="14" uniqueCount="14">
  <si>
    <t>Курс $</t>
  </si>
  <si>
    <t>Кокс, Австралия, FOB, $</t>
  </si>
  <si>
    <t>Чугун, FOB, $</t>
  </si>
  <si>
    <t>Лом, FOB, $</t>
  </si>
  <si>
    <t>Лом, паритет, б/НДС</t>
  </si>
  <si>
    <t>Заготовка РФ, черное море, FOB, $</t>
  </si>
  <si>
    <t>Катанка, черное море, FOB, $</t>
  </si>
  <si>
    <t>Арматура, черное море, FOB, $</t>
  </si>
  <si>
    <r>
      <rPr>
        <b/>
        <sz val="11"/>
        <rFont val="Calibri"/>
        <family val="2"/>
        <charset val="204"/>
        <scheme val="minor"/>
      </rPr>
      <t>Паритет</t>
    </r>
    <r>
      <rPr>
        <sz val="11"/>
        <rFont val="Calibri"/>
        <family val="2"/>
        <charset val="204"/>
        <scheme val="minor"/>
      </rPr>
      <t xml:space="preserve"> чугуна, с НДС</t>
    </r>
  </si>
  <si>
    <t>Лом, РФ, руб/без НДС</t>
  </si>
  <si>
    <t>Паритет катанки, руб с НДС</t>
  </si>
  <si>
    <t>Паритет арматуры, руб с НДС</t>
  </si>
  <si>
    <t>Паритет арматуры через заготовку, руб с НДС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</si>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</sst>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\-mmm;@"/>
    <numFmt numFmtId="166" formatCode="m/d/yy;@"/>
  </numFmts>
  <fonts count="5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0"/>
      <color indexed="12"/>
      <name val="Arial Cyr"/>
      <charset val="204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1" fontId="2" fillId="3" borderId="1" xfId="0" applyNumberFormat="1" applyFont="1" applyFill="1" applyBorder="1" applyAlignment="1">
      <alignment horizontal="left"/>
    </xf>
    <xf numFmtId="2" fontId="4" fillId="4" borderId="1" xfId="0" applyNumberFormat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2" fontId="4" fillId="5" borderId="1" xfId="0" applyNumberFormat="1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1" fontId="4" fillId="4" borderId="1" xfId="0" applyNumberFormat="1" applyFont="1" applyFill="1" applyBorder="1" applyAlignment="1">
      <alignment horizontal="right"/>
    </xf>
    <xf numFmtId="1" fontId="4" fillId="2" borderId="1" xfId="0" applyNumberFormat="1" applyFont="1" applyFill="1" applyBorder="1" applyAlignment="1">
      <alignment horizontal="right"/>
    </xf>
    <xf numFmtId="1" fontId="4" fillId="6" borderId="1" xfId="0" applyNumberFormat="1" applyFont="1" applyFill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4" fillId="8" borderId="1" xfId="0" applyNumberFormat="1" applyFont="1" applyFill="1" applyBorder="1" applyAlignment="1">
      <alignment horizontal="right"/>
    </xf>
    <xf numFmtId="1" fontId="1" fillId="9" borderId="1" xfId="0" applyNumberFormat="1" applyFont="1" applyFill="1" applyBorder="1" applyAlignment="1">
      <alignment horizontal="right"/>
    </xf>
    <xf numFmtId="1" fontId="4" fillId="3" borderId="1" xfId="0" applyNumberFormat="1" applyFont="1" applyFill="1" applyBorder="1" applyAlignment="1">
      <alignment horizontal="right"/>
    </xf>
    <xf numFmtId="1" fontId="2" fillId="3" borderId="1" xfId="0" applyNumberFormat="1" applyFont="1" applyFill="1" applyBorder="1" applyAlignment="1">
      <alignment horizontal="right"/>
    </xf>
    <xf numFmtId="1" fontId="4" fillId="10" borderId="1" xfId="0" applyNumberFormat="1" applyFont="1" applyFill="1" applyBorder="1" applyAlignment="1">
      <alignment horizontal="right"/>
    </xf>
    <xf numFmtId="0" fontId="0" fillId="4" borderId="0" xfId="0" applyFill="1"/>
    <xf numFmtId="164" fontId="4" fillId="4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 applyAlignment="1">
      <alignment horizontal="right"/>
    </xf>
    <xf numFmtId="1" fontId="4" fillId="2" borderId="1" xfId="0" applyNumberFormat="1" applyFont="1" applyFill="1" applyBorder="1" applyAlignment="1">
      <alignment horizontal="left"/>
    </xf>
    <xf numFmtId="1" fontId="2" fillId="11" borderId="1" xfId="0" applyNumberFormat="1" applyFont="1" applyFill="1" applyBorder="1" applyAlignment="1">
      <alignment horizontal="left"/>
    </xf>
    <xf numFmtId="165" fontId="3" fillId="2" borderId="1" xfId="1" applyNumberFormat="1" applyFill="1" applyBorder="1" applyAlignment="1" applyProtection="1">
      <alignment horizontal="left" vertical="center"/>
    </xf>
    <xf numFmtId="165" fontId="4" fillId="4" borderId="1" xfId="0" applyNumberFormat="1" applyFont="1" applyFill="1" applyBorder="1" applyAlignment="1">
      <alignment horizontal="right" vertical="center"/>
    </xf>
    <xf numFmtId="165" fontId="4" fillId="3" borderId="1" xfId="0" applyNumberFormat="1" applyFont="1" applyFill="1" applyBorder="1" applyAlignment="1">
      <alignment horizontal="right" vertical="center"/>
    </xf>
    <xf numFmtId="165" fontId="4" fillId="2" borderId="1" xfId="0" applyNumberFormat="1" applyFont="1" applyFill="1" applyBorder="1" applyAlignment="1">
      <alignment horizontal="right" vertical="center"/>
    </xf>
    <xf numFmtId="165" fontId="4" fillId="6" borderId="1" xfId="0" applyNumberFormat="1" applyFont="1" applyFill="1" applyBorder="1" applyAlignment="1">
      <alignment horizontal="right" vertical="center"/>
    </xf>
    <xf numFmtId="165" fontId="2" fillId="7" borderId="1" xfId="0" applyNumberFormat="1" applyFont="1" applyFill="1" applyBorder="1" applyAlignment="1">
      <alignment horizontal="right" vertical="center"/>
    </xf>
    <xf numFmtId="165" fontId="0" fillId="0" borderId="0" xfId="0" applyNumberFormat="1"/>
    <xf numFmtId="166" fontId="3" fillId="2" borderId="1" xfId="1" applyNumberFormat="1" applyFill="1" applyBorder="1" applyAlignment="1" applyProtection="1">
      <alignment horizontal="left" vertical="center"/>
    </xf>
    <xf numFmtId="166" fontId="4" fillId="4" borderId="1" xfId="0" applyNumberFormat="1" applyFont="1" applyFill="1" applyBorder="1" applyAlignment="1">
      <alignment horizontal="right" vertical="center"/>
    </xf>
    <xf numFmtId="166" fontId="4" fillId="3" borderId="1" xfId="0" applyNumberFormat="1" applyFont="1" applyFill="1" applyBorder="1" applyAlignment="1">
      <alignment horizontal="right" vertical="center"/>
    </xf>
    <xf numFmtId="166" fontId="4" fillId="2" borderId="1" xfId="0" applyNumberFormat="1" applyFont="1" applyFill="1" applyBorder="1" applyAlignment="1">
      <alignment horizontal="right" vertical="center"/>
    </xf>
    <xf numFmtId="166" fontId="4" fillId="6" borderId="1" xfId="0" applyNumberFormat="1" applyFont="1" applyFill="1" applyBorder="1" applyAlignment="1">
      <alignment horizontal="right" vertical="center"/>
    </xf>
    <xf numFmtId="166" fontId="2" fillId="7" borderId="1" xfId="0" applyNumberFormat="1" applyFont="1" applyFill="1" applyBorder="1" applyAlignment="1">
      <alignment horizontal="right" vertical="center"/>
    </xf>
    <xf numFmtId="166" fontId="0" fillId="0" borderId="0" xfId="0" applyNumberFormat="1"/>
    <xf numFmtId="17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35BA-6434-4864-BB85-FFEF327CCCC1}">
  <dimension ref="A1:EC23"/>
  <sheetViews>
    <sheetView tabSelected="1" zoomScale="132" zoomScaleNormal="7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8.83203125" defaultRowHeight="15"/>
  <cols>
    <col min="1" max="1" width="26.5" customWidth="1"/>
    <col min="2" max="2" width="14.83203125" customWidth="1"/>
    <col min="14" max="14" width="8.83203125" style="19"/>
    <col min="26" max="26" width="8.83203125" style="19"/>
    <col min="38" max="38" width="8.83203125" style="19"/>
    <col min="50" max="50" width="8.83203125" style="19"/>
    <col min="62" max="62" width="8.83203125" style="19"/>
    <col min="74" max="74" width="8.83203125" style="19"/>
    <col min="86" max="86" width="8.83203125" style="19"/>
    <col min="98" max="98" width="8.83203125" style="19"/>
    <col min="110" max="110" width="8.83203125" style="19"/>
    <col min="122" max="122" width="8.83203125" style="19"/>
    <col min="131" max="131" width="10.1640625" customWidth="1"/>
  </cols>
  <sheetData>
    <row r="1" spans="1:133" s="37" customFormat="1">
      <c r="A1" s="31" t="s">
        <v>13</v>
      </c>
      <c r="B1" s="32">
        <v>41275</v>
      </c>
      <c r="C1" s="33">
        <v>41306</v>
      </c>
      <c r="D1" s="33">
        <v>41334</v>
      </c>
      <c r="E1" s="33">
        <v>41365</v>
      </c>
      <c r="F1" s="33">
        <v>41395</v>
      </c>
      <c r="G1" s="33">
        <v>41426</v>
      </c>
      <c r="H1" s="33">
        <v>41456</v>
      </c>
      <c r="I1" s="33">
        <v>41487</v>
      </c>
      <c r="J1" s="33">
        <v>41518</v>
      </c>
      <c r="K1" s="33">
        <v>41548</v>
      </c>
      <c r="L1" s="33">
        <v>41579</v>
      </c>
      <c r="M1" s="33">
        <v>41609</v>
      </c>
      <c r="N1" s="32">
        <v>41640</v>
      </c>
      <c r="O1" s="34">
        <v>41671</v>
      </c>
      <c r="P1" s="34">
        <v>41699</v>
      </c>
      <c r="Q1" s="34">
        <v>41730</v>
      </c>
      <c r="R1" s="34">
        <v>41760</v>
      </c>
      <c r="S1" s="34">
        <v>41791</v>
      </c>
      <c r="T1" s="34">
        <v>41821</v>
      </c>
      <c r="U1" s="34">
        <v>41852</v>
      </c>
      <c r="V1" s="34">
        <v>41883</v>
      </c>
      <c r="W1" s="34">
        <v>41913</v>
      </c>
      <c r="X1" s="34">
        <v>41944</v>
      </c>
      <c r="Y1" s="34">
        <v>41974</v>
      </c>
      <c r="Z1" s="32">
        <v>42005</v>
      </c>
      <c r="AA1" s="33">
        <v>42036</v>
      </c>
      <c r="AB1" s="33">
        <v>42064</v>
      </c>
      <c r="AC1" s="33">
        <v>42095</v>
      </c>
      <c r="AD1" s="33">
        <v>42125</v>
      </c>
      <c r="AE1" s="33">
        <v>42156</v>
      </c>
      <c r="AF1" s="33">
        <v>42186</v>
      </c>
      <c r="AG1" s="33">
        <v>42217</v>
      </c>
      <c r="AH1" s="33">
        <v>42248</v>
      </c>
      <c r="AI1" s="33">
        <v>42278</v>
      </c>
      <c r="AJ1" s="33">
        <v>42309</v>
      </c>
      <c r="AK1" s="33">
        <v>42339</v>
      </c>
      <c r="AL1" s="32">
        <v>42370</v>
      </c>
      <c r="AM1" s="33">
        <v>42401</v>
      </c>
      <c r="AN1" s="33">
        <v>42430</v>
      </c>
      <c r="AO1" s="33">
        <v>42461</v>
      </c>
      <c r="AP1" s="33">
        <v>42491</v>
      </c>
      <c r="AQ1" s="33">
        <v>42522</v>
      </c>
      <c r="AR1" s="33">
        <v>42552</v>
      </c>
      <c r="AS1" s="33">
        <v>42583</v>
      </c>
      <c r="AT1" s="33">
        <v>42614</v>
      </c>
      <c r="AU1" s="33">
        <v>42644</v>
      </c>
      <c r="AV1" s="33">
        <v>42675</v>
      </c>
      <c r="AW1" s="33">
        <v>42705</v>
      </c>
      <c r="AX1" s="32">
        <v>42736</v>
      </c>
      <c r="AY1" s="34">
        <v>42767</v>
      </c>
      <c r="AZ1" s="34">
        <v>42795</v>
      </c>
      <c r="BA1" s="34">
        <v>42826</v>
      </c>
      <c r="BB1" s="34">
        <v>42856</v>
      </c>
      <c r="BC1" s="34">
        <v>42887</v>
      </c>
      <c r="BD1" s="34">
        <v>42917</v>
      </c>
      <c r="BE1" s="34">
        <v>42948</v>
      </c>
      <c r="BF1" s="34">
        <v>42979</v>
      </c>
      <c r="BG1" s="34">
        <v>43009</v>
      </c>
      <c r="BH1" s="34">
        <v>43040</v>
      </c>
      <c r="BI1" s="34">
        <v>43070</v>
      </c>
      <c r="BJ1" s="32">
        <v>43101</v>
      </c>
      <c r="BK1" s="33">
        <v>43132</v>
      </c>
      <c r="BL1" s="35">
        <v>43160</v>
      </c>
      <c r="BM1" s="33">
        <v>43191</v>
      </c>
      <c r="BN1" s="33">
        <v>43221</v>
      </c>
      <c r="BO1" s="33">
        <v>43252</v>
      </c>
      <c r="BP1" s="33">
        <v>43282</v>
      </c>
      <c r="BQ1" s="33">
        <v>43313</v>
      </c>
      <c r="BR1" s="33">
        <v>43344</v>
      </c>
      <c r="BS1" s="33">
        <v>43374</v>
      </c>
      <c r="BT1" s="33">
        <v>43405</v>
      </c>
      <c r="BU1" s="33">
        <v>43435</v>
      </c>
      <c r="BV1" s="32">
        <v>43466</v>
      </c>
      <c r="BW1" s="34">
        <v>43497</v>
      </c>
      <c r="BX1" s="34">
        <v>43525</v>
      </c>
      <c r="BY1" s="34">
        <v>43556</v>
      </c>
      <c r="BZ1" s="34">
        <v>43586</v>
      </c>
      <c r="CA1" s="34">
        <v>43617</v>
      </c>
      <c r="CB1" s="34">
        <v>43647</v>
      </c>
      <c r="CC1" s="34">
        <v>43678</v>
      </c>
      <c r="CD1" s="34">
        <v>43709</v>
      </c>
      <c r="CE1" s="34">
        <v>43739</v>
      </c>
      <c r="CF1" s="34">
        <v>43770</v>
      </c>
      <c r="CG1" s="34">
        <v>43800</v>
      </c>
      <c r="CH1" s="32">
        <v>43831</v>
      </c>
      <c r="CI1" s="33">
        <v>43862</v>
      </c>
      <c r="CJ1" s="33">
        <v>43891</v>
      </c>
      <c r="CK1" s="33">
        <v>43922</v>
      </c>
      <c r="CL1" s="35">
        <v>43952</v>
      </c>
      <c r="CM1" s="33">
        <v>43983</v>
      </c>
      <c r="CN1" s="33">
        <v>44013</v>
      </c>
      <c r="CO1" s="33">
        <v>44044</v>
      </c>
      <c r="CP1" s="33">
        <v>44075</v>
      </c>
      <c r="CQ1" s="33">
        <v>44105</v>
      </c>
      <c r="CR1" s="33">
        <v>44136</v>
      </c>
      <c r="CS1" s="33">
        <v>44166</v>
      </c>
      <c r="CT1" s="32">
        <v>44197</v>
      </c>
      <c r="CU1" s="34">
        <v>44228</v>
      </c>
      <c r="CV1" s="34">
        <v>44256</v>
      </c>
      <c r="CW1" s="34">
        <v>44287</v>
      </c>
      <c r="CX1" s="34">
        <v>44317</v>
      </c>
      <c r="CY1" s="34">
        <v>44348</v>
      </c>
      <c r="CZ1" s="34">
        <v>44378</v>
      </c>
      <c r="DA1" s="34">
        <v>44409</v>
      </c>
      <c r="DB1" s="34">
        <v>44440</v>
      </c>
      <c r="DC1" s="34">
        <v>44470</v>
      </c>
      <c r="DD1" s="34">
        <v>44501</v>
      </c>
      <c r="DE1" s="34">
        <v>44531</v>
      </c>
      <c r="DF1" s="32">
        <v>44562</v>
      </c>
      <c r="DG1" s="33">
        <v>44593</v>
      </c>
      <c r="DH1" s="33">
        <v>44621</v>
      </c>
      <c r="DI1" s="33">
        <v>44652</v>
      </c>
      <c r="DJ1" s="33">
        <v>44682</v>
      </c>
      <c r="DK1" s="33">
        <v>44713</v>
      </c>
      <c r="DL1" s="33">
        <v>44743</v>
      </c>
      <c r="DM1" s="33">
        <v>44774</v>
      </c>
      <c r="DN1" s="33">
        <v>44805</v>
      </c>
      <c r="DO1" s="33">
        <v>44835</v>
      </c>
      <c r="DP1" s="33">
        <v>44866</v>
      </c>
      <c r="DQ1" s="33">
        <v>44896</v>
      </c>
      <c r="DR1" s="32">
        <v>44927</v>
      </c>
      <c r="DS1" s="33">
        <v>44958</v>
      </c>
      <c r="DT1" s="33">
        <v>44986</v>
      </c>
      <c r="DU1" s="33">
        <v>45017</v>
      </c>
      <c r="DV1" s="33">
        <v>45047</v>
      </c>
      <c r="DW1" s="33">
        <v>45078</v>
      </c>
      <c r="DX1" s="33">
        <v>45108</v>
      </c>
      <c r="DY1" s="33">
        <v>45139</v>
      </c>
      <c r="DZ1" s="33">
        <v>45170</v>
      </c>
      <c r="EA1" s="36">
        <v>45200</v>
      </c>
      <c r="EB1" s="36">
        <v>45231</v>
      </c>
      <c r="EC1" s="36">
        <v>45261</v>
      </c>
    </row>
    <row r="2" spans="1:133">
      <c r="A2" s="1" t="s">
        <v>0</v>
      </c>
      <c r="B2" s="4">
        <v>30.22</v>
      </c>
      <c r="C2" s="5">
        <v>30.16</v>
      </c>
      <c r="D2" s="5">
        <v>30.8</v>
      </c>
      <c r="E2" s="5">
        <v>31.35</v>
      </c>
      <c r="F2" s="5">
        <v>31.3</v>
      </c>
      <c r="G2" s="5">
        <v>32.299999999999997</v>
      </c>
      <c r="H2" s="5">
        <v>32.74</v>
      </c>
      <c r="I2" s="5">
        <v>33.020000000000003</v>
      </c>
      <c r="J2" s="5">
        <v>32.6</v>
      </c>
      <c r="K2" s="5">
        <v>32.090000000000003</v>
      </c>
      <c r="L2" s="5">
        <v>32.69</v>
      </c>
      <c r="M2" s="6">
        <v>32.880000000000003</v>
      </c>
      <c r="N2" s="4">
        <v>33.78</v>
      </c>
      <c r="O2" s="7">
        <v>35.24</v>
      </c>
      <c r="P2" s="7">
        <v>36.19</v>
      </c>
      <c r="Q2" s="7">
        <v>35.659999999999997</v>
      </c>
      <c r="R2" s="7">
        <v>34.83</v>
      </c>
      <c r="S2" s="7">
        <v>34.44</v>
      </c>
      <c r="T2" s="7">
        <v>34.630000000000003</v>
      </c>
      <c r="U2" s="7">
        <v>36.090000000000003</v>
      </c>
      <c r="V2" s="7">
        <v>37.9</v>
      </c>
      <c r="W2" s="7">
        <v>40.79</v>
      </c>
      <c r="X2" s="7">
        <v>46.21</v>
      </c>
      <c r="Y2" s="7">
        <v>55.77</v>
      </c>
      <c r="Z2" s="4">
        <v>65.150000000000006</v>
      </c>
      <c r="AA2" s="5">
        <v>64.510000000000005</v>
      </c>
      <c r="AB2" s="5">
        <v>60.36</v>
      </c>
      <c r="AC2" s="5">
        <v>53.21</v>
      </c>
      <c r="AD2" s="5">
        <v>50.46</v>
      </c>
      <c r="AE2" s="5">
        <v>54.44</v>
      </c>
      <c r="AF2" s="5">
        <v>57.17</v>
      </c>
      <c r="AG2" s="5">
        <v>65.42</v>
      </c>
      <c r="AH2" s="5">
        <v>66.78</v>
      </c>
      <c r="AI2" s="5">
        <v>63.24</v>
      </c>
      <c r="AJ2" s="5">
        <v>65.02</v>
      </c>
      <c r="AK2" s="6">
        <v>69.7</v>
      </c>
      <c r="AL2" s="4">
        <v>77.930000000000007</v>
      </c>
      <c r="AM2" s="5">
        <v>77.23</v>
      </c>
      <c r="AN2" s="5">
        <v>70.41</v>
      </c>
      <c r="AO2" s="5">
        <v>66.680000000000007</v>
      </c>
      <c r="AP2" s="5">
        <v>65.83</v>
      </c>
      <c r="AQ2" s="5">
        <v>65.209999999999994</v>
      </c>
      <c r="AR2" s="5">
        <v>64.33</v>
      </c>
      <c r="AS2" s="5">
        <v>64.930000000000007</v>
      </c>
      <c r="AT2" s="5">
        <v>64.569999999999993</v>
      </c>
      <c r="AU2" s="5">
        <v>62.62</v>
      </c>
      <c r="AV2" s="5">
        <v>64.31</v>
      </c>
      <c r="AW2" s="6">
        <v>62.09</v>
      </c>
      <c r="AX2" s="4">
        <v>59.61</v>
      </c>
      <c r="AY2" s="7">
        <v>58.59</v>
      </c>
      <c r="AZ2" s="7">
        <v>58.243699999999997</v>
      </c>
      <c r="BA2" s="7">
        <v>56.313099999999999</v>
      </c>
      <c r="BB2" s="7">
        <v>56.756</v>
      </c>
      <c r="BC2" s="7">
        <v>57.4437</v>
      </c>
      <c r="BD2" s="7">
        <v>59.578699999999998</v>
      </c>
      <c r="BE2" s="7">
        <v>59.798999999999999</v>
      </c>
      <c r="BF2" s="7">
        <v>57.719200000000001</v>
      </c>
      <c r="BG2" s="7">
        <v>57.686900000000001</v>
      </c>
      <c r="BH2" s="7">
        <v>59.006100000000004</v>
      </c>
      <c r="BI2" s="7">
        <v>58.693199999999997</v>
      </c>
      <c r="BJ2" s="20">
        <v>56.498100000000008</v>
      </c>
      <c r="BK2" s="8">
        <v>56.806705263157887</v>
      </c>
      <c r="BL2" s="9">
        <v>57.23</v>
      </c>
      <c r="BM2" s="8">
        <v>60.769890476190461</v>
      </c>
      <c r="BN2" s="8">
        <v>62.23</v>
      </c>
      <c r="BO2" s="8">
        <v>63.08</v>
      </c>
      <c r="BP2" s="8">
        <v>62.86</v>
      </c>
      <c r="BQ2" s="8">
        <v>66.076408695652177</v>
      </c>
      <c r="BR2" s="8">
        <v>67.666095238095238</v>
      </c>
      <c r="BS2" s="8">
        <v>65.854527272727253</v>
      </c>
      <c r="BT2" s="8">
        <v>66.355680952380951</v>
      </c>
      <c r="BU2" s="8">
        <v>67.335313636363651</v>
      </c>
      <c r="BV2" s="4">
        <v>66.512543749999992</v>
      </c>
      <c r="BW2" s="7">
        <v>65.810525000000013</v>
      </c>
      <c r="BX2" s="7">
        <v>65.092257142857136</v>
      </c>
      <c r="BY2" s="7">
        <v>64.599999999999994</v>
      </c>
      <c r="BZ2" s="7">
        <v>64.818705555555553</v>
      </c>
      <c r="CA2" s="7">
        <v>64.16</v>
      </c>
      <c r="CB2" s="7">
        <v>63.22</v>
      </c>
      <c r="CC2" s="7">
        <v>65.58</v>
      </c>
      <c r="CD2" s="7">
        <v>64.958704999999995</v>
      </c>
      <c r="CE2" s="7">
        <v>64.2</v>
      </c>
      <c r="CF2" s="7">
        <v>63.5</v>
      </c>
      <c r="CG2" s="7">
        <v>62.5</v>
      </c>
      <c r="CH2" s="20">
        <v>61.8</v>
      </c>
      <c r="CI2" s="8">
        <v>63.9</v>
      </c>
      <c r="CJ2" s="8">
        <v>73.3</v>
      </c>
      <c r="CK2" s="8">
        <v>75.2</v>
      </c>
      <c r="CL2" s="9">
        <v>72.599999999999994</v>
      </c>
      <c r="CM2" s="8">
        <v>69.12</v>
      </c>
      <c r="CN2" s="8">
        <v>71.23</v>
      </c>
      <c r="CO2" s="8">
        <v>73.599999999999994</v>
      </c>
      <c r="CP2" s="8">
        <v>75.727999999999994</v>
      </c>
      <c r="CQ2" s="8">
        <v>77.663499999999999</v>
      </c>
      <c r="CR2" s="8">
        <v>76.839500000000001</v>
      </c>
      <c r="CS2" s="8">
        <v>74.209999999999994</v>
      </c>
      <c r="CT2" s="4">
        <v>74.391999999999996</v>
      </c>
      <c r="CU2" s="7">
        <v>74.316800000000001</v>
      </c>
      <c r="CV2" s="7">
        <v>74.397099999999995</v>
      </c>
      <c r="CW2" s="7">
        <v>76.143900000000002</v>
      </c>
      <c r="CX2" s="7">
        <v>74.004300000000001</v>
      </c>
      <c r="CY2" s="7">
        <v>72.616900000000001</v>
      </c>
      <c r="CZ2" s="7">
        <v>74</v>
      </c>
      <c r="DA2" s="7">
        <v>73.5</v>
      </c>
      <c r="DB2" s="7">
        <v>72.629199999999997</v>
      </c>
      <c r="DC2" s="7">
        <v>71.450100000000006</v>
      </c>
      <c r="DD2" s="7">
        <v>72.698899999999995</v>
      </c>
      <c r="DE2" s="7">
        <v>73.769300000000001</v>
      </c>
      <c r="DF2" s="4">
        <v>76.594700000000003</v>
      </c>
      <c r="DG2" s="5">
        <v>77.169399999999996</v>
      </c>
      <c r="DH2" s="5">
        <v>103.47</v>
      </c>
      <c r="DI2" s="5">
        <v>77.899199999999993</v>
      </c>
      <c r="DJ2" s="5">
        <v>63.3127</v>
      </c>
      <c r="DK2" s="5">
        <v>57.178600000000003</v>
      </c>
      <c r="DL2" s="5">
        <v>58.221400000000003</v>
      </c>
      <c r="DM2" s="5">
        <v>60.3</v>
      </c>
      <c r="DN2" s="5">
        <v>59.8</v>
      </c>
      <c r="DO2" s="5">
        <v>61.11</v>
      </c>
      <c r="DP2" s="5">
        <v>60.85</v>
      </c>
      <c r="DQ2" s="5">
        <v>65.814999999999998</v>
      </c>
      <c r="DR2" s="4">
        <v>68.876000000000005</v>
      </c>
      <c r="DS2" s="5">
        <v>72</v>
      </c>
      <c r="DT2" s="5">
        <v>75</v>
      </c>
      <c r="DU2" s="5">
        <v>82</v>
      </c>
      <c r="DV2" s="5">
        <v>78</v>
      </c>
      <c r="DW2" s="5">
        <v>83.607999999999976</v>
      </c>
      <c r="DX2" s="5">
        <v>90.61</v>
      </c>
      <c r="DY2" s="5">
        <v>95.3</v>
      </c>
      <c r="DZ2" s="5">
        <v>96.25</v>
      </c>
      <c r="EA2" s="7">
        <v>97.016666666666666</v>
      </c>
      <c r="EB2" s="7">
        <v>90.14705882352942</v>
      </c>
      <c r="EC2" s="7">
        <v>90.5</v>
      </c>
    </row>
    <row r="3" spans="1:133">
      <c r="A3" s="2" t="s">
        <v>1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0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0">
        <v>109</v>
      </c>
      <c r="AA3" s="11">
        <v>106</v>
      </c>
      <c r="AB3" s="11">
        <v>103</v>
      </c>
      <c r="AC3" s="11">
        <v>96</v>
      </c>
      <c r="AD3" s="11">
        <v>85</v>
      </c>
      <c r="AE3" s="11">
        <v>91</v>
      </c>
      <c r="AF3" s="11">
        <v>87</v>
      </c>
      <c r="AG3" s="11">
        <v>83</v>
      </c>
      <c r="AH3" s="11">
        <v>82</v>
      </c>
      <c r="AI3" s="11">
        <v>81</v>
      </c>
      <c r="AJ3" s="11">
        <v>77</v>
      </c>
      <c r="AK3" s="11">
        <v>76</v>
      </c>
      <c r="AL3" s="10">
        <v>76</v>
      </c>
      <c r="AM3" s="11">
        <v>75</v>
      </c>
      <c r="AN3" s="11">
        <v>82</v>
      </c>
      <c r="AO3" s="11">
        <v>92</v>
      </c>
      <c r="AP3" s="11">
        <v>94</v>
      </c>
      <c r="AQ3" s="11">
        <v>92</v>
      </c>
      <c r="AR3" s="11">
        <v>96</v>
      </c>
      <c r="AS3" s="11">
        <v>112</v>
      </c>
      <c r="AT3" s="11">
        <v>193</v>
      </c>
      <c r="AU3" s="11">
        <v>233</v>
      </c>
      <c r="AV3" s="11">
        <v>299</v>
      </c>
      <c r="AW3" s="11">
        <v>262</v>
      </c>
      <c r="AX3" s="10">
        <v>181</v>
      </c>
      <c r="AY3" s="11">
        <v>166</v>
      </c>
      <c r="AZ3" s="11">
        <v>159</v>
      </c>
      <c r="BA3" s="11">
        <v>256</v>
      </c>
      <c r="BB3" s="11">
        <v>165</v>
      </c>
      <c r="BC3" s="11">
        <v>145</v>
      </c>
      <c r="BD3" s="11">
        <v>164</v>
      </c>
      <c r="BE3" s="11">
        <v>197</v>
      </c>
      <c r="BF3" s="11">
        <v>205</v>
      </c>
      <c r="BG3" s="11">
        <v>194</v>
      </c>
      <c r="BH3" s="11">
        <v>192</v>
      </c>
      <c r="BI3" s="11">
        <v>241</v>
      </c>
      <c r="BJ3" s="10">
        <v>237</v>
      </c>
      <c r="BK3" s="11">
        <v>227</v>
      </c>
      <c r="BL3" s="12">
        <v>218</v>
      </c>
      <c r="BM3" s="11">
        <v>189</v>
      </c>
      <c r="BN3" s="11">
        <v>186</v>
      </c>
      <c r="BO3" s="11">
        <v>198</v>
      </c>
      <c r="BP3" s="11">
        <v>182</v>
      </c>
      <c r="BQ3" s="11">
        <v>181</v>
      </c>
      <c r="BR3" s="11">
        <v>198</v>
      </c>
      <c r="BS3" s="11">
        <v>219</v>
      </c>
      <c r="BT3" s="11">
        <v>220</v>
      </c>
      <c r="BU3" s="11">
        <v>224</v>
      </c>
      <c r="BV3" s="10">
        <v>200</v>
      </c>
      <c r="BW3" s="11">
        <v>206</v>
      </c>
      <c r="BX3" s="11">
        <v>211</v>
      </c>
      <c r="BY3" s="11">
        <v>203</v>
      </c>
      <c r="BZ3" s="11">
        <v>208</v>
      </c>
      <c r="CA3" s="11">
        <v>195</v>
      </c>
      <c r="CB3" s="11">
        <v>177</v>
      </c>
      <c r="CC3" s="11">
        <v>154</v>
      </c>
      <c r="CD3" s="11">
        <v>141</v>
      </c>
      <c r="CE3" s="11">
        <v>148</v>
      </c>
      <c r="CF3" s="11">
        <v>135</v>
      </c>
      <c r="CG3" s="11">
        <v>135</v>
      </c>
      <c r="CH3" s="10">
        <v>146</v>
      </c>
      <c r="CI3" s="11">
        <v>155</v>
      </c>
      <c r="CJ3" s="11">
        <v>159</v>
      </c>
      <c r="CK3" s="11">
        <v>127</v>
      </c>
      <c r="CL3" s="12">
        <v>113</v>
      </c>
      <c r="CM3" s="11">
        <v>109</v>
      </c>
      <c r="CN3" s="11">
        <v>112</v>
      </c>
      <c r="CO3" s="11">
        <v>103</v>
      </c>
      <c r="CP3" s="11">
        <v>116</v>
      </c>
      <c r="CQ3" s="11">
        <v>122</v>
      </c>
      <c r="CR3" s="11">
        <v>103</v>
      </c>
      <c r="CS3" s="11">
        <v>103</v>
      </c>
      <c r="CT3" s="10">
        <v>119</v>
      </c>
      <c r="CU3" s="11">
        <v>148</v>
      </c>
      <c r="CV3" s="11">
        <v>120</v>
      </c>
      <c r="CW3" s="11">
        <v>114</v>
      </c>
      <c r="CX3" s="11">
        <v>127</v>
      </c>
      <c r="CY3" s="11">
        <v>171</v>
      </c>
      <c r="CZ3" s="11">
        <v>207</v>
      </c>
      <c r="DA3" s="11">
        <v>224</v>
      </c>
      <c r="DB3" s="11">
        <v>314.39999999999998</v>
      </c>
      <c r="DC3" s="11">
        <v>399.92857142857144</v>
      </c>
      <c r="DD3" s="11">
        <v>392</v>
      </c>
      <c r="DE3" s="11">
        <v>350</v>
      </c>
      <c r="DF3" s="10">
        <v>402</v>
      </c>
      <c r="DG3" s="11">
        <v>442</v>
      </c>
      <c r="DH3" s="11">
        <v>580</v>
      </c>
      <c r="DI3" s="11">
        <v>488</v>
      </c>
      <c r="DJ3" s="11">
        <v>509</v>
      </c>
      <c r="DK3" s="11">
        <v>406</v>
      </c>
      <c r="DL3" s="11">
        <v>246</v>
      </c>
      <c r="DM3" s="11">
        <v>233</v>
      </c>
      <c r="DN3" s="11">
        <v>265</v>
      </c>
      <c r="DO3" s="11">
        <v>286</v>
      </c>
      <c r="DP3" s="11">
        <v>284</v>
      </c>
      <c r="DQ3" s="11">
        <v>259</v>
      </c>
      <c r="DR3" s="10">
        <v>304</v>
      </c>
      <c r="DS3" s="11">
        <v>355</v>
      </c>
      <c r="DT3" s="11">
        <v>365</v>
      </c>
      <c r="DU3" s="11">
        <v>279</v>
      </c>
      <c r="DV3" s="11">
        <v>233</v>
      </c>
      <c r="DW3" s="11">
        <v>231.6</v>
      </c>
      <c r="DX3" s="11">
        <v>233.2</v>
      </c>
      <c r="DY3" s="11">
        <v>235</v>
      </c>
      <c r="DZ3" s="11">
        <v>239</v>
      </c>
      <c r="EA3" s="11">
        <v>237</v>
      </c>
      <c r="EB3" s="11">
        <f t="shared" ref="EB3:EC3" si="0">EA3</f>
        <v>237</v>
      </c>
      <c r="EC3" s="11">
        <f t="shared" si="0"/>
        <v>237</v>
      </c>
    </row>
    <row r="4" spans="1:133">
      <c r="A4" s="2" t="s">
        <v>2</v>
      </c>
      <c r="B4" s="10">
        <v>403</v>
      </c>
      <c r="C4" s="11">
        <v>404.5</v>
      </c>
      <c r="D4" s="11">
        <v>413.66666666666669</v>
      </c>
      <c r="E4" s="11">
        <v>407</v>
      </c>
      <c r="F4" s="11">
        <v>394.41666666666669</v>
      </c>
      <c r="G4" s="11">
        <v>375.55555555555554</v>
      </c>
      <c r="H4" s="11">
        <v>386.77777777777777</v>
      </c>
      <c r="I4" s="11">
        <v>396.18181818181819</v>
      </c>
      <c r="J4" s="11">
        <v>395.66666666666669</v>
      </c>
      <c r="K4" s="11">
        <v>381.22222222222223</v>
      </c>
      <c r="L4" s="11">
        <v>399.36363636363637</v>
      </c>
      <c r="M4" s="11">
        <v>400.44444444444446</v>
      </c>
      <c r="N4" s="10">
        <v>395.22222222222223</v>
      </c>
      <c r="O4" s="11">
        <v>381</v>
      </c>
      <c r="P4" s="11">
        <v>380.625</v>
      </c>
      <c r="Q4" s="11">
        <v>387.22222222222223</v>
      </c>
      <c r="R4" s="11">
        <v>387.2</v>
      </c>
      <c r="S4" s="11">
        <v>392.88</v>
      </c>
      <c r="T4" s="11">
        <v>391.61904761904759</v>
      </c>
      <c r="U4" s="11">
        <v>391.16</v>
      </c>
      <c r="V4" s="11">
        <v>394.6</v>
      </c>
      <c r="W4" s="11">
        <v>393.53846153846155</v>
      </c>
      <c r="X4" s="11">
        <v>375.95238095238096</v>
      </c>
      <c r="Y4" s="11">
        <v>344.04761904761904</v>
      </c>
      <c r="Z4" s="10">
        <v>342</v>
      </c>
      <c r="AA4" s="11">
        <v>305</v>
      </c>
      <c r="AB4" s="11">
        <v>255</v>
      </c>
      <c r="AC4" s="11">
        <v>265</v>
      </c>
      <c r="AD4" s="11">
        <v>268</v>
      </c>
      <c r="AE4" s="11">
        <v>275</v>
      </c>
      <c r="AF4" s="11">
        <v>258</v>
      </c>
      <c r="AG4" s="11">
        <v>231</v>
      </c>
      <c r="AH4" s="11">
        <v>220</v>
      </c>
      <c r="AI4" s="11">
        <v>175</v>
      </c>
      <c r="AJ4" s="11">
        <v>170</v>
      </c>
      <c r="AK4" s="11">
        <v>174</v>
      </c>
      <c r="AL4" s="10">
        <v>176</v>
      </c>
      <c r="AM4" s="11">
        <v>180</v>
      </c>
      <c r="AN4" s="11">
        <v>220</v>
      </c>
      <c r="AO4" s="11">
        <v>279</v>
      </c>
      <c r="AP4" s="11">
        <v>300</v>
      </c>
      <c r="AQ4" s="11">
        <v>286</v>
      </c>
      <c r="AR4" s="11">
        <v>244</v>
      </c>
      <c r="AS4" s="11">
        <v>244</v>
      </c>
      <c r="AT4" s="11">
        <v>242</v>
      </c>
      <c r="AU4" s="11">
        <v>240</v>
      </c>
      <c r="AV4" s="11">
        <v>290</v>
      </c>
      <c r="AW4" s="11">
        <v>313</v>
      </c>
      <c r="AX4" s="10">
        <v>318</v>
      </c>
      <c r="AY4" s="11">
        <v>326</v>
      </c>
      <c r="AZ4" s="11">
        <v>381</v>
      </c>
      <c r="BA4" s="11">
        <v>386</v>
      </c>
      <c r="BB4" s="11">
        <v>355</v>
      </c>
      <c r="BC4" s="11">
        <v>370</v>
      </c>
      <c r="BD4" s="11">
        <v>364</v>
      </c>
      <c r="BE4" s="11">
        <v>389</v>
      </c>
      <c r="BF4" s="11">
        <v>400</v>
      </c>
      <c r="BG4" s="11">
        <v>375</v>
      </c>
      <c r="BH4" s="11">
        <v>365</v>
      </c>
      <c r="BI4" s="11">
        <v>360</v>
      </c>
      <c r="BJ4" s="10">
        <v>385</v>
      </c>
      <c r="BK4" s="11">
        <v>353</v>
      </c>
      <c r="BL4" s="12">
        <v>375</v>
      </c>
      <c r="BM4" s="11">
        <v>385</v>
      </c>
      <c r="BN4" s="11">
        <v>383</v>
      </c>
      <c r="BO4" s="11">
        <v>388</v>
      </c>
      <c r="BP4" s="11">
        <v>395</v>
      </c>
      <c r="BQ4" s="11">
        <v>386</v>
      </c>
      <c r="BR4" s="11">
        <v>375</v>
      </c>
      <c r="BS4" s="11">
        <v>365</v>
      </c>
      <c r="BT4" s="11">
        <v>360</v>
      </c>
      <c r="BU4" s="11">
        <v>355</v>
      </c>
      <c r="BV4" s="10">
        <v>334</v>
      </c>
      <c r="BW4" s="11">
        <v>335</v>
      </c>
      <c r="BX4" s="11">
        <v>389</v>
      </c>
      <c r="BY4" s="11">
        <v>380</v>
      </c>
      <c r="BZ4" s="11">
        <v>366</v>
      </c>
      <c r="CA4" s="11">
        <v>333</v>
      </c>
      <c r="CB4" s="11">
        <v>341</v>
      </c>
      <c r="CC4" s="11">
        <v>341</v>
      </c>
      <c r="CD4" s="11">
        <v>312</v>
      </c>
      <c r="CE4" s="11">
        <v>285</v>
      </c>
      <c r="CF4" s="11">
        <v>298</v>
      </c>
      <c r="CG4" s="11">
        <v>318</v>
      </c>
      <c r="CH4" s="10">
        <v>324</v>
      </c>
      <c r="CI4" s="11">
        <v>324</v>
      </c>
      <c r="CJ4" s="11">
        <v>317</v>
      </c>
      <c r="CK4" s="11">
        <v>273</v>
      </c>
      <c r="CL4" s="12">
        <v>289</v>
      </c>
      <c r="CM4" s="11">
        <v>308</v>
      </c>
      <c r="CN4" s="11">
        <v>317</v>
      </c>
      <c r="CO4" s="11">
        <v>343</v>
      </c>
      <c r="CP4" s="11">
        <v>362</v>
      </c>
      <c r="CQ4" s="11">
        <v>354</v>
      </c>
      <c r="CR4" s="11">
        <v>398</v>
      </c>
      <c r="CS4" s="11">
        <v>482</v>
      </c>
      <c r="CT4" s="10">
        <v>556</v>
      </c>
      <c r="CU4" s="11">
        <v>505</v>
      </c>
      <c r="CV4" s="11">
        <v>525</v>
      </c>
      <c r="CW4" s="11">
        <v>548</v>
      </c>
      <c r="CX4" s="11">
        <v>634</v>
      </c>
      <c r="CY4" s="11">
        <v>627</v>
      </c>
      <c r="CZ4" s="11">
        <v>610</v>
      </c>
      <c r="DA4" s="11">
        <v>542</v>
      </c>
      <c r="DB4" s="11">
        <v>495.5</v>
      </c>
      <c r="DC4" s="11">
        <v>502.5</v>
      </c>
      <c r="DD4" s="11">
        <v>528</v>
      </c>
      <c r="DE4" s="11">
        <v>530</v>
      </c>
      <c r="DF4" s="10">
        <v>520</v>
      </c>
      <c r="DG4" s="11">
        <v>556</v>
      </c>
      <c r="DH4" s="11">
        <v>760</v>
      </c>
      <c r="DI4" s="11">
        <v>837</v>
      </c>
      <c r="DJ4" s="11">
        <v>700</v>
      </c>
      <c r="DK4" s="11">
        <v>450</v>
      </c>
      <c r="DL4" s="11">
        <v>480</v>
      </c>
      <c r="DM4" s="11">
        <v>459</v>
      </c>
      <c r="DN4" s="11">
        <v>450</v>
      </c>
      <c r="DO4" s="11">
        <v>470</v>
      </c>
      <c r="DP4" s="11">
        <v>487</v>
      </c>
      <c r="DQ4" s="11">
        <v>454</v>
      </c>
      <c r="DR4" s="10">
        <v>415</v>
      </c>
      <c r="DS4" s="11">
        <f t="shared" ref="DS4:DT4" si="1">DR4</f>
        <v>415</v>
      </c>
      <c r="DT4" s="11">
        <f t="shared" si="1"/>
        <v>415</v>
      </c>
      <c r="DU4" s="11">
        <v>410</v>
      </c>
      <c r="DV4" s="11">
        <v>372</v>
      </c>
      <c r="DW4" s="11">
        <v>370.5</v>
      </c>
      <c r="DX4" s="11">
        <v>339.66666666666669</v>
      </c>
      <c r="DY4" s="11">
        <f t="shared" ref="DY4" si="2">DX4</f>
        <v>339.66666666666669</v>
      </c>
      <c r="DZ4" s="11">
        <v>347</v>
      </c>
      <c r="EA4" s="11">
        <v>329</v>
      </c>
      <c r="EB4" s="11">
        <f t="shared" ref="EB4:EC4" si="3">EA4</f>
        <v>329</v>
      </c>
      <c r="EC4" s="11">
        <f t="shared" si="3"/>
        <v>329</v>
      </c>
    </row>
    <row r="5" spans="1:133">
      <c r="A5" s="22" t="s">
        <v>8</v>
      </c>
      <c r="B5" s="10" t="e">
        <f>B4*#REF!*1.18</f>
        <v>#REF!</v>
      </c>
      <c r="C5" s="13" t="e">
        <f>C4*#REF!*1.18</f>
        <v>#REF!</v>
      </c>
      <c r="D5" s="13" t="e">
        <f>D4*#REF!*1.18</f>
        <v>#REF!</v>
      </c>
      <c r="E5" s="13" t="e">
        <f>E4*#REF!*1.18</f>
        <v>#REF!</v>
      </c>
      <c r="F5" s="13" t="e">
        <f>F4*#REF!*1.18</f>
        <v>#REF!</v>
      </c>
      <c r="G5" s="13" t="e">
        <f>G4*#REF!*1.18</f>
        <v>#REF!</v>
      </c>
      <c r="H5" s="13" t="e">
        <f>H4*#REF!*1.18</f>
        <v>#REF!</v>
      </c>
      <c r="I5" s="13" t="e">
        <f>I4*#REF!*1.18</f>
        <v>#REF!</v>
      </c>
      <c r="J5" s="13" t="e">
        <f>J4*#REF!*1.18</f>
        <v>#REF!</v>
      </c>
      <c r="K5" s="13" t="e">
        <f>K4*#REF!*1.18</f>
        <v>#REF!</v>
      </c>
      <c r="L5" s="13" t="e">
        <f>L4*#REF!*1.18</f>
        <v>#REF!</v>
      </c>
      <c r="M5" s="13" t="e">
        <f>M4*#REF!*1.18</f>
        <v>#REF!</v>
      </c>
      <c r="N5" s="10" t="e">
        <f>N4*#REF!*1.18</f>
        <v>#REF!</v>
      </c>
      <c r="O5" s="13" t="e">
        <f>O4*#REF!*1.18</f>
        <v>#REF!</v>
      </c>
      <c r="P5" s="13" t="e">
        <f>P4*#REF!*1.18</f>
        <v>#REF!</v>
      </c>
      <c r="Q5" s="13" t="e">
        <f>Q4*#REF!*1.18</f>
        <v>#REF!</v>
      </c>
      <c r="R5" s="13" t="e">
        <f>R4*#REF!*1.18</f>
        <v>#REF!</v>
      </c>
      <c r="S5" s="13" t="e">
        <f>S4*#REF!*1.18</f>
        <v>#REF!</v>
      </c>
      <c r="T5" s="13" t="e">
        <f>T4*#REF!*1.18</f>
        <v>#REF!</v>
      </c>
      <c r="U5" s="13" t="e">
        <f>U4*#REF!*1.18</f>
        <v>#REF!</v>
      </c>
      <c r="V5" s="13" t="e">
        <f>V4*#REF!*1.18</f>
        <v>#REF!</v>
      </c>
      <c r="W5" s="13" t="e">
        <f>W4*#REF!*1.18</f>
        <v>#REF!</v>
      </c>
      <c r="X5" s="13" t="e">
        <f>X4*#REF!*1.18</f>
        <v>#REF!</v>
      </c>
      <c r="Y5" s="13" t="e">
        <f>Y4*#REF!*1.18</f>
        <v>#REF!</v>
      </c>
      <c r="Z5" s="10" t="e">
        <f>Z4*#REF!*1.18</f>
        <v>#REF!</v>
      </c>
      <c r="AA5" s="13" t="e">
        <f>AA4*#REF!*1.18</f>
        <v>#REF!</v>
      </c>
      <c r="AB5" s="13" t="e">
        <f>AB4*#REF!*1.18</f>
        <v>#REF!</v>
      </c>
      <c r="AC5" s="13" t="e">
        <f>AC4*#REF!*1.18</f>
        <v>#REF!</v>
      </c>
      <c r="AD5" s="13" t="e">
        <f>AD4*#REF!*1.18</f>
        <v>#REF!</v>
      </c>
      <c r="AE5" s="13" t="e">
        <f>AE4*#REF!*1.18</f>
        <v>#REF!</v>
      </c>
      <c r="AF5" s="13" t="e">
        <f>AF4*#REF!*1.18</f>
        <v>#REF!</v>
      </c>
      <c r="AG5" s="13" t="e">
        <f>AG4*#REF!*1.18</f>
        <v>#REF!</v>
      </c>
      <c r="AH5" s="13" t="e">
        <f>AH4*#REF!*1.18</f>
        <v>#REF!</v>
      </c>
      <c r="AI5" s="13" t="e">
        <f>AI4*#REF!*1.18</f>
        <v>#REF!</v>
      </c>
      <c r="AJ5" s="13" t="e">
        <f>AJ4*#REF!*1.18</f>
        <v>#REF!</v>
      </c>
      <c r="AK5" s="13" t="e">
        <f>AK4*#REF!*1.18</f>
        <v>#REF!</v>
      </c>
      <c r="AL5" s="10" t="e">
        <f>AL4*#REF!*1.18</f>
        <v>#REF!</v>
      </c>
      <c r="AM5" s="13" t="e">
        <f>AM4*#REF!*1.18</f>
        <v>#REF!</v>
      </c>
      <c r="AN5" s="13" t="e">
        <f>AN4*#REF!*1.18</f>
        <v>#REF!</v>
      </c>
      <c r="AO5" s="13" t="e">
        <f>AO4*#REF!*1.18</f>
        <v>#REF!</v>
      </c>
      <c r="AP5" s="13" t="e">
        <f>AP4*#REF!*1.18</f>
        <v>#REF!</v>
      </c>
      <c r="AQ5" s="13" t="e">
        <f>AQ4*#REF!*1.18</f>
        <v>#REF!</v>
      </c>
      <c r="AR5" s="13" t="e">
        <f>AR4*#REF!*1.18</f>
        <v>#REF!</v>
      </c>
      <c r="AS5" s="13" t="e">
        <f>AS4*#REF!*1.18</f>
        <v>#REF!</v>
      </c>
      <c r="AT5" s="13" t="e">
        <f>AT4*#REF!*1.18</f>
        <v>#REF!</v>
      </c>
      <c r="AU5" s="13" t="e">
        <f>AU4*#REF!*1.18</f>
        <v>#REF!</v>
      </c>
      <c r="AV5" s="13" t="e">
        <f>AV4*#REF!*1.18</f>
        <v>#REF!</v>
      </c>
      <c r="AW5" s="13" t="e">
        <f>AW4*#REF!*1.18</f>
        <v>#REF!</v>
      </c>
      <c r="AX5" s="10" t="e">
        <f>AX4*#REF!*1.18</f>
        <v>#REF!</v>
      </c>
      <c r="AY5" s="13" t="e">
        <f>AY4*#REF!*1.18</f>
        <v>#REF!</v>
      </c>
      <c r="AZ5" s="13" t="e">
        <f>AZ4*#REF!*1.18</f>
        <v>#REF!</v>
      </c>
      <c r="BA5" s="13" t="e">
        <f>BA4*#REF!*1.18</f>
        <v>#REF!</v>
      </c>
      <c r="BB5" s="13" t="e">
        <f>BB4*#REF!*1.18</f>
        <v>#REF!</v>
      </c>
      <c r="BC5" s="13" t="e">
        <f>BC4*#REF!*1.18</f>
        <v>#REF!</v>
      </c>
      <c r="BD5" s="13" t="e">
        <f>BD4*#REF!*1.18</f>
        <v>#REF!</v>
      </c>
      <c r="BE5" s="13" t="e">
        <f>BE4*#REF!*1.18</f>
        <v>#REF!</v>
      </c>
      <c r="BF5" s="13" t="e">
        <f>BF4*#REF!*1.18</f>
        <v>#REF!</v>
      </c>
      <c r="BG5" s="13" t="e">
        <f>BG4*#REF!*1.18</f>
        <v>#REF!</v>
      </c>
      <c r="BH5" s="13" t="e">
        <f>BH4*#REF!*1.18</f>
        <v>#REF!</v>
      </c>
      <c r="BI5" s="13" t="e">
        <f>BI4*#REF!*1.18</f>
        <v>#REF!</v>
      </c>
      <c r="BJ5" s="10" t="e">
        <f>BJ4*#REF!*1.2</f>
        <v>#REF!</v>
      </c>
      <c r="BK5" s="13" t="e">
        <f>BK4*#REF!*1.2</f>
        <v>#REF!</v>
      </c>
      <c r="BL5" s="12" t="e">
        <f>BL4*#REF!*1.2</f>
        <v>#REF!</v>
      </c>
      <c r="BM5" s="13" t="e">
        <f>BM4*#REF!*1.2</f>
        <v>#REF!</v>
      </c>
      <c r="BN5" s="13" t="e">
        <f>BN4*#REF!*1.2</f>
        <v>#REF!</v>
      </c>
      <c r="BO5" s="13" t="e">
        <f>BO4*#REF!*1.2</f>
        <v>#REF!</v>
      </c>
      <c r="BP5" s="13" t="e">
        <f>BP4*#REF!*1.2</f>
        <v>#REF!</v>
      </c>
      <c r="BQ5" s="13" t="e">
        <f>BQ4*#REF!*1.2</f>
        <v>#REF!</v>
      </c>
      <c r="BR5" s="13" t="e">
        <f>BR4*#REF!*1.2</f>
        <v>#REF!</v>
      </c>
      <c r="BS5" s="13" t="e">
        <f>BS4*#REF!*1.2</f>
        <v>#REF!</v>
      </c>
      <c r="BT5" s="13" t="e">
        <f>BT4*#REF!*1.2</f>
        <v>#REF!</v>
      </c>
      <c r="BU5" s="13" t="e">
        <f>BU4*#REF!*1.2</f>
        <v>#REF!</v>
      </c>
      <c r="BV5" s="10" t="e">
        <f>BV4*#REF!*1.2</f>
        <v>#REF!</v>
      </c>
      <c r="BW5" s="13" t="e">
        <f>BW4*#REF!*1.2</f>
        <v>#REF!</v>
      </c>
      <c r="BX5" s="13" t="e">
        <f>BX4*#REF!*1.2</f>
        <v>#REF!</v>
      </c>
      <c r="BY5" s="13" t="e">
        <f>BY4*#REF!*1.2</f>
        <v>#REF!</v>
      </c>
      <c r="BZ5" s="13" t="e">
        <f>BZ4*#REF!*1.2</f>
        <v>#REF!</v>
      </c>
      <c r="CA5" s="13" t="e">
        <f>CA4*#REF!*1.2</f>
        <v>#REF!</v>
      </c>
      <c r="CB5" s="13" t="e">
        <f>CB4*#REF!*1.2</f>
        <v>#REF!</v>
      </c>
      <c r="CC5" s="13" t="e">
        <f>CC4*#REF!*1.2</f>
        <v>#REF!</v>
      </c>
      <c r="CD5" s="13" t="e">
        <f>CD4*#REF!*1.2</f>
        <v>#REF!</v>
      </c>
      <c r="CE5" s="13" t="e">
        <f>CE4*#REF!*1.2</f>
        <v>#REF!</v>
      </c>
      <c r="CF5" s="13" t="e">
        <f>CF4*#REF!*1.2</f>
        <v>#REF!</v>
      </c>
      <c r="CG5" s="13" t="e">
        <f>CG4*#REF!*1.2</f>
        <v>#REF!</v>
      </c>
      <c r="CH5" s="10" t="e">
        <f>CH4*#REF!*1.2</f>
        <v>#REF!</v>
      </c>
      <c r="CI5" s="13" t="e">
        <f>CI4*#REF!*1.2</f>
        <v>#REF!</v>
      </c>
      <c r="CJ5" s="13" t="e">
        <f>CJ4*#REF!*1.2</f>
        <v>#REF!</v>
      </c>
      <c r="CK5" s="13" t="e">
        <f>CK4*#REF!*1.2</f>
        <v>#REF!</v>
      </c>
      <c r="CL5" s="12" t="e">
        <f>CL4*#REF!*1.2</f>
        <v>#REF!</v>
      </c>
      <c r="CM5" s="13" t="e">
        <f>CM4*#REF!*1.2</f>
        <v>#REF!</v>
      </c>
      <c r="CN5" s="13" t="e">
        <f>CN4*#REF!*1.2</f>
        <v>#REF!</v>
      </c>
      <c r="CO5" s="13" t="e">
        <f>CO4*#REF!*1.2</f>
        <v>#REF!</v>
      </c>
      <c r="CP5" s="13" t="e">
        <f>CP4*#REF!*1.2</f>
        <v>#REF!</v>
      </c>
      <c r="CQ5" s="13" t="e">
        <f>CQ4*#REF!*1.2</f>
        <v>#REF!</v>
      </c>
      <c r="CR5" s="13" t="e">
        <f>CR4*#REF!*1.2</f>
        <v>#REF!</v>
      </c>
      <c r="CS5" s="13" t="e">
        <f>CS4*#REF!*1.2</f>
        <v>#REF!</v>
      </c>
      <c r="CT5" s="10" t="e">
        <f>CT4*#REF!*1.2</f>
        <v>#REF!</v>
      </c>
      <c r="CU5" s="13" t="e">
        <f>CU4*#REF!*1.2</f>
        <v>#REF!</v>
      </c>
      <c r="CV5" s="13" t="e">
        <f>CV4*#REF!*1.2</f>
        <v>#REF!</v>
      </c>
      <c r="CW5" s="13" t="e">
        <f>CW4*#REF!*1.2</f>
        <v>#REF!</v>
      </c>
      <c r="CX5" s="13" t="e">
        <f>CX4*#REF!*1.2</f>
        <v>#REF!</v>
      </c>
      <c r="CY5" s="13" t="e">
        <f>CY4*#REF!*1.2</f>
        <v>#REF!</v>
      </c>
      <c r="CZ5" s="13" t="e">
        <f>CZ4*#REF!*1.2</f>
        <v>#REF!</v>
      </c>
      <c r="DA5" s="13" t="e">
        <f>(DA4-$HE$5)*#REF!*1.2</f>
        <v>#REF!</v>
      </c>
      <c r="DB5" s="13" t="e">
        <f>(DB4-$HE$5)*#REF!*1.2</f>
        <v>#REF!</v>
      </c>
      <c r="DC5" s="13" t="e">
        <f>(DC4-$HE$5)*#REF!*1.2</f>
        <v>#REF!</v>
      </c>
      <c r="DD5" s="13" t="e">
        <f>(DD4-$HE$5)*#REF!*1.2</f>
        <v>#REF!</v>
      </c>
      <c r="DE5" s="13" t="e">
        <f>(DE4-$HE$5)*#REF!*1.2</f>
        <v>#REF!</v>
      </c>
      <c r="DF5" s="10" t="e">
        <f>DF4*#REF!*1.2</f>
        <v>#REF!</v>
      </c>
      <c r="DG5" s="13" t="e">
        <f>DG4*#REF!*1.2</f>
        <v>#REF!</v>
      </c>
      <c r="DH5" s="13" t="e">
        <f>DH4*#REF!*1.2</f>
        <v>#REF!</v>
      </c>
      <c r="DI5" s="13" t="e">
        <f>DI4*#REF!*1.2</f>
        <v>#REF!</v>
      </c>
      <c r="DJ5" s="13" t="e">
        <f>DJ4*#REF!*1.2</f>
        <v>#REF!</v>
      </c>
      <c r="DK5" s="13" t="e">
        <f>DK4*#REF!*1.2</f>
        <v>#REF!</v>
      </c>
      <c r="DL5" s="13" t="e">
        <f>DL4*#REF!*1.2</f>
        <v>#REF!</v>
      </c>
      <c r="DM5" s="13" t="e">
        <f>DM4*#REF!*1.2</f>
        <v>#REF!</v>
      </c>
      <c r="DN5" s="13" t="e">
        <f>DN4*#REF!*1.2</f>
        <v>#REF!</v>
      </c>
      <c r="DO5" s="13" t="e">
        <f>DO4*#REF!*1.2</f>
        <v>#REF!</v>
      </c>
      <c r="DP5" s="13" t="e">
        <f>DP4*#REF!*1.2</f>
        <v>#REF!</v>
      </c>
      <c r="DQ5" s="13" t="e">
        <f>DQ4*#REF!*1.2</f>
        <v>#REF!</v>
      </c>
      <c r="DR5" s="10" t="e">
        <f>DR4*#REF!*1.2</f>
        <v>#REF!</v>
      </c>
      <c r="DS5" s="13" t="e">
        <f>DS4*#REF!*1.2</f>
        <v>#REF!</v>
      </c>
      <c r="DT5" s="13" t="e">
        <f>DT4*#REF!*1.2</f>
        <v>#REF!</v>
      </c>
      <c r="DU5" s="13" t="e">
        <f>DU4*#REF!*1.2</f>
        <v>#REF!</v>
      </c>
      <c r="DV5" s="13" t="e">
        <f>DV4*#REF!*1.2</f>
        <v>#REF!</v>
      </c>
      <c r="DW5" s="13" t="e">
        <f>DW4*#REF!*1.2</f>
        <v>#REF!</v>
      </c>
      <c r="DX5" s="13" t="e">
        <f>DX4*#REF!*1.2</f>
        <v>#REF!</v>
      </c>
      <c r="DY5" s="13" t="e">
        <f>DY4*#REF!*1.2</f>
        <v>#REF!</v>
      </c>
      <c r="DZ5" s="13" t="e">
        <f>DZ4*#REF!*1.2</f>
        <v>#REF!</v>
      </c>
      <c r="EA5" s="13" t="e">
        <f>EA4*#REF!*1.2</f>
        <v>#REF!</v>
      </c>
      <c r="EB5" s="13" t="e">
        <f>EB4*#REF!*1.2</f>
        <v>#REF!</v>
      </c>
      <c r="EC5" s="13" t="e">
        <f>EC4*#REF!*1.2</f>
        <v>#REF!</v>
      </c>
    </row>
    <row r="6" spans="1:133">
      <c r="A6" s="2" t="s">
        <v>3</v>
      </c>
      <c r="B6" s="10">
        <v>369</v>
      </c>
      <c r="C6" s="10">
        <v>361.5</v>
      </c>
      <c r="D6" s="10">
        <v>367.2</v>
      </c>
      <c r="E6" s="10">
        <v>355.5</v>
      </c>
      <c r="F6" s="10">
        <v>329.4</v>
      </c>
      <c r="G6" s="10">
        <v>313.5</v>
      </c>
      <c r="H6" s="10">
        <v>332</v>
      </c>
      <c r="I6" s="10">
        <v>342.6</v>
      </c>
      <c r="J6" s="10">
        <v>330.25</v>
      </c>
      <c r="K6" s="10">
        <v>337</v>
      </c>
      <c r="L6" s="10">
        <v>355.6</v>
      </c>
      <c r="M6" s="10">
        <v>355.75</v>
      </c>
      <c r="N6" s="10">
        <v>354</v>
      </c>
      <c r="O6" s="10">
        <v>325</v>
      </c>
      <c r="P6" s="10">
        <v>328</v>
      </c>
      <c r="Q6" s="10">
        <v>340</v>
      </c>
      <c r="R6" s="10">
        <v>330</v>
      </c>
      <c r="S6" s="10">
        <v>325</v>
      </c>
      <c r="T6" s="10">
        <v>329</v>
      </c>
      <c r="U6" s="10">
        <v>342</v>
      </c>
      <c r="V6" s="10">
        <v>337</v>
      </c>
      <c r="W6" s="10">
        <v>293</v>
      </c>
      <c r="X6" s="10">
        <v>267</v>
      </c>
      <c r="Y6" s="10">
        <v>274</v>
      </c>
      <c r="Z6" s="10">
        <v>273</v>
      </c>
      <c r="AA6" s="10">
        <v>208</v>
      </c>
      <c r="AB6" s="10">
        <v>218</v>
      </c>
      <c r="AC6" s="10">
        <v>236</v>
      </c>
      <c r="AD6" s="10">
        <v>249</v>
      </c>
      <c r="AE6" s="10">
        <v>241</v>
      </c>
      <c r="AF6" s="10">
        <v>208</v>
      </c>
      <c r="AG6" s="10">
        <v>208</v>
      </c>
      <c r="AH6" s="10">
        <v>174</v>
      </c>
      <c r="AI6" s="10">
        <v>150</v>
      </c>
      <c r="AJ6" s="10">
        <v>171</v>
      </c>
      <c r="AK6" s="10">
        <v>162</v>
      </c>
      <c r="AL6" s="10">
        <v>158</v>
      </c>
      <c r="AM6" s="10">
        <v>152</v>
      </c>
      <c r="AN6" s="10">
        <v>187</v>
      </c>
      <c r="AO6" s="10">
        <v>242</v>
      </c>
      <c r="AP6" s="10">
        <v>263</v>
      </c>
      <c r="AQ6" s="10">
        <v>198</v>
      </c>
      <c r="AR6" s="10">
        <v>193</v>
      </c>
      <c r="AS6" s="10">
        <v>200</v>
      </c>
      <c r="AT6" s="10">
        <v>189</v>
      </c>
      <c r="AU6" s="10">
        <v>199</v>
      </c>
      <c r="AV6" s="10">
        <v>228.28571428571428</v>
      </c>
      <c r="AW6" s="10">
        <v>249.14285714285714</v>
      </c>
      <c r="AX6" s="10">
        <v>238.45454545454547</v>
      </c>
      <c r="AY6" s="10">
        <v>231.25</v>
      </c>
      <c r="AZ6" s="10">
        <v>250.2</v>
      </c>
      <c r="BA6" s="10">
        <v>238</v>
      </c>
      <c r="BB6" s="10">
        <v>241.5</v>
      </c>
      <c r="BC6" s="10">
        <v>243.66666666666666</v>
      </c>
      <c r="BD6" s="10">
        <v>271.33333333333331</v>
      </c>
      <c r="BE6" s="10">
        <v>314.2</v>
      </c>
      <c r="BF6" s="10">
        <v>307.22222222222223</v>
      </c>
      <c r="BG6" s="10">
        <v>268.33333333333331</v>
      </c>
      <c r="BH6" s="10">
        <v>271</v>
      </c>
      <c r="BI6" s="10">
        <v>315.16666666666669</v>
      </c>
      <c r="BJ6" s="10">
        <v>322.25</v>
      </c>
      <c r="BK6" s="10">
        <v>310.2</v>
      </c>
      <c r="BL6" s="12">
        <v>328.77777777777777</v>
      </c>
      <c r="BM6" s="10">
        <v>314.16666666666669</v>
      </c>
      <c r="BN6" s="10">
        <v>311.8</v>
      </c>
      <c r="BO6" s="10">
        <v>310</v>
      </c>
      <c r="BP6" s="10">
        <v>305.42857142857144</v>
      </c>
      <c r="BQ6" s="10">
        <v>282.57142857142856</v>
      </c>
      <c r="BR6" s="10">
        <v>291</v>
      </c>
      <c r="BS6" s="10">
        <v>292.57142857142856</v>
      </c>
      <c r="BT6" s="10">
        <v>294.63636363636363</v>
      </c>
      <c r="BU6" s="10">
        <v>262.16666666666669</v>
      </c>
      <c r="BV6" s="10">
        <v>248.5</v>
      </c>
      <c r="BW6" s="10">
        <v>288.33333333333331</v>
      </c>
      <c r="BX6" s="10">
        <v>290</v>
      </c>
      <c r="BY6" s="10">
        <v>280.85714285714283</v>
      </c>
      <c r="BZ6" s="10">
        <v>264.14285714285717</v>
      </c>
      <c r="CA6" s="10">
        <v>262.14285714285717</v>
      </c>
      <c r="CB6" s="10">
        <v>259.25</v>
      </c>
      <c r="CC6" s="10">
        <v>252</v>
      </c>
      <c r="CD6" s="10">
        <v>207</v>
      </c>
      <c r="CE6" s="10">
        <v>202.5</v>
      </c>
      <c r="CF6" s="10">
        <v>224</v>
      </c>
      <c r="CG6" s="10">
        <v>260.25</v>
      </c>
      <c r="CH6" s="10">
        <v>256.88888888888891</v>
      </c>
      <c r="CI6" s="10">
        <v>244.5</v>
      </c>
      <c r="CJ6" s="10">
        <v>226</v>
      </c>
      <c r="CK6" s="10">
        <v>219.25</v>
      </c>
      <c r="CL6" s="12">
        <v>220.2</v>
      </c>
      <c r="CM6" s="10">
        <v>236.25</v>
      </c>
      <c r="CN6" s="10">
        <v>239.8</v>
      </c>
      <c r="CO6" s="10">
        <v>263</v>
      </c>
      <c r="CP6" s="10">
        <v>275</v>
      </c>
      <c r="CQ6" s="10">
        <v>265</v>
      </c>
      <c r="CR6" s="10">
        <v>290</v>
      </c>
      <c r="CS6" s="10">
        <v>370</v>
      </c>
      <c r="CT6" s="10">
        <v>440</v>
      </c>
      <c r="CU6" s="10">
        <v>400</v>
      </c>
      <c r="CV6" s="10">
        <v>420</v>
      </c>
      <c r="CW6" s="10">
        <v>390</v>
      </c>
      <c r="CX6" s="10">
        <v>460</v>
      </c>
      <c r="CY6" s="10">
        <v>465</v>
      </c>
      <c r="CZ6" s="10">
        <v>450</v>
      </c>
      <c r="DA6" s="10">
        <v>410</v>
      </c>
      <c r="DB6" s="10">
        <v>397.4</v>
      </c>
      <c r="DC6" s="10">
        <v>437.78571428571428</v>
      </c>
      <c r="DD6" s="10">
        <v>445</v>
      </c>
      <c r="DE6" s="10">
        <v>430</v>
      </c>
      <c r="DF6" s="10">
        <v>425</v>
      </c>
      <c r="DG6" s="14">
        <v>469</v>
      </c>
      <c r="DH6" s="14">
        <v>640</v>
      </c>
      <c r="DI6" s="14">
        <v>520</v>
      </c>
      <c r="DJ6" s="14">
        <v>490</v>
      </c>
      <c r="DK6" s="14">
        <v>400</v>
      </c>
      <c r="DL6" s="14">
        <v>415</v>
      </c>
      <c r="DM6" s="14">
        <v>410</v>
      </c>
      <c r="DN6" s="14">
        <v>391</v>
      </c>
      <c r="DO6" s="14">
        <v>390</v>
      </c>
      <c r="DP6" s="14">
        <v>364</v>
      </c>
      <c r="DQ6" s="14">
        <v>384</v>
      </c>
      <c r="DR6" s="10">
        <v>393</v>
      </c>
      <c r="DS6" s="14">
        <v>390</v>
      </c>
      <c r="DT6" s="14">
        <v>389</v>
      </c>
      <c r="DU6" s="14">
        <v>362</v>
      </c>
      <c r="DV6" s="14">
        <v>314</v>
      </c>
      <c r="DW6" s="14">
        <v>316.05</v>
      </c>
      <c r="DX6" s="14">
        <v>301.39999999999998</v>
      </c>
      <c r="DY6" s="14">
        <v>295</v>
      </c>
      <c r="DZ6" s="14">
        <f t="shared" ref="DZ6" si="4">DY6</f>
        <v>295</v>
      </c>
      <c r="EA6" s="15">
        <v>310</v>
      </c>
      <c r="EB6" s="15">
        <v>320</v>
      </c>
      <c r="EC6" s="15">
        <v>335</v>
      </c>
    </row>
    <row r="7" spans="1:133">
      <c r="A7" s="2" t="s">
        <v>4</v>
      </c>
      <c r="B7" s="10" t="e">
        <f>B6*#REF!</f>
        <v>#REF!</v>
      </c>
      <c r="C7" s="16" t="e">
        <f>C6*#REF!</f>
        <v>#REF!</v>
      </c>
      <c r="D7" s="16" t="e">
        <f>D6*#REF!</f>
        <v>#REF!</v>
      </c>
      <c r="E7" s="16" t="e">
        <f>E6*#REF!</f>
        <v>#REF!</v>
      </c>
      <c r="F7" s="16" t="e">
        <f>F6*#REF!</f>
        <v>#REF!</v>
      </c>
      <c r="G7" s="16" t="e">
        <f>G6*#REF!</f>
        <v>#REF!</v>
      </c>
      <c r="H7" s="16" t="e">
        <f>H6*#REF!</f>
        <v>#REF!</v>
      </c>
      <c r="I7" s="16" t="e">
        <f>I6*#REF!</f>
        <v>#REF!</v>
      </c>
      <c r="J7" s="16" t="e">
        <f>J6*#REF!</f>
        <v>#REF!</v>
      </c>
      <c r="K7" s="16" t="e">
        <f>K6*#REF!</f>
        <v>#REF!</v>
      </c>
      <c r="L7" s="16" t="e">
        <f>L6*#REF!</f>
        <v>#REF!</v>
      </c>
      <c r="M7" s="16" t="e">
        <f>M6*#REF!</f>
        <v>#REF!</v>
      </c>
      <c r="N7" s="10" t="e">
        <f>N6*#REF!</f>
        <v>#REF!</v>
      </c>
      <c r="O7" s="16" t="e">
        <f>O6*#REF!</f>
        <v>#REF!</v>
      </c>
      <c r="P7" s="16" t="e">
        <f>P6*#REF!</f>
        <v>#REF!</v>
      </c>
      <c r="Q7" s="16" t="e">
        <f>Q6*#REF!</f>
        <v>#REF!</v>
      </c>
      <c r="R7" s="16" t="e">
        <f>R6*#REF!</f>
        <v>#REF!</v>
      </c>
      <c r="S7" s="16" t="e">
        <f>S6*#REF!</f>
        <v>#REF!</v>
      </c>
      <c r="T7" s="16" t="e">
        <f>T6*#REF!</f>
        <v>#REF!</v>
      </c>
      <c r="U7" s="16" t="e">
        <f>U6*#REF!</f>
        <v>#REF!</v>
      </c>
      <c r="V7" s="16" t="e">
        <f>V6*#REF!</f>
        <v>#REF!</v>
      </c>
      <c r="W7" s="16" t="e">
        <f>W6*#REF!</f>
        <v>#REF!</v>
      </c>
      <c r="X7" s="16" t="e">
        <f>X6*#REF!</f>
        <v>#REF!</v>
      </c>
      <c r="Y7" s="16" t="e">
        <f>Y6*#REF!</f>
        <v>#REF!</v>
      </c>
      <c r="Z7" s="10" t="e">
        <f>Z6*#REF!</f>
        <v>#REF!</v>
      </c>
      <c r="AA7" s="16" t="e">
        <f>AA6*#REF!</f>
        <v>#REF!</v>
      </c>
      <c r="AB7" s="16" t="e">
        <f>AB6*#REF!</f>
        <v>#REF!</v>
      </c>
      <c r="AC7" s="16" t="e">
        <f>AC6*#REF!</f>
        <v>#REF!</v>
      </c>
      <c r="AD7" s="16" t="e">
        <f>AD6*#REF!</f>
        <v>#REF!</v>
      </c>
      <c r="AE7" s="16" t="e">
        <f>AE6*#REF!</f>
        <v>#REF!</v>
      </c>
      <c r="AF7" s="16" t="e">
        <f>AF6*#REF!</f>
        <v>#REF!</v>
      </c>
      <c r="AG7" s="16" t="e">
        <f>AG6*#REF!</f>
        <v>#REF!</v>
      </c>
      <c r="AH7" s="16" t="e">
        <f>AH6*#REF!</f>
        <v>#REF!</v>
      </c>
      <c r="AI7" s="16" t="e">
        <f>AI6*#REF!</f>
        <v>#REF!</v>
      </c>
      <c r="AJ7" s="16" t="e">
        <f>AJ6*#REF!</f>
        <v>#REF!</v>
      </c>
      <c r="AK7" s="16" t="e">
        <f>AK6*#REF!</f>
        <v>#REF!</v>
      </c>
      <c r="AL7" s="10" t="e">
        <f>AL6*#REF!</f>
        <v>#REF!</v>
      </c>
      <c r="AM7" s="16" t="e">
        <f>AM6*#REF!</f>
        <v>#REF!</v>
      </c>
      <c r="AN7" s="16" t="e">
        <f>AN6*#REF!</f>
        <v>#REF!</v>
      </c>
      <c r="AO7" s="16" t="e">
        <f>AO6*#REF!</f>
        <v>#REF!</v>
      </c>
      <c r="AP7" s="16" t="e">
        <f>AP6*#REF!</f>
        <v>#REF!</v>
      </c>
      <c r="AQ7" s="16" t="e">
        <f>AQ6*#REF!</f>
        <v>#REF!</v>
      </c>
      <c r="AR7" s="16" t="e">
        <f>AR6*#REF!</f>
        <v>#REF!</v>
      </c>
      <c r="AS7" s="16" t="e">
        <f>AS6*#REF!</f>
        <v>#REF!</v>
      </c>
      <c r="AT7" s="16" t="e">
        <f>AT6*#REF!</f>
        <v>#REF!</v>
      </c>
      <c r="AU7" s="16" t="e">
        <f>AU6*#REF!</f>
        <v>#REF!</v>
      </c>
      <c r="AV7" s="16" t="e">
        <f>AV6*#REF!</f>
        <v>#REF!</v>
      </c>
      <c r="AW7" s="16" t="e">
        <f>AW6*#REF!</f>
        <v>#REF!</v>
      </c>
      <c r="AX7" s="10" t="e">
        <f>AX6*#REF!</f>
        <v>#REF!</v>
      </c>
      <c r="AY7" s="16" t="e">
        <f>AY6*#REF!</f>
        <v>#REF!</v>
      </c>
      <c r="AZ7" s="16" t="e">
        <f>AZ6*#REF!</f>
        <v>#REF!</v>
      </c>
      <c r="BA7" s="16" t="e">
        <f>BA6*#REF!</f>
        <v>#REF!</v>
      </c>
      <c r="BB7" s="16" t="e">
        <f>BB6*#REF!</f>
        <v>#REF!</v>
      </c>
      <c r="BC7" s="16" t="e">
        <f>BC6*#REF!</f>
        <v>#REF!</v>
      </c>
      <c r="BD7" s="16" t="e">
        <f>BD6*#REF!</f>
        <v>#REF!</v>
      </c>
      <c r="BE7" s="16" t="e">
        <f>BE6*#REF!</f>
        <v>#REF!</v>
      </c>
      <c r="BF7" s="16" t="e">
        <f>BF6*#REF!</f>
        <v>#REF!</v>
      </c>
      <c r="BG7" s="16" t="e">
        <f>BG6*#REF!</f>
        <v>#REF!</v>
      </c>
      <c r="BH7" s="16" t="e">
        <f>BH6*#REF!</f>
        <v>#REF!</v>
      </c>
      <c r="BI7" s="16" t="e">
        <f>BI6*#REF!</f>
        <v>#REF!</v>
      </c>
      <c r="BJ7" s="10" t="e">
        <f>BJ6*#REF!</f>
        <v>#REF!</v>
      </c>
      <c r="BK7" s="16" t="e">
        <f>BK6*#REF!</f>
        <v>#REF!</v>
      </c>
      <c r="BL7" s="12" t="e">
        <f>BL6*#REF!</f>
        <v>#REF!</v>
      </c>
      <c r="BM7" s="16" t="e">
        <f>BM6*#REF!</f>
        <v>#REF!</v>
      </c>
      <c r="BN7" s="16" t="e">
        <f>BN6*#REF!</f>
        <v>#REF!</v>
      </c>
      <c r="BO7" s="16" t="e">
        <f>BO6*#REF!</f>
        <v>#REF!</v>
      </c>
      <c r="BP7" s="16" t="e">
        <f>BP6*#REF!</f>
        <v>#REF!</v>
      </c>
      <c r="BQ7" s="16" t="e">
        <f>BQ6*#REF!</f>
        <v>#REF!</v>
      </c>
      <c r="BR7" s="16" t="e">
        <f>BR6*#REF!</f>
        <v>#REF!</v>
      </c>
      <c r="BS7" s="16" t="e">
        <f>BS6*#REF!</f>
        <v>#REF!</v>
      </c>
      <c r="BT7" s="16" t="e">
        <f>BT6*#REF!</f>
        <v>#REF!</v>
      </c>
      <c r="BU7" s="16" t="e">
        <f>BU6*#REF!</f>
        <v>#REF!</v>
      </c>
      <c r="BV7" s="10" t="e">
        <f>BV6*#REF!</f>
        <v>#REF!</v>
      </c>
      <c r="BW7" s="16" t="e">
        <f>BW6*#REF!</f>
        <v>#REF!</v>
      </c>
      <c r="BX7" s="16" t="e">
        <f>BX6*#REF!</f>
        <v>#REF!</v>
      </c>
      <c r="BY7" s="16" t="e">
        <f>BY6*#REF!</f>
        <v>#REF!</v>
      </c>
      <c r="BZ7" s="16" t="e">
        <f>BZ6*#REF!</f>
        <v>#REF!</v>
      </c>
      <c r="CA7" s="16" t="e">
        <f>CA6*#REF!</f>
        <v>#REF!</v>
      </c>
      <c r="CB7" s="16" t="e">
        <f>CB6*#REF!</f>
        <v>#REF!</v>
      </c>
      <c r="CC7" s="16" t="e">
        <f>CC6*#REF!</f>
        <v>#REF!</v>
      </c>
      <c r="CD7" s="16" t="e">
        <f>CD6*#REF!</f>
        <v>#REF!</v>
      </c>
      <c r="CE7" s="16" t="e">
        <f>CE6*#REF!</f>
        <v>#REF!</v>
      </c>
      <c r="CF7" s="16" t="e">
        <f>CF6*#REF!</f>
        <v>#REF!</v>
      </c>
      <c r="CG7" s="16" t="e">
        <f>CG6*#REF!</f>
        <v>#REF!</v>
      </c>
      <c r="CH7" s="10" t="e">
        <f>CH6*#REF!</f>
        <v>#REF!</v>
      </c>
      <c r="CI7" s="16" t="e">
        <f>CI6*#REF!</f>
        <v>#REF!</v>
      </c>
      <c r="CJ7" s="16" t="e">
        <f>CJ6*#REF!</f>
        <v>#REF!</v>
      </c>
      <c r="CK7" s="16" t="e">
        <f>CK6*#REF!</f>
        <v>#REF!</v>
      </c>
      <c r="CL7" s="12" t="e">
        <f>CL6*#REF!</f>
        <v>#REF!</v>
      </c>
      <c r="CM7" s="16" t="e">
        <f>CM6*#REF!</f>
        <v>#REF!</v>
      </c>
      <c r="CN7" s="16" t="e">
        <f>CN6*#REF!</f>
        <v>#REF!</v>
      </c>
      <c r="CO7" s="16" t="e">
        <f>CO6*#REF!</f>
        <v>#REF!</v>
      </c>
      <c r="CP7" s="16" t="e">
        <f>CP6*#REF!</f>
        <v>#REF!</v>
      </c>
      <c r="CQ7" s="16" t="e">
        <f>CQ6*#REF!</f>
        <v>#REF!</v>
      </c>
      <c r="CR7" s="16" t="e">
        <f>CR6*#REF!</f>
        <v>#REF!</v>
      </c>
      <c r="CS7" s="16" t="e">
        <f>CS6*#REF!</f>
        <v>#REF!</v>
      </c>
      <c r="CT7" s="10" t="e">
        <f>CT6*#REF!</f>
        <v>#REF!</v>
      </c>
      <c r="CU7" s="16" t="e">
        <f>CU6*#REF!-54*#REF!</f>
        <v>#REF!</v>
      </c>
      <c r="CV7" s="16" t="e">
        <f>CV6*#REF!-54*#REF!</f>
        <v>#REF!</v>
      </c>
      <c r="CW7" s="16" t="e">
        <f>CW6*#REF!-54*#REF!</f>
        <v>#REF!</v>
      </c>
      <c r="CX7" s="16" t="e">
        <f>CX6*#REF!-54*#REF!</f>
        <v>#REF!</v>
      </c>
      <c r="CY7" s="16" t="e">
        <f>CY6*#REF!-54*#REF!</f>
        <v>#REF!</v>
      </c>
      <c r="CZ7" s="16" t="e">
        <f>CZ6*#REF!-54*#REF!</f>
        <v>#REF!</v>
      </c>
      <c r="DA7" s="16" t="e">
        <f>DA6*#REF!-87*#REF!</f>
        <v>#REF!</v>
      </c>
      <c r="DB7" s="16" t="e">
        <f>DB6*#REF!-87*#REF!</f>
        <v>#REF!</v>
      </c>
      <c r="DC7" s="16" t="e">
        <f>DC6*#REF!-87*#REF!</f>
        <v>#REF!</v>
      </c>
      <c r="DD7" s="16" t="e">
        <f>DD6*#REF!-87*#REF!</f>
        <v>#REF!</v>
      </c>
      <c r="DE7" s="16" t="e">
        <f>DE6*#REF!-87*#REF!</f>
        <v>#REF!</v>
      </c>
      <c r="DF7" s="21" t="e">
        <f>DF6*#REF!-113*#REF!</f>
        <v>#REF!</v>
      </c>
      <c r="DG7" s="17" t="e">
        <f>DG6*#REF!-113*#REF!</f>
        <v>#REF!</v>
      </c>
      <c r="DH7" s="17" t="e">
        <f>DH6*#REF!-113*#REF!</f>
        <v>#REF!</v>
      </c>
      <c r="DI7" s="17" t="e">
        <f>DI6*#REF!-113*#REF!</f>
        <v>#REF!</v>
      </c>
      <c r="DJ7" s="17" t="e">
        <f>DJ6*#REF!-113*#REF!</f>
        <v>#REF!</v>
      </c>
      <c r="DK7" s="17" t="e">
        <f>DK6*#REF!-113*#REF!</f>
        <v>#REF!</v>
      </c>
      <c r="DL7" s="17" t="e">
        <f>DL6*#REF!-113*#REF!</f>
        <v>#REF!</v>
      </c>
      <c r="DM7" s="17" t="e">
        <f>DM6*#REF!-113*#REF!</f>
        <v>#REF!</v>
      </c>
      <c r="DN7" s="17" t="e">
        <f>DN6*#REF!-113*#REF!</f>
        <v>#REF!</v>
      </c>
      <c r="DO7" s="17" t="e">
        <f>DO6*#REF!-113*#REF!</f>
        <v>#REF!</v>
      </c>
      <c r="DP7" s="17" t="e">
        <f>DP6*#REF!-113*#REF!</f>
        <v>#REF!</v>
      </c>
      <c r="DQ7" s="17" t="e">
        <f>DQ6*#REF!-113*#REF!</f>
        <v>#REF!</v>
      </c>
      <c r="DR7" s="21" t="e">
        <f>DR6*#REF!-15*#REF!</f>
        <v>#REF!</v>
      </c>
      <c r="DS7" s="17" t="e">
        <f>DS6*#REF!-15*#REF!</f>
        <v>#REF!</v>
      </c>
      <c r="DT7" s="17" t="e">
        <f>DT6*#REF!-15*#REF!</f>
        <v>#REF!</v>
      </c>
      <c r="DU7" s="17" t="e">
        <f>DU6*#REF!-15*#REF!</f>
        <v>#REF!</v>
      </c>
      <c r="DV7" s="17" t="e">
        <f>DV6*#REF!-15*#REF!</f>
        <v>#REF!</v>
      </c>
      <c r="DW7" s="17" t="e">
        <f>DW6*#REF!-15*#REF!</f>
        <v>#REF!</v>
      </c>
      <c r="DX7" s="17" t="e">
        <f>DX6*#REF!-15*#REF!</f>
        <v>#REF!</v>
      </c>
      <c r="DY7" s="17" t="e">
        <f>DY6*#REF!-15*#REF!</f>
        <v>#REF!</v>
      </c>
      <c r="DZ7" s="17" t="e">
        <f>DZ6*#REF!-15*#REF!</f>
        <v>#REF!</v>
      </c>
      <c r="EA7" s="17" t="e">
        <f>EA6*#REF!-15*#REF!</f>
        <v>#REF!</v>
      </c>
      <c r="EB7" s="17" t="e">
        <f>EB6*#REF!-15*#REF!</f>
        <v>#REF!</v>
      </c>
      <c r="EC7" s="17" t="e">
        <f>EC6*#REF!-15*#REF!</f>
        <v>#REF!</v>
      </c>
    </row>
    <row r="8" spans="1:133">
      <c r="A8" s="23" t="s">
        <v>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>
        <v>11895</v>
      </c>
      <c r="AA8" s="10">
        <v>13175</v>
      </c>
      <c r="AB8" s="10">
        <v>12738</v>
      </c>
      <c r="AC8" s="10">
        <v>11374</v>
      </c>
      <c r="AD8" s="10">
        <v>10253</v>
      </c>
      <c r="AE8" s="10">
        <v>10353</v>
      </c>
      <c r="AF8" s="10">
        <v>10960</v>
      </c>
      <c r="AG8" s="10">
        <v>11113</v>
      </c>
      <c r="AH8" s="10">
        <v>11306</v>
      </c>
      <c r="AI8" s="10">
        <v>10479</v>
      </c>
      <c r="AJ8" s="10">
        <v>9400</v>
      </c>
      <c r="AK8" s="10">
        <v>9150</v>
      </c>
      <c r="AL8" s="10">
        <v>9220</v>
      </c>
      <c r="AM8" s="10">
        <v>9663</v>
      </c>
      <c r="AN8" s="10">
        <v>10494</v>
      </c>
      <c r="AO8" s="10">
        <v>11615</v>
      </c>
      <c r="AP8" s="10">
        <v>12847</v>
      </c>
      <c r="AQ8" s="10">
        <v>12913</v>
      </c>
      <c r="AR8" s="10">
        <v>11565</v>
      </c>
      <c r="AS8" s="10">
        <v>11788</v>
      </c>
      <c r="AT8" s="10">
        <v>12575</v>
      </c>
      <c r="AU8" s="10">
        <v>13300</v>
      </c>
      <c r="AV8" s="10">
        <v>13213</v>
      </c>
      <c r="AW8" s="10">
        <v>15495</v>
      </c>
      <c r="AX8" s="10">
        <v>16150</v>
      </c>
      <c r="AY8" s="10">
        <v>15075</v>
      </c>
      <c r="AZ8" s="10">
        <v>13645</v>
      </c>
      <c r="BA8" s="10">
        <v>13338</v>
      </c>
      <c r="BB8" s="10">
        <v>13188</v>
      </c>
      <c r="BC8" s="10">
        <v>12725</v>
      </c>
      <c r="BD8" s="10">
        <v>13047</v>
      </c>
      <c r="BE8" s="10">
        <v>15038</v>
      </c>
      <c r="BF8" s="10">
        <v>17045</v>
      </c>
      <c r="BG8" s="10">
        <v>16913</v>
      </c>
      <c r="BH8" s="10">
        <v>15281</v>
      </c>
      <c r="BI8" s="10">
        <v>14550</v>
      </c>
      <c r="BJ8" s="10">
        <v>14613</v>
      </c>
      <c r="BK8" s="10">
        <v>15750</v>
      </c>
      <c r="BL8" s="12">
        <v>17310</v>
      </c>
      <c r="BM8" s="10">
        <v>17925</v>
      </c>
      <c r="BN8" s="10">
        <v>17825</v>
      </c>
      <c r="BO8" s="10">
        <v>17430</v>
      </c>
      <c r="BP8" s="10">
        <v>17588</v>
      </c>
      <c r="BQ8" s="10">
        <v>18390</v>
      </c>
      <c r="BR8" s="10">
        <v>19550</v>
      </c>
      <c r="BS8" s="10">
        <v>19438</v>
      </c>
      <c r="BT8" s="10">
        <v>17940</v>
      </c>
      <c r="BU8" s="10">
        <v>16200</v>
      </c>
      <c r="BV8" s="10">
        <v>16463</v>
      </c>
      <c r="BW8" s="10">
        <v>18106</v>
      </c>
      <c r="BX8" s="10">
        <v>20090</v>
      </c>
      <c r="BY8" s="10">
        <v>17381</v>
      </c>
      <c r="BZ8" s="10">
        <v>15745</v>
      </c>
      <c r="CA8" s="10" t="e">
        <f>CA7-1000</f>
        <v>#REF!</v>
      </c>
      <c r="CB8" s="10" t="e">
        <f>CB7-1000</f>
        <v>#REF!</v>
      </c>
      <c r="CC8" s="10" t="e">
        <f>CC7-1000</f>
        <v>#REF!</v>
      </c>
      <c r="CD8" s="10" t="e">
        <f>CD7</f>
        <v>#REF!</v>
      </c>
      <c r="CE8" s="10" t="e">
        <f>CE7</f>
        <v>#REF!</v>
      </c>
      <c r="CF8" s="10" t="e">
        <f>CF7</f>
        <v>#REF!</v>
      </c>
      <c r="CG8" s="10" t="e">
        <f t="shared" ref="CG8:CO8" si="5">CG7-1000</f>
        <v>#REF!</v>
      </c>
      <c r="CH8" s="10" t="e">
        <f t="shared" si="5"/>
        <v>#REF!</v>
      </c>
      <c r="CI8" s="10" t="e">
        <f t="shared" si="5"/>
        <v>#REF!</v>
      </c>
      <c r="CJ8" s="10" t="e">
        <f t="shared" si="5"/>
        <v>#REF!</v>
      </c>
      <c r="CK8" s="10" t="e">
        <f t="shared" si="5"/>
        <v>#REF!</v>
      </c>
      <c r="CL8" s="12" t="e">
        <f t="shared" si="5"/>
        <v>#REF!</v>
      </c>
      <c r="CM8" s="10" t="e">
        <f t="shared" si="5"/>
        <v>#REF!</v>
      </c>
      <c r="CN8" s="10" t="e">
        <f t="shared" si="5"/>
        <v>#REF!</v>
      </c>
      <c r="CO8" s="10" t="e">
        <f t="shared" si="5"/>
        <v>#REF!</v>
      </c>
      <c r="CP8" s="10">
        <v>18800</v>
      </c>
      <c r="CQ8" s="10">
        <v>20000</v>
      </c>
      <c r="CR8" s="10">
        <v>21000</v>
      </c>
      <c r="CS8" s="10">
        <v>25000</v>
      </c>
      <c r="CT8" s="10">
        <v>28000</v>
      </c>
      <c r="CU8" s="10">
        <v>25000</v>
      </c>
      <c r="CV8" s="10">
        <v>26500</v>
      </c>
      <c r="CW8" s="10">
        <v>27000</v>
      </c>
      <c r="CX8" s="10">
        <v>28200</v>
      </c>
      <c r="CY8" s="10">
        <v>28600</v>
      </c>
      <c r="CZ8" s="10">
        <v>25500</v>
      </c>
      <c r="DA8" s="10">
        <v>26700</v>
      </c>
      <c r="DB8" s="10">
        <v>25360</v>
      </c>
      <c r="DC8" s="10">
        <v>25535.714285714286</v>
      </c>
      <c r="DD8" s="10">
        <v>28500</v>
      </c>
      <c r="DE8" s="10">
        <v>31000</v>
      </c>
      <c r="DF8" s="10">
        <v>27000</v>
      </c>
      <c r="DG8" s="14">
        <v>30275</v>
      </c>
      <c r="DH8" s="14">
        <v>28100</v>
      </c>
      <c r="DI8" s="14">
        <v>28000</v>
      </c>
      <c r="DJ8" s="14">
        <v>25000</v>
      </c>
      <c r="DK8" s="14">
        <v>17000</v>
      </c>
      <c r="DL8" s="14">
        <v>19000</v>
      </c>
      <c r="DM8" s="14">
        <v>23000</v>
      </c>
      <c r="DN8" s="14">
        <v>19500</v>
      </c>
      <c r="DO8" s="14">
        <v>19000</v>
      </c>
      <c r="DP8" s="14">
        <f>DO8</f>
        <v>19000</v>
      </c>
      <c r="DQ8" s="14">
        <v>18000</v>
      </c>
      <c r="DR8" s="10">
        <v>21000</v>
      </c>
      <c r="DS8" s="14">
        <v>22500</v>
      </c>
      <c r="DT8" s="14">
        <v>25500</v>
      </c>
      <c r="DU8" s="14">
        <v>26500</v>
      </c>
      <c r="DV8" s="14">
        <v>23500</v>
      </c>
      <c r="DW8" s="14">
        <v>25000</v>
      </c>
      <c r="DX8" s="14">
        <v>27200</v>
      </c>
      <c r="DY8" s="14">
        <v>28500</v>
      </c>
      <c r="DZ8" s="14">
        <v>30000</v>
      </c>
      <c r="EA8" s="15">
        <v>31500</v>
      </c>
      <c r="EB8" s="15">
        <v>29500</v>
      </c>
      <c r="EC8" s="15">
        <v>29000</v>
      </c>
    </row>
    <row r="9" spans="1:133">
      <c r="A9" s="23" t="s">
        <v>5</v>
      </c>
      <c r="B9" s="10">
        <v>536.61538461538464</v>
      </c>
      <c r="C9" s="10">
        <v>526.93333333333328</v>
      </c>
      <c r="D9" s="10">
        <v>535.42857142857144</v>
      </c>
      <c r="E9" s="10">
        <v>524.23076923076928</v>
      </c>
      <c r="F9" s="10">
        <v>517.69230769230774</v>
      </c>
      <c r="G9" s="10">
        <v>500.55555555555554</v>
      </c>
      <c r="H9" s="10">
        <v>522.90909090909088</v>
      </c>
      <c r="I9" s="10">
        <v>522.26666666666665</v>
      </c>
      <c r="J9" s="10">
        <v>508</v>
      </c>
      <c r="K9" s="10">
        <v>511</v>
      </c>
      <c r="L9" s="10">
        <v>515</v>
      </c>
      <c r="M9" s="10">
        <v>512.63636363636363</v>
      </c>
      <c r="N9" s="10">
        <v>512.5454545454545</v>
      </c>
      <c r="O9" s="10">
        <v>490.75</v>
      </c>
      <c r="P9" s="10">
        <v>495.73684210526318</v>
      </c>
      <c r="Q9" s="10">
        <v>511.1875</v>
      </c>
      <c r="R9" s="10">
        <v>510.94117647058823</v>
      </c>
      <c r="S9" s="10">
        <v>505</v>
      </c>
      <c r="T9" s="10">
        <v>504.26666666666665</v>
      </c>
      <c r="U9" s="10">
        <v>510.82608695652175</v>
      </c>
      <c r="V9" s="10">
        <v>493.5</v>
      </c>
      <c r="W9" s="10">
        <v>466.04545454545456</v>
      </c>
      <c r="X9" s="10">
        <v>434.15789473684208</v>
      </c>
      <c r="Y9" s="10">
        <v>415.88235294117646</v>
      </c>
      <c r="Z9" s="10">
        <v>399.73684210526318</v>
      </c>
      <c r="AA9" s="10">
        <v>362.63157894736844</v>
      </c>
      <c r="AB9" s="10">
        <v>363.78947368421052</v>
      </c>
      <c r="AC9" s="10">
        <v>363.25</v>
      </c>
      <c r="AD9" s="10">
        <v>368.33333333333331</v>
      </c>
      <c r="AE9" s="10">
        <v>360.83333333333331</v>
      </c>
      <c r="AF9" s="10">
        <v>329.12</v>
      </c>
      <c r="AG9" s="10">
        <v>318.78947368421052</v>
      </c>
      <c r="AH9" s="10">
        <v>300.5</v>
      </c>
      <c r="AI9" s="10">
        <v>276.94444444444446</v>
      </c>
      <c r="AJ9" s="10">
        <v>271</v>
      </c>
      <c r="AK9" s="10">
        <v>259.21052631578948</v>
      </c>
      <c r="AL9" s="10">
        <v>250.8125</v>
      </c>
      <c r="AM9" s="10">
        <v>252.5</v>
      </c>
      <c r="AN9" s="10">
        <v>299.23076923076923</v>
      </c>
      <c r="AO9" s="10">
        <v>380.9375</v>
      </c>
      <c r="AP9" s="10">
        <v>355</v>
      </c>
      <c r="AQ9" s="10">
        <v>302.77777777777777</v>
      </c>
      <c r="AR9" s="10">
        <v>314.09090909090907</v>
      </c>
      <c r="AS9" s="10">
        <v>348.45454545454544</v>
      </c>
      <c r="AT9" s="10">
        <v>324.33333333333331</v>
      </c>
      <c r="AU9" s="10">
        <v>330</v>
      </c>
      <c r="AV9" s="10">
        <v>373.33333333333331</v>
      </c>
      <c r="AW9" s="10">
        <v>404.66666666666669</v>
      </c>
      <c r="AX9" s="10">
        <v>393</v>
      </c>
      <c r="AY9" s="10">
        <v>395</v>
      </c>
      <c r="AZ9" s="10">
        <v>417.66666666666669</v>
      </c>
      <c r="BA9" s="10">
        <v>394.58333333333331</v>
      </c>
      <c r="BB9" s="10">
        <v>401.07142857142856</v>
      </c>
      <c r="BC9" s="10">
        <v>409.8125</v>
      </c>
      <c r="BD9" s="10">
        <v>446.36363636363637</v>
      </c>
      <c r="BE9" s="10">
        <v>508.45454545454544</v>
      </c>
      <c r="BF9" s="10">
        <v>521.78571428571433</v>
      </c>
      <c r="BG9" s="10">
        <v>500.45454545454544</v>
      </c>
      <c r="BH9" s="10">
        <v>485.90909090909093</v>
      </c>
      <c r="BI9" s="10">
        <v>519.44444444444446</v>
      </c>
      <c r="BJ9" s="10">
        <v>512.5</v>
      </c>
      <c r="BK9" s="10">
        <v>505</v>
      </c>
      <c r="BL9" s="12">
        <v>537.6</v>
      </c>
      <c r="BM9" s="10">
        <v>512.5</v>
      </c>
      <c r="BN9" s="10">
        <v>513.75</v>
      </c>
      <c r="BO9" s="10">
        <v>505.6</v>
      </c>
      <c r="BP9" s="10">
        <v>500</v>
      </c>
      <c r="BQ9" s="10">
        <v>483.4</v>
      </c>
      <c r="BR9" s="10">
        <v>473.25</v>
      </c>
      <c r="BS9" s="10">
        <v>460.75</v>
      </c>
      <c r="BT9" s="10">
        <v>451</v>
      </c>
      <c r="BU9" s="10">
        <v>415</v>
      </c>
      <c r="BV9" s="10">
        <v>398.75</v>
      </c>
      <c r="BW9" s="10">
        <v>442.5</v>
      </c>
      <c r="BX9" s="10">
        <v>448</v>
      </c>
      <c r="BY9" s="10">
        <v>428.75</v>
      </c>
      <c r="BZ9" s="10">
        <v>424</v>
      </c>
      <c r="CA9" s="10">
        <v>420</v>
      </c>
      <c r="CB9" s="10">
        <v>417.5</v>
      </c>
      <c r="CC9" s="10">
        <v>402</v>
      </c>
      <c r="CD9" s="10">
        <v>360</v>
      </c>
      <c r="CE9" s="10">
        <v>355</v>
      </c>
      <c r="CF9" s="10">
        <v>373</v>
      </c>
      <c r="CG9" s="10">
        <v>398.75</v>
      </c>
      <c r="CH9" s="10">
        <v>397.22222222222223</v>
      </c>
      <c r="CI9" s="10">
        <v>387.5</v>
      </c>
      <c r="CJ9" s="10">
        <v>363.75</v>
      </c>
      <c r="CK9" s="10">
        <v>338.25</v>
      </c>
      <c r="CL9" s="12">
        <v>344</v>
      </c>
      <c r="CM9" s="10">
        <v>361.25</v>
      </c>
      <c r="CN9" s="10">
        <v>372</v>
      </c>
      <c r="CO9" s="10">
        <v>396.25</v>
      </c>
      <c r="CP9" s="10">
        <v>410</v>
      </c>
      <c r="CQ9" s="10">
        <v>401</v>
      </c>
      <c r="CR9" s="10">
        <v>440</v>
      </c>
      <c r="CS9" s="10">
        <v>548.75</v>
      </c>
      <c r="CT9" s="10">
        <v>580</v>
      </c>
      <c r="CU9" s="10">
        <v>550</v>
      </c>
      <c r="CV9" s="10">
        <v>575</v>
      </c>
      <c r="CW9" s="10">
        <v>590</v>
      </c>
      <c r="CX9" s="10">
        <v>690</v>
      </c>
      <c r="CY9" s="10">
        <v>640</v>
      </c>
      <c r="CZ9" s="10">
        <v>645</v>
      </c>
      <c r="DA9" s="10">
        <v>625</v>
      </c>
      <c r="DB9" s="10">
        <v>590.6</v>
      </c>
      <c r="DC9" s="10">
        <v>642.85714285714289</v>
      </c>
      <c r="DD9" s="10">
        <v>625</v>
      </c>
      <c r="DE9" s="10">
        <v>600</v>
      </c>
      <c r="DF9" s="10">
        <v>619</v>
      </c>
      <c r="DG9" s="14">
        <v>675</v>
      </c>
      <c r="DH9" s="14">
        <v>750</v>
      </c>
      <c r="DI9" s="14">
        <v>715</v>
      </c>
      <c r="DJ9" s="14">
        <v>610</v>
      </c>
      <c r="DK9" s="14">
        <v>540</v>
      </c>
      <c r="DL9" s="14">
        <v>550</v>
      </c>
      <c r="DM9" s="14">
        <v>520</v>
      </c>
      <c r="DN9" s="14">
        <v>530</v>
      </c>
      <c r="DO9" s="14">
        <f>DN9</f>
        <v>530</v>
      </c>
      <c r="DP9" s="14">
        <v>490</v>
      </c>
      <c r="DQ9" s="14">
        <v>518</v>
      </c>
      <c r="DR9" s="10">
        <v>540</v>
      </c>
      <c r="DS9" s="14">
        <v>560</v>
      </c>
      <c r="DT9" s="14">
        <v>605</v>
      </c>
      <c r="DU9" s="14">
        <v>555</v>
      </c>
      <c r="DV9" s="14">
        <v>525</v>
      </c>
      <c r="DW9" s="14">
        <v>512</v>
      </c>
      <c r="DX9" s="14">
        <v>460</v>
      </c>
      <c r="DY9" s="14">
        <v>445</v>
      </c>
      <c r="DZ9" s="14">
        <v>470</v>
      </c>
      <c r="EA9" s="15">
        <v>470.83333333333331</v>
      </c>
      <c r="EB9" s="15">
        <v>487.47058823529414</v>
      </c>
      <c r="EC9" s="15">
        <v>520</v>
      </c>
    </row>
    <row r="10" spans="1:133">
      <c r="A10" s="2" t="s">
        <v>6</v>
      </c>
      <c r="B10" s="10">
        <v>580</v>
      </c>
      <c r="C10" s="10">
        <v>580</v>
      </c>
      <c r="D10" s="10">
        <v>563</v>
      </c>
      <c r="E10" s="10">
        <v>560</v>
      </c>
      <c r="F10" s="10">
        <v>558</v>
      </c>
      <c r="G10" s="10">
        <v>565</v>
      </c>
      <c r="H10" s="10">
        <v>578</v>
      </c>
      <c r="I10" s="10">
        <v>585</v>
      </c>
      <c r="J10" s="10">
        <v>575</v>
      </c>
      <c r="K10" s="10">
        <v>571</v>
      </c>
      <c r="L10" s="10">
        <v>571</v>
      </c>
      <c r="M10" s="10">
        <v>566</v>
      </c>
      <c r="N10" s="10">
        <v>556</v>
      </c>
      <c r="O10" s="10">
        <v>541</v>
      </c>
      <c r="P10" s="10">
        <v>541</v>
      </c>
      <c r="Q10" s="10">
        <v>543</v>
      </c>
      <c r="R10" s="10">
        <v>546</v>
      </c>
      <c r="S10" s="10">
        <v>538</v>
      </c>
      <c r="T10" s="10">
        <v>540</v>
      </c>
      <c r="U10" s="10">
        <v>549</v>
      </c>
      <c r="V10" s="10">
        <v>546</v>
      </c>
      <c r="W10" s="10">
        <v>530</v>
      </c>
      <c r="X10" s="10">
        <v>482</v>
      </c>
      <c r="Y10" s="10">
        <v>443</v>
      </c>
      <c r="Z10" s="10">
        <v>432</v>
      </c>
      <c r="AA10" s="10">
        <v>412</v>
      </c>
      <c r="AB10" s="10">
        <v>406</v>
      </c>
      <c r="AC10" s="10">
        <v>408</v>
      </c>
      <c r="AD10" s="10">
        <v>409</v>
      </c>
      <c r="AE10" s="10">
        <v>403</v>
      </c>
      <c r="AF10" s="10">
        <v>384</v>
      </c>
      <c r="AG10" s="10">
        <v>370</v>
      </c>
      <c r="AH10" s="10">
        <v>344</v>
      </c>
      <c r="AI10" s="10">
        <v>315</v>
      </c>
      <c r="AJ10" s="10">
        <v>301</v>
      </c>
      <c r="AK10" s="10">
        <v>295</v>
      </c>
      <c r="AL10" s="10">
        <v>292</v>
      </c>
      <c r="AM10" s="10">
        <v>297</v>
      </c>
      <c r="AN10" s="10">
        <v>356</v>
      </c>
      <c r="AO10" s="10">
        <v>448</v>
      </c>
      <c r="AP10" s="10">
        <v>456</v>
      </c>
      <c r="AQ10" s="10">
        <v>390</v>
      </c>
      <c r="AR10" s="10">
        <v>378</v>
      </c>
      <c r="AS10" s="10">
        <v>375</v>
      </c>
      <c r="AT10" s="10">
        <v>374</v>
      </c>
      <c r="AU10" s="10">
        <v>380</v>
      </c>
      <c r="AV10" s="10">
        <v>425</v>
      </c>
      <c r="AW10" s="10">
        <v>442</v>
      </c>
      <c r="AX10" s="10">
        <v>437</v>
      </c>
      <c r="AY10" s="10">
        <v>432</v>
      </c>
      <c r="AZ10" s="10">
        <v>460</v>
      </c>
      <c r="BA10" s="10">
        <v>446</v>
      </c>
      <c r="BB10" s="10">
        <v>449</v>
      </c>
      <c r="BC10" s="10">
        <v>449</v>
      </c>
      <c r="BD10" s="10">
        <v>484</v>
      </c>
      <c r="BE10" s="10">
        <v>545</v>
      </c>
      <c r="BF10" s="10">
        <v>567</v>
      </c>
      <c r="BG10" s="10">
        <v>545</v>
      </c>
      <c r="BH10" s="10">
        <v>531</v>
      </c>
      <c r="BI10" s="10">
        <v>570</v>
      </c>
      <c r="BJ10" s="10">
        <v>596</v>
      </c>
      <c r="BK10" s="10">
        <v>588</v>
      </c>
      <c r="BL10" s="12">
        <v>610</v>
      </c>
      <c r="BM10" s="10">
        <v>620</v>
      </c>
      <c r="BN10" s="10">
        <v>610</v>
      </c>
      <c r="BO10" s="10">
        <v>601</v>
      </c>
      <c r="BP10" s="10">
        <v>599</v>
      </c>
      <c r="BQ10" s="10">
        <v>574</v>
      </c>
      <c r="BR10" s="10">
        <v>563</v>
      </c>
      <c r="BS10" s="10">
        <v>544</v>
      </c>
      <c r="BT10" s="10">
        <v>544</v>
      </c>
      <c r="BU10" s="10">
        <v>503</v>
      </c>
      <c r="BV10" s="10">
        <v>501</v>
      </c>
      <c r="BW10" s="10">
        <v>513</v>
      </c>
      <c r="BX10" s="10">
        <v>511</v>
      </c>
      <c r="BY10" s="10">
        <v>516</v>
      </c>
      <c r="BZ10" s="10">
        <v>509</v>
      </c>
      <c r="CA10" s="10">
        <v>508</v>
      </c>
      <c r="CB10" s="10">
        <v>503</v>
      </c>
      <c r="CC10" s="10">
        <v>486</v>
      </c>
      <c r="CD10" s="10">
        <v>446</v>
      </c>
      <c r="CE10" s="10">
        <v>431</v>
      </c>
      <c r="CF10" s="10">
        <v>438</v>
      </c>
      <c r="CG10" s="10">
        <v>454</v>
      </c>
      <c r="CH10" s="10">
        <v>466</v>
      </c>
      <c r="CI10" s="10">
        <v>453</v>
      </c>
      <c r="CJ10" s="10">
        <v>443</v>
      </c>
      <c r="CK10" s="10">
        <v>410</v>
      </c>
      <c r="CL10" s="12">
        <v>402</v>
      </c>
      <c r="CM10" s="10">
        <v>433</v>
      </c>
      <c r="CN10" s="10">
        <v>442</v>
      </c>
      <c r="CO10" s="10">
        <v>488</v>
      </c>
      <c r="CP10" s="10">
        <v>516</v>
      </c>
      <c r="CQ10" s="10">
        <v>506</v>
      </c>
      <c r="CR10" s="10">
        <v>554</v>
      </c>
      <c r="CS10" s="10">
        <v>668</v>
      </c>
      <c r="CT10" s="10">
        <v>730</v>
      </c>
      <c r="CU10" s="10">
        <v>680</v>
      </c>
      <c r="CV10" s="10">
        <v>720</v>
      </c>
      <c r="CW10" s="10">
        <v>710</v>
      </c>
      <c r="CX10" s="10">
        <v>800</v>
      </c>
      <c r="CY10" s="10">
        <v>850</v>
      </c>
      <c r="CZ10" s="10">
        <v>830</v>
      </c>
      <c r="DA10" s="10">
        <v>815</v>
      </c>
      <c r="DB10" s="10">
        <v>778.5</v>
      </c>
      <c r="DC10" s="10">
        <v>857.85714285714289</v>
      </c>
      <c r="DD10" s="10">
        <v>845</v>
      </c>
      <c r="DE10" s="10">
        <v>770</v>
      </c>
      <c r="DF10" s="10">
        <v>790</v>
      </c>
      <c r="DG10" s="14">
        <v>830</v>
      </c>
      <c r="DH10" s="14">
        <v>840</v>
      </c>
      <c r="DI10" s="14">
        <v>1000</v>
      </c>
      <c r="DJ10" s="14">
        <v>765</v>
      </c>
      <c r="DK10" s="14">
        <v>700</v>
      </c>
      <c r="DL10" s="14">
        <f t="shared" ref="DL10:DU10" si="6">DK10+DL9-DK9</f>
        <v>710</v>
      </c>
      <c r="DM10" s="14">
        <f t="shared" si="6"/>
        <v>680</v>
      </c>
      <c r="DN10" s="14">
        <v>680</v>
      </c>
      <c r="DO10" s="14">
        <f t="shared" si="6"/>
        <v>680</v>
      </c>
      <c r="DP10" s="14">
        <f t="shared" si="6"/>
        <v>640</v>
      </c>
      <c r="DQ10" s="14">
        <f t="shared" si="6"/>
        <v>668</v>
      </c>
      <c r="DR10" s="10">
        <f t="shared" si="6"/>
        <v>690</v>
      </c>
      <c r="DS10" s="14">
        <f t="shared" si="6"/>
        <v>710</v>
      </c>
      <c r="DT10" s="14">
        <f t="shared" si="6"/>
        <v>755</v>
      </c>
      <c r="DU10" s="14">
        <f t="shared" si="6"/>
        <v>705</v>
      </c>
      <c r="DV10" s="18">
        <v>600</v>
      </c>
      <c r="DW10" s="14">
        <v>563</v>
      </c>
      <c r="DX10" s="14">
        <v>517.83333333333337</v>
      </c>
      <c r="DY10" s="14">
        <v>500.85714285714283</v>
      </c>
      <c r="DZ10" s="14">
        <v>528.83333333333337</v>
      </c>
      <c r="EA10" s="15">
        <v>525</v>
      </c>
      <c r="EB10" s="15">
        <v>540</v>
      </c>
      <c r="EC10" s="15">
        <v>570</v>
      </c>
    </row>
    <row r="11" spans="1:133">
      <c r="A11" s="2" t="s">
        <v>7</v>
      </c>
      <c r="B11" s="10">
        <v>585</v>
      </c>
      <c r="C11" s="10">
        <v>570</v>
      </c>
      <c r="D11" s="10">
        <v>575</v>
      </c>
      <c r="E11" s="10">
        <v>570</v>
      </c>
      <c r="F11" s="10">
        <v>565</v>
      </c>
      <c r="G11" s="10">
        <v>568</v>
      </c>
      <c r="H11" s="10">
        <v>570</v>
      </c>
      <c r="I11" s="10">
        <v>590</v>
      </c>
      <c r="J11" s="10">
        <v>571</v>
      </c>
      <c r="K11" s="10">
        <v>571</v>
      </c>
      <c r="L11" s="10">
        <v>579</v>
      </c>
      <c r="M11" s="10">
        <v>574</v>
      </c>
      <c r="N11" s="10">
        <v>563</v>
      </c>
      <c r="O11" s="10">
        <v>539</v>
      </c>
      <c r="P11" s="10">
        <v>528</v>
      </c>
      <c r="Q11" s="10">
        <v>535</v>
      </c>
      <c r="R11" s="10">
        <v>537</v>
      </c>
      <c r="S11" s="10">
        <v>523</v>
      </c>
      <c r="T11" s="10">
        <v>525</v>
      </c>
      <c r="U11" s="10">
        <v>533</v>
      </c>
      <c r="V11" s="10">
        <v>534</v>
      </c>
      <c r="W11" s="10">
        <v>518</v>
      </c>
      <c r="X11" s="10">
        <v>478</v>
      </c>
      <c r="Y11" s="10">
        <v>426</v>
      </c>
      <c r="Z11" s="10">
        <v>415</v>
      </c>
      <c r="AA11" s="10">
        <v>394</v>
      </c>
      <c r="AB11" s="10">
        <v>393</v>
      </c>
      <c r="AC11" s="10">
        <v>400</v>
      </c>
      <c r="AD11" s="10">
        <v>401</v>
      </c>
      <c r="AE11" s="10">
        <v>389</v>
      </c>
      <c r="AF11" s="10">
        <v>364</v>
      </c>
      <c r="AG11" s="10">
        <v>359</v>
      </c>
      <c r="AH11" s="10">
        <v>336</v>
      </c>
      <c r="AI11" s="10">
        <v>311</v>
      </c>
      <c r="AJ11" s="10">
        <v>295</v>
      </c>
      <c r="AK11" s="10">
        <v>288</v>
      </c>
      <c r="AL11" s="10">
        <v>282</v>
      </c>
      <c r="AM11" s="10">
        <v>291</v>
      </c>
      <c r="AN11" s="10">
        <v>346</v>
      </c>
      <c r="AO11" s="10">
        <v>442</v>
      </c>
      <c r="AP11" s="10">
        <v>444</v>
      </c>
      <c r="AQ11" s="10">
        <v>382</v>
      </c>
      <c r="AR11" s="10">
        <v>369</v>
      </c>
      <c r="AS11" s="10">
        <v>368</v>
      </c>
      <c r="AT11" s="10">
        <v>361</v>
      </c>
      <c r="AU11" s="10">
        <v>367</v>
      </c>
      <c r="AV11" s="10">
        <v>413</v>
      </c>
      <c r="AW11" s="10">
        <v>428</v>
      </c>
      <c r="AX11" s="10">
        <v>423</v>
      </c>
      <c r="AY11" s="10">
        <v>413</v>
      </c>
      <c r="AZ11" s="10">
        <v>436</v>
      </c>
      <c r="BA11" s="10">
        <v>420</v>
      </c>
      <c r="BB11" s="10">
        <v>418</v>
      </c>
      <c r="BC11" s="10">
        <v>420</v>
      </c>
      <c r="BD11" s="10">
        <v>466</v>
      </c>
      <c r="BE11" s="10">
        <v>524</v>
      </c>
      <c r="BF11" s="10">
        <v>548</v>
      </c>
      <c r="BG11" s="10">
        <v>526</v>
      </c>
      <c r="BH11" s="10">
        <v>545</v>
      </c>
      <c r="BI11" s="10">
        <v>558</v>
      </c>
      <c r="BJ11" s="10">
        <v>569</v>
      </c>
      <c r="BK11" s="10">
        <v>553</v>
      </c>
      <c r="BL11" s="12">
        <v>587</v>
      </c>
      <c r="BM11" s="10">
        <v>578</v>
      </c>
      <c r="BN11" s="10">
        <v>571</v>
      </c>
      <c r="BO11" s="10">
        <v>545</v>
      </c>
      <c r="BP11" s="10">
        <v>540</v>
      </c>
      <c r="BQ11" s="10">
        <v>524</v>
      </c>
      <c r="BR11" s="10">
        <v>521</v>
      </c>
      <c r="BS11" s="10">
        <v>501</v>
      </c>
      <c r="BT11" s="10">
        <v>491</v>
      </c>
      <c r="BU11" s="10">
        <v>461</v>
      </c>
      <c r="BV11" s="10">
        <v>441</v>
      </c>
      <c r="BW11" s="10">
        <v>479</v>
      </c>
      <c r="BX11" s="10">
        <v>486</v>
      </c>
      <c r="BY11" s="10">
        <v>475</v>
      </c>
      <c r="BZ11" s="10">
        <v>469</v>
      </c>
      <c r="CA11" s="10">
        <v>468</v>
      </c>
      <c r="CB11" s="10">
        <v>465</v>
      </c>
      <c r="CC11" s="10">
        <v>452</v>
      </c>
      <c r="CD11" s="10">
        <v>413</v>
      </c>
      <c r="CE11" s="10">
        <v>403</v>
      </c>
      <c r="CF11" s="10">
        <v>405</v>
      </c>
      <c r="CG11" s="10">
        <v>400</v>
      </c>
      <c r="CH11" s="10">
        <v>438</v>
      </c>
      <c r="CI11" s="10">
        <v>428</v>
      </c>
      <c r="CJ11" s="10">
        <v>418</v>
      </c>
      <c r="CK11" s="10">
        <v>374</v>
      </c>
      <c r="CL11" s="12">
        <v>376</v>
      </c>
      <c r="CM11" s="10">
        <v>414</v>
      </c>
      <c r="CN11" s="10">
        <v>423</v>
      </c>
      <c r="CO11" s="10">
        <v>445</v>
      </c>
      <c r="CP11" s="10">
        <v>474</v>
      </c>
      <c r="CQ11" s="10">
        <v>461</v>
      </c>
      <c r="CR11" s="10">
        <v>490</v>
      </c>
      <c r="CS11" s="10">
        <v>607</v>
      </c>
      <c r="CT11" s="10">
        <v>659</v>
      </c>
      <c r="CU11" s="10">
        <v>616</v>
      </c>
      <c r="CV11" s="10">
        <v>635</v>
      </c>
      <c r="CW11" s="10">
        <v>644</v>
      </c>
      <c r="CX11" s="10">
        <v>776</v>
      </c>
      <c r="CY11" s="10">
        <v>800</v>
      </c>
      <c r="CZ11" s="10">
        <v>770</v>
      </c>
      <c r="DA11" s="10">
        <v>727</v>
      </c>
      <c r="DB11" s="10">
        <v>715</v>
      </c>
      <c r="DC11" s="10">
        <v>727</v>
      </c>
      <c r="DD11" s="10">
        <v>760</v>
      </c>
      <c r="DE11" s="10">
        <v>720</v>
      </c>
      <c r="DF11" s="10">
        <v>725</v>
      </c>
      <c r="DG11" s="14">
        <v>780</v>
      </c>
      <c r="DH11" s="14">
        <v>780</v>
      </c>
      <c r="DI11" s="14">
        <v>940</v>
      </c>
      <c r="DJ11" s="14">
        <v>680</v>
      </c>
      <c r="DK11" s="14">
        <v>630</v>
      </c>
      <c r="DL11" s="14">
        <f t="shared" ref="DL11:DQ11" si="7">DK11+DL9-DK9</f>
        <v>640</v>
      </c>
      <c r="DM11" s="14">
        <f t="shared" si="7"/>
        <v>610</v>
      </c>
      <c r="DN11" s="14">
        <f t="shared" si="7"/>
        <v>620</v>
      </c>
      <c r="DO11" s="14">
        <f t="shared" si="7"/>
        <v>620</v>
      </c>
      <c r="DP11" s="14">
        <f t="shared" si="7"/>
        <v>580</v>
      </c>
      <c r="DQ11" s="14">
        <f t="shared" si="7"/>
        <v>608</v>
      </c>
      <c r="DR11" s="10">
        <v>630</v>
      </c>
      <c r="DS11" s="14">
        <v>670</v>
      </c>
      <c r="DT11" s="14">
        <v>700</v>
      </c>
      <c r="DU11" s="14">
        <f t="shared" ref="DU11:DV11" si="8">DT11+DU9-DT9</f>
        <v>650</v>
      </c>
      <c r="DV11" s="18">
        <f t="shared" si="8"/>
        <v>620</v>
      </c>
      <c r="DW11" s="14">
        <v>535</v>
      </c>
      <c r="DX11" s="14">
        <v>510</v>
      </c>
      <c r="DY11" s="14">
        <v>500</v>
      </c>
      <c r="DZ11" s="14">
        <f t="shared" ref="DZ11:EA11" si="9">DY11+DZ9-DY9</f>
        <v>525</v>
      </c>
      <c r="EA11" s="14">
        <f t="shared" si="9"/>
        <v>525.83333333333326</v>
      </c>
      <c r="EB11" s="14">
        <v>535</v>
      </c>
      <c r="EC11" s="14">
        <f t="shared" ref="EC11" si="10">EB11+EC9-EB9</f>
        <v>567.52941176470586</v>
      </c>
    </row>
    <row r="12" spans="1:133">
      <c r="A12" s="3" t="s">
        <v>10</v>
      </c>
      <c r="B12" s="10">
        <v>20682.567999999996</v>
      </c>
      <c r="C12" s="16">
        <v>20641.503999999997</v>
      </c>
      <c r="D12" s="16">
        <v>20461.672000000002</v>
      </c>
      <c r="E12" s="16">
        <v>20716.079999999998</v>
      </c>
      <c r="F12" s="16">
        <v>20609.172000000002</v>
      </c>
      <c r="G12" s="16">
        <v>21534.41</v>
      </c>
      <c r="H12" s="16">
        <v>22329.989600000001</v>
      </c>
      <c r="I12" s="16">
        <v>22793.705999999998</v>
      </c>
      <c r="J12" s="16">
        <v>22119.1</v>
      </c>
      <c r="K12" s="16">
        <v>21621.600200000001</v>
      </c>
      <c r="L12" s="16">
        <v>22025.868199999997</v>
      </c>
      <c r="M12" s="16">
        <v>21959.894400000001</v>
      </c>
      <c r="N12" s="10">
        <v>22162.382399999999</v>
      </c>
      <c r="O12" s="16">
        <v>22496.511199999997</v>
      </c>
      <c r="P12" s="16">
        <v>23102.972199999997</v>
      </c>
      <c r="Q12" s="16">
        <v>22848.788399999994</v>
      </c>
      <c r="R12" s="16">
        <v>22440.272399999998</v>
      </c>
      <c r="S12" s="16">
        <v>21863.889599999995</v>
      </c>
      <c r="T12" s="16">
        <v>22066.236000000001</v>
      </c>
      <c r="U12" s="16">
        <v>23379.823800000002</v>
      </c>
      <c r="V12" s="16">
        <v>24418.211999999996</v>
      </c>
      <c r="W12" s="16">
        <v>25510.065999999999</v>
      </c>
      <c r="X12" s="16">
        <v>26282.399600000001</v>
      </c>
      <c r="Y12" s="16">
        <v>29153.209800000001</v>
      </c>
      <c r="Z12" s="10">
        <v>33210.864000000001</v>
      </c>
      <c r="AA12" s="16">
        <v>31362.1816</v>
      </c>
      <c r="AB12" s="16">
        <v>28917.268799999998</v>
      </c>
      <c r="AC12" s="16">
        <v>25617.422399999999</v>
      </c>
      <c r="AD12" s="16">
        <v>24353.0052</v>
      </c>
      <c r="AE12" s="16">
        <v>25888.397599999997</v>
      </c>
      <c r="AF12" s="16">
        <v>25904.870399999996</v>
      </c>
      <c r="AG12" s="16">
        <v>28562.371999999999</v>
      </c>
      <c r="AH12" s="16">
        <v>27107.337599999999</v>
      </c>
      <c r="AI12" s="16">
        <v>23506.308000000001</v>
      </c>
      <c r="AJ12" s="16">
        <v>23093.803599999999</v>
      </c>
      <c r="AK12" s="16">
        <v>24262.57</v>
      </c>
      <c r="AL12" s="10">
        <v>26851.560799999999</v>
      </c>
      <c r="AM12" s="16">
        <v>27066.025799999999</v>
      </c>
      <c r="AN12" s="16">
        <v>29577.832799999996</v>
      </c>
      <c r="AO12" s="16">
        <v>35249.715199999999</v>
      </c>
      <c r="AP12" s="16">
        <v>35421.806399999994</v>
      </c>
      <c r="AQ12" s="16">
        <v>30009.641999999996</v>
      </c>
      <c r="AR12" s="16">
        <v>28693.753199999996</v>
      </c>
      <c r="AS12" s="16">
        <v>28731.525000000001</v>
      </c>
      <c r="AT12" s="16">
        <v>28496.032399999993</v>
      </c>
      <c r="AU12" s="16">
        <v>28078.807999999997</v>
      </c>
      <c r="AV12" s="16">
        <v>32251.464999999997</v>
      </c>
      <c r="AW12" s="16">
        <v>32383.660400000001</v>
      </c>
      <c r="AX12" s="10">
        <v>30738.492599999998</v>
      </c>
      <c r="AY12" s="16">
        <v>29866.838400000001</v>
      </c>
      <c r="AZ12" s="16">
        <v>31614.680359999998</v>
      </c>
      <c r="BA12" s="16">
        <v>29636.458267999998</v>
      </c>
      <c r="BB12" s="16">
        <v>30070.463919999998</v>
      </c>
      <c r="BC12" s="16">
        <v>30434.821133999998</v>
      </c>
      <c r="BD12" s="16">
        <v>34026.587143999997</v>
      </c>
      <c r="BE12" s="16">
        <v>38456.736899999996</v>
      </c>
      <c r="BF12" s="16">
        <v>38617.607951999998</v>
      </c>
      <c r="BG12" s="16">
        <v>37098.445390000001</v>
      </c>
      <c r="BH12" s="16">
        <v>36972.042138000004</v>
      </c>
      <c r="BI12" s="16">
        <v>39477.046319999994</v>
      </c>
      <c r="BJ12" s="10">
        <v>39733.983768000006</v>
      </c>
      <c r="BK12" s="16">
        <v>40082.811233684202</v>
      </c>
      <c r="BL12" s="12">
        <v>41892.359999999993</v>
      </c>
      <c r="BM12" s="16">
        <v>45212.798514285707</v>
      </c>
      <c r="BN12" s="16">
        <v>45552.359999999993</v>
      </c>
      <c r="BO12" s="16">
        <v>45493.296000000002</v>
      </c>
      <c r="BP12" s="16">
        <v>45183.767999999996</v>
      </c>
      <c r="BQ12" s="16">
        <v>45513.430309565221</v>
      </c>
      <c r="BR12" s="16">
        <v>45715.213942857139</v>
      </c>
      <c r="BS12" s="16">
        <v>42989.835403636345</v>
      </c>
      <c r="BT12" s="16">
        <v>43316.988525714281</v>
      </c>
      <c r="BU12" s="16">
        <v>40643.595310909099</v>
      </c>
      <c r="BV12" s="10">
        <v>39987.34130249999</v>
      </c>
      <c r="BW12" s="16">
        <v>40512.959190000009</v>
      </c>
      <c r="BX12" s="16">
        <v>39914.572079999991</v>
      </c>
      <c r="BY12" s="16">
        <v>40000.32</v>
      </c>
      <c r="BZ12" s="16">
        <v>39591.265353333329</v>
      </c>
      <c r="CA12" s="16">
        <v>39111.935999999994</v>
      </c>
      <c r="CB12" s="16">
        <v>38159.591999999997</v>
      </c>
      <c r="CC12" s="16">
        <v>38246.255999999994</v>
      </c>
      <c r="CD12" s="16">
        <v>34765.898915999998</v>
      </c>
      <c r="CE12" s="16">
        <v>33204.239999999998</v>
      </c>
      <c r="CF12" s="16">
        <v>33375.599999999999</v>
      </c>
      <c r="CG12" s="16">
        <v>34050</v>
      </c>
      <c r="CH12" s="10">
        <v>34558.559999999998</v>
      </c>
      <c r="CI12" s="16">
        <v>34736.04</v>
      </c>
      <c r="CJ12" s="16">
        <v>38966.28</v>
      </c>
      <c r="CK12" s="16">
        <v>36998.400000000001</v>
      </c>
      <c r="CL12" s="12">
        <v>35022.239999999998</v>
      </c>
      <c r="CM12" s="16">
        <v>35914.752</v>
      </c>
      <c r="CN12" s="16">
        <v>37780.392</v>
      </c>
      <c r="CO12" s="16">
        <v>43100.159999999996</v>
      </c>
      <c r="CP12" s="16">
        <v>46890.777599999994</v>
      </c>
      <c r="CQ12" s="16">
        <v>47157.277199999997</v>
      </c>
      <c r="CR12" s="16">
        <v>51082.899599999997</v>
      </c>
      <c r="CS12" s="16">
        <v>59486.735999999997</v>
      </c>
      <c r="CT12" s="10">
        <v>65167.391999999993</v>
      </c>
      <c r="CU12" s="16">
        <v>60642.508799999996</v>
      </c>
      <c r="CV12" s="16">
        <v>64279.094399999994</v>
      </c>
      <c r="CW12" s="16">
        <v>64874.602800000001</v>
      </c>
      <c r="CX12" s="16">
        <v>71044.127999999997</v>
      </c>
      <c r="CY12" s="16">
        <v>74069.237999999998</v>
      </c>
      <c r="CZ12" s="16">
        <v>73704</v>
      </c>
      <c r="DA12" s="16">
        <v>61740</v>
      </c>
      <c r="DB12" s="16">
        <v>57827.369039999998</v>
      </c>
      <c r="DC12" s="16">
        <v>63692.660571428583</v>
      </c>
      <c r="DD12" s="16">
        <v>63684.236399999987</v>
      </c>
      <c r="DE12" s="16">
        <v>57982.669799999996</v>
      </c>
      <c r="DF12" s="21">
        <v>72611.775599999994</v>
      </c>
      <c r="DG12" s="17">
        <v>76860.722399999999</v>
      </c>
      <c r="DH12" s="17">
        <v>104297.76</v>
      </c>
      <c r="DI12" s="17">
        <v>93479.039999999994</v>
      </c>
      <c r="DJ12" s="17">
        <v>58121.058599999997</v>
      </c>
      <c r="DK12" s="17">
        <v>48030.024000000005</v>
      </c>
      <c r="DL12" s="17">
        <v>49604.632799999999</v>
      </c>
      <c r="DM12" s="17">
        <v>49204.799999999996</v>
      </c>
      <c r="DN12" s="17">
        <v>48796.799999999996</v>
      </c>
      <c r="DO12" s="17">
        <v>49865.760000000002</v>
      </c>
      <c r="DP12" s="17">
        <v>46732.799999999996</v>
      </c>
      <c r="DQ12" s="17">
        <v>52757.303999999996</v>
      </c>
      <c r="DR12" s="21">
        <v>57029.328000000001</v>
      </c>
      <c r="DS12" s="17">
        <v>61344</v>
      </c>
      <c r="DT12" s="17">
        <v>67950</v>
      </c>
      <c r="DU12" s="17">
        <v>69372</v>
      </c>
      <c r="DV12" s="17">
        <v>56160</v>
      </c>
      <c r="DW12" s="17">
        <v>56485.564799999986</v>
      </c>
      <c r="DX12" s="17">
        <v>56305.053999999996</v>
      </c>
      <c r="DY12" s="17">
        <v>57097.714285714283</v>
      </c>
      <c r="DZ12" s="17">
        <v>60160.08</v>
      </c>
      <c r="EA12" s="17" t="e">
        <f>EA10*#REF!*1.2/1.07</f>
        <v>#REF!</v>
      </c>
      <c r="EB12" s="17" t="e">
        <f>EB10*#REF!*1.2/1.05</f>
        <v>#REF!</v>
      </c>
      <c r="EC12" s="17" t="e">
        <f>EC10*#REF!*1.2/1.055</f>
        <v>#REF!</v>
      </c>
    </row>
    <row r="13" spans="1:133">
      <c r="A13" s="3" t="s">
        <v>11</v>
      </c>
      <c r="B13" s="10">
        <v>20860.865999999998</v>
      </c>
      <c r="C13" s="16">
        <v>20285.615999999998</v>
      </c>
      <c r="D13" s="16">
        <v>20897.8</v>
      </c>
      <c r="E13" s="16">
        <v>21086.01</v>
      </c>
      <c r="F13" s="16">
        <v>20867.71</v>
      </c>
      <c r="G13" s="16">
        <v>21648.751999999997</v>
      </c>
      <c r="H13" s="16">
        <v>22020.924000000003</v>
      </c>
      <c r="I13" s="16">
        <v>22988.524000000001</v>
      </c>
      <c r="J13" s="16">
        <v>21965.228000000003</v>
      </c>
      <c r="K13" s="16">
        <v>21621.600200000001</v>
      </c>
      <c r="L13" s="16">
        <v>22334.461799999997</v>
      </c>
      <c r="M13" s="16">
        <v>22270.281600000002</v>
      </c>
      <c r="N13" s="10">
        <v>22441.405199999997</v>
      </c>
      <c r="O13" s="16">
        <v>22413.344799999999</v>
      </c>
      <c r="P13" s="16">
        <v>22547.817599999998</v>
      </c>
      <c r="Q13" s="16">
        <v>22512.157999999996</v>
      </c>
      <c r="R13" s="16">
        <v>22070.377799999998</v>
      </c>
      <c r="S13" s="16">
        <v>21254.301599999999</v>
      </c>
      <c r="T13" s="16">
        <v>21453.285</v>
      </c>
      <c r="U13" s="16">
        <v>22698.444599999999</v>
      </c>
      <c r="V13" s="16">
        <v>23881.547999999995</v>
      </c>
      <c r="W13" s="16">
        <v>24932.479599999999</v>
      </c>
      <c r="X13" s="16">
        <v>26064.288400000001</v>
      </c>
      <c r="Y13" s="16">
        <v>28034.463599999999</v>
      </c>
      <c r="Z13" s="10">
        <v>31903.955000000002</v>
      </c>
      <c r="AA13" s="16">
        <v>29991.9892</v>
      </c>
      <c r="AB13" s="16">
        <v>27991.346399999999</v>
      </c>
      <c r="AC13" s="16">
        <v>25115.119999999999</v>
      </c>
      <c r="AD13" s="16">
        <v>23876.662799999998</v>
      </c>
      <c r="AE13" s="16">
        <v>24989.048799999997</v>
      </c>
      <c r="AF13" s="16">
        <v>24555.6584</v>
      </c>
      <c r="AG13" s="16">
        <v>27713.220399999998</v>
      </c>
      <c r="AH13" s="16">
        <v>26476.934400000002</v>
      </c>
      <c r="AI13" s="16">
        <v>23207.815199999997</v>
      </c>
      <c r="AJ13" s="16">
        <v>22633.461999999996</v>
      </c>
      <c r="AK13" s="16">
        <v>23686.848000000002</v>
      </c>
      <c r="AL13" s="10">
        <v>25931.986800000002</v>
      </c>
      <c r="AM13" s="16">
        <v>26519.237399999998</v>
      </c>
      <c r="AN13" s="16">
        <v>28746.9948</v>
      </c>
      <c r="AO13" s="16">
        <v>34777.620799999997</v>
      </c>
      <c r="AP13" s="16">
        <v>34489.653599999998</v>
      </c>
      <c r="AQ13" s="16">
        <v>29394.059599999997</v>
      </c>
      <c r="AR13" s="16">
        <v>28010.568599999999</v>
      </c>
      <c r="AS13" s="16">
        <v>28195.2032</v>
      </c>
      <c r="AT13" s="16">
        <v>27505.528599999994</v>
      </c>
      <c r="AU13" s="16">
        <v>27118.217199999999</v>
      </c>
      <c r="AV13" s="16">
        <v>31340.8354</v>
      </c>
      <c r="AW13" s="16">
        <v>31357.9336</v>
      </c>
      <c r="AX13" s="10">
        <v>29753.735399999998</v>
      </c>
      <c r="AY13" s="16">
        <v>28553.250599999999</v>
      </c>
      <c r="AZ13" s="16">
        <v>29965.218775999998</v>
      </c>
      <c r="BA13" s="16">
        <v>27908.772359999999</v>
      </c>
      <c r="BB13" s="16">
        <v>27994.329440000001</v>
      </c>
      <c r="BC13" s="16">
        <v>28469.097719999998</v>
      </c>
      <c r="BD13" s="16">
        <v>32761.135555999994</v>
      </c>
      <c r="BE13" s="16">
        <v>36974.917679999999</v>
      </c>
      <c r="BF13" s="16">
        <v>37323.543487999996</v>
      </c>
      <c r="BG13" s="16">
        <v>35805.105091999998</v>
      </c>
      <c r="BH13" s="16">
        <v>37946.822910000003</v>
      </c>
      <c r="BI13" s="16">
        <v>38645.950607999999</v>
      </c>
      <c r="BJ13" s="10">
        <v>38576.902680000007</v>
      </c>
      <c r="BK13" s="16">
        <v>37696.929612631575</v>
      </c>
      <c r="BL13" s="12">
        <v>40312.811999999991</v>
      </c>
      <c r="BM13" s="16">
        <v>42149.996034285701</v>
      </c>
      <c r="BN13" s="16">
        <v>42639.995999999999</v>
      </c>
      <c r="BO13" s="16">
        <v>41254.32</v>
      </c>
      <c r="BP13" s="16">
        <v>40733.279999999999</v>
      </c>
      <c r="BQ13" s="16">
        <v>41548.845787826089</v>
      </c>
      <c r="BR13" s="16">
        <v>42304.842742857138</v>
      </c>
      <c r="BS13" s="16">
        <v>39591.741796363625</v>
      </c>
      <c r="BT13" s="16">
        <v>39096.767217142857</v>
      </c>
      <c r="BU13" s="16">
        <v>37249.89550363637</v>
      </c>
      <c r="BV13" s="10">
        <v>35198.438152499992</v>
      </c>
      <c r="BW13" s="16">
        <v>37827.889770000009</v>
      </c>
      <c r="BX13" s="16">
        <v>37961.804365714284</v>
      </c>
      <c r="BY13" s="16">
        <v>36821.999999999993</v>
      </c>
      <c r="BZ13" s="16">
        <v>36479.967486666661</v>
      </c>
      <c r="CA13" s="16">
        <v>36032.255999999994</v>
      </c>
      <c r="CB13" s="16">
        <v>35276.759999999995</v>
      </c>
      <c r="CC13" s="16">
        <v>35570.591999999997</v>
      </c>
      <c r="CD13" s="16">
        <v>32193.534197999994</v>
      </c>
      <c r="CE13" s="16">
        <v>31047.120000000003</v>
      </c>
      <c r="CF13" s="16">
        <v>30861</v>
      </c>
      <c r="CG13" s="16">
        <v>30000</v>
      </c>
      <c r="CH13" s="10">
        <v>32482.079999999994</v>
      </c>
      <c r="CI13" s="16">
        <v>32819.040000000001</v>
      </c>
      <c r="CJ13" s="16">
        <v>36767.279999999999</v>
      </c>
      <c r="CK13" s="16">
        <v>33749.759999999995</v>
      </c>
      <c r="CL13" s="12">
        <v>32757.119999999995</v>
      </c>
      <c r="CM13" s="16">
        <v>34338.815999999999</v>
      </c>
      <c r="CN13" s="16">
        <v>36156.347999999998</v>
      </c>
      <c r="CO13" s="16">
        <v>39302.399999999994</v>
      </c>
      <c r="CP13" s="16">
        <v>43074.0864</v>
      </c>
      <c r="CQ13" s="16">
        <v>42963.448199999999</v>
      </c>
      <c r="CR13" s="16">
        <v>45181.626000000004</v>
      </c>
      <c r="CS13" s="16">
        <v>54054.563999999991</v>
      </c>
      <c r="CT13" s="10">
        <v>58829.193599999991</v>
      </c>
      <c r="CU13" s="16">
        <v>54934.978560000003</v>
      </c>
      <c r="CV13" s="16">
        <v>56690.590199999999</v>
      </c>
      <c r="CW13" s="16">
        <v>58844.005920000003</v>
      </c>
      <c r="CX13" s="16">
        <v>68912.80416</v>
      </c>
      <c r="CY13" s="16">
        <v>69712.224000000002</v>
      </c>
      <c r="CZ13" s="16">
        <v>68376</v>
      </c>
      <c r="DA13" s="16">
        <v>53978.400000000001</v>
      </c>
      <c r="DB13" s="16">
        <v>52293.023999999998</v>
      </c>
      <c r="DC13" s="16">
        <v>52472.953440000005</v>
      </c>
      <c r="DD13" s="16">
        <v>56268.948599999996</v>
      </c>
      <c r="DE13" s="16">
        <v>53556.5118</v>
      </c>
      <c r="DF13" s="21">
        <v>66637.388999999996</v>
      </c>
      <c r="DG13" s="17">
        <v>72230.558399999994</v>
      </c>
      <c r="DH13" s="17">
        <v>96847.92</v>
      </c>
      <c r="DI13" s="17">
        <v>87870.297599999991</v>
      </c>
      <c r="DJ13" s="17">
        <v>51663.163199999995</v>
      </c>
      <c r="DK13" s="17">
        <v>43227.0216</v>
      </c>
      <c r="DL13" s="17">
        <v>44714.035200000006</v>
      </c>
      <c r="DM13" s="17">
        <v>44139.6</v>
      </c>
      <c r="DN13" s="17">
        <v>44491.199999999997</v>
      </c>
      <c r="DO13" s="17">
        <v>45465.84</v>
      </c>
      <c r="DP13" s="17">
        <v>42351.6</v>
      </c>
      <c r="DQ13" s="17">
        <v>48018.623999999996</v>
      </c>
      <c r="DR13" s="21">
        <v>52070.256000000001</v>
      </c>
      <c r="DS13" s="17">
        <v>57888</v>
      </c>
      <c r="DT13" s="17">
        <v>63000</v>
      </c>
      <c r="DU13" s="17">
        <v>63960</v>
      </c>
      <c r="DV13" s="17">
        <v>58032</v>
      </c>
      <c r="DW13" s="17">
        <v>53676.335999999981</v>
      </c>
      <c r="DX13" s="17">
        <v>55453.32</v>
      </c>
      <c r="DY13" s="17">
        <v>57000</v>
      </c>
      <c r="DZ13" s="17">
        <v>59724</v>
      </c>
      <c r="EA13" s="17" t="e">
        <f>EA11*#REF!*1.2/1.07</f>
        <v>#REF!</v>
      </c>
      <c r="EB13" s="17" t="e">
        <f>EB11*#REF!*1.2/1.05</f>
        <v>#REF!</v>
      </c>
      <c r="EC13" s="17" t="e">
        <f>EC11*#REF!*1.2/1.055</f>
        <v>#REF!</v>
      </c>
    </row>
    <row r="14" spans="1:133">
      <c r="A14" s="3" t="s">
        <v>12</v>
      </c>
      <c r="B14" s="10">
        <v>22085.48996923077</v>
      </c>
      <c r="C14" s="16">
        <v>21702.92501333333</v>
      </c>
      <c r="D14" s="16">
        <v>22409.615999999998</v>
      </c>
      <c r="E14" s="16">
        <v>22342.868846153848</v>
      </c>
      <c r="F14" s="16">
        <v>22070.447692307695</v>
      </c>
      <c r="G14" s="16">
        <v>22028.174444444445</v>
      </c>
      <c r="H14" s="16">
        <v>23151.651490909091</v>
      </c>
      <c r="I14" s="16">
        <v>23299.389493333336</v>
      </c>
      <c r="J14" s="16">
        <v>22491.743999999999</v>
      </c>
      <c r="K14" s="16">
        <v>22299.628199999999</v>
      </c>
      <c r="L14" s="16">
        <v>22815.712999999996</v>
      </c>
      <c r="M14" s="16">
        <v>22839.470690909093</v>
      </c>
      <c r="N14" s="10">
        <v>23380.266836363633</v>
      </c>
      <c r="O14" s="16">
        <v>23356.955400000003</v>
      </c>
      <c r="P14" s="16">
        <v>24120.045252631575</v>
      </c>
      <c r="Q14" s="16">
        <v>24460.156574999997</v>
      </c>
      <c r="R14" s="16">
        <v>23949.375788235291</v>
      </c>
      <c r="S14" s="16">
        <v>23472.795999999995</v>
      </c>
      <c r="T14" s="16">
        <v>23556.050506666666</v>
      </c>
      <c r="U14" s="16">
        <v>24704.141904347824</v>
      </c>
      <c r="V14" s="16">
        <v>25020.306999999997</v>
      </c>
      <c r="W14" s="16">
        <v>25381.793027272724</v>
      </c>
      <c r="X14" s="16">
        <v>26623.674852631579</v>
      </c>
      <c r="Y14" s="16">
        <v>30318.635411764706</v>
      </c>
      <c r="Z14" s="10">
        <v>33680.569210526315</v>
      </c>
      <c r="AA14" s="16">
        <v>30554.168526315789</v>
      </c>
      <c r="AB14" s="16">
        <v>28860.832505263155</v>
      </c>
      <c r="AC14" s="16">
        <v>25757.66835</v>
      </c>
      <c r="AD14" s="16">
        <v>24881.597999999998</v>
      </c>
      <c r="AE14" s="16">
        <v>26129.644666666663</v>
      </c>
      <c r="AF14" s="16">
        <v>25152.632672</v>
      </c>
      <c r="AG14" s="16">
        <v>27559.144694736839</v>
      </c>
      <c r="AH14" s="16">
        <v>26629.520199999999</v>
      </c>
      <c r="AI14" s="16">
        <v>23616.480666666666</v>
      </c>
      <c r="AJ14" s="16">
        <v>23742.095599999997</v>
      </c>
      <c r="AK14" s="16">
        <v>24269.028947368421</v>
      </c>
      <c r="AL14" s="10">
        <v>26014.065387499999</v>
      </c>
      <c r="AM14" s="16">
        <v>25960.678499999998</v>
      </c>
      <c r="AN14" s="16">
        <v>27811.229384615381</v>
      </c>
      <c r="AO14" s="16">
        <v>32923.07675</v>
      </c>
      <c r="AP14" s="16">
        <v>30526.186999999994</v>
      </c>
      <c r="AQ14" s="16">
        <v>26248.083888888887</v>
      </c>
      <c r="AR14" s="16">
        <v>26792.452454545448</v>
      </c>
      <c r="AS14" s="16">
        <v>29647.681290909091</v>
      </c>
      <c r="AT14" s="16">
        <v>27661.799933333328</v>
      </c>
      <c r="AU14" s="16">
        <v>27334.227999999996</v>
      </c>
      <c r="AV14" s="16">
        <v>31280.698666666663</v>
      </c>
      <c r="AW14" s="16">
        <v>32598.388933333335</v>
      </c>
      <c r="AX14" s="10">
        <v>30593.541399999998</v>
      </c>
      <c r="AY14" s="16">
        <v>30258.799000000003</v>
      </c>
      <c r="AZ14" s="16">
        <v>31655.213399333334</v>
      </c>
      <c r="BA14" s="16">
        <v>29169.848635833332</v>
      </c>
      <c r="BB14" s="16">
        <v>29810.587799999998</v>
      </c>
      <c r="BC14" s="16">
        <v>30728.552641374998</v>
      </c>
      <c r="BD14" s="16">
        <v>34330.642914545453</v>
      </c>
      <c r="BE14" s="16">
        <v>38827.986569090899</v>
      </c>
      <c r="BF14" s="16">
        <v>38488.123720000003</v>
      </c>
      <c r="BG14" s="16">
        <v>37016.212155454545</v>
      </c>
      <c r="BH14" s="16">
        <v>36782.488482727276</v>
      </c>
      <c r="BI14" s="16">
        <v>38925.670866666667</v>
      </c>
      <c r="BJ14" s="10">
        <v>37746.3315</v>
      </c>
      <c r="BK14" s="16">
        <v>37424.863389473678</v>
      </c>
      <c r="BL14" s="12">
        <v>39920.217599999996</v>
      </c>
      <c r="BM14" s="16">
        <v>40373.482642857132</v>
      </c>
      <c r="BN14" s="16">
        <v>41364.794999999998</v>
      </c>
      <c r="BO14" s="16">
        <v>41271.897599999997</v>
      </c>
      <c r="BP14" s="16">
        <v>40716</v>
      </c>
      <c r="BQ14" s="16">
        <v>41329.603156173915</v>
      </c>
      <c r="BR14" s="16">
        <v>41427.575485714282</v>
      </c>
      <c r="BS14" s="16">
        <v>39410.968129090899</v>
      </c>
      <c r="BT14" s="16">
        <v>38911.694531428569</v>
      </c>
      <c r="BU14" s="16">
        <v>36532.986190909098</v>
      </c>
      <c r="BV14" s="10">
        <v>34826.252184374993</v>
      </c>
      <c r="BW14" s="16">
        <v>37945.388775000007</v>
      </c>
      <c r="BX14" s="16">
        <v>37993.597439999998</v>
      </c>
      <c r="BY14" s="16">
        <v>36236.699999999997</v>
      </c>
      <c r="BZ14" s="16">
        <v>35979.757386666664</v>
      </c>
      <c r="CA14" s="16">
        <v>35336.639999999992</v>
      </c>
      <c r="CB14" s="16">
        <v>34673.219999999994</v>
      </c>
      <c r="CC14" s="16">
        <v>34635.792000000001</v>
      </c>
      <c r="CD14" s="16">
        <v>31062.160559999997</v>
      </c>
      <c r="CE14" s="16">
        <v>30349.199999999997</v>
      </c>
      <c r="CF14" s="16">
        <v>31422.6</v>
      </c>
      <c r="CG14" s="16">
        <v>32906.25</v>
      </c>
      <c r="CH14" s="10">
        <v>32457.999999999996</v>
      </c>
      <c r="CI14" s="16">
        <v>32713.5</v>
      </c>
      <c r="CJ14" s="16">
        <v>34995.449999999997</v>
      </c>
      <c r="CK14" s="16">
        <v>33523.68</v>
      </c>
      <c r="CL14" s="12">
        <v>32969.279999999999</v>
      </c>
      <c r="CM14" s="16">
        <v>32963.520000000004</v>
      </c>
      <c r="CN14" s="16">
        <v>34797.072</v>
      </c>
      <c r="CO14" s="16">
        <v>37996.799999999996</v>
      </c>
      <c r="CP14" s="16">
        <v>40258.175999999992</v>
      </c>
      <c r="CQ14" s="16">
        <v>40371.676200000002</v>
      </c>
      <c r="CR14" s="16">
        <v>43571.255999999994</v>
      </c>
      <c r="CS14" s="16">
        <v>51867.284999999996</v>
      </c>
      <c r="CT14" s="10">
        <v>54776.832000000002</v>
      </c>
      <c r="CU14" s="16">
        <v>52049.087999999996</v>
      </c>
      <c r="CV14" s="16">
        <v>54333.998999999996</v>
      </c>
      <c r="CW14" s="16">
        <v>56909.881199999996</v>
      </c>
      <c r="CX14" s="16">
        <v>64275.560399999995</v>
      </c>
      <c r="CY14" s="16">
        <v>58769.779199999997</v>
      </c>
      <c r="CZ14" s="16">
        <v>60276</v>
      </c>
      <c r="DA14" s="16">
        <v>47982</v>
      </c>
      <c r="DB14" s="16">
        <v>44450.937023999999</v>
      </c>
      <c r="DC14" s="16">
        <v>48258.534771428582</v>
      </c>
      <c r="DD14" s="16">
        <v>47491.726799999997</v>
      </c>
      <c r="DE14" s="16">
        <v>45933.732600000003</v>
      </c>
      <c r="DF14" s="21">
        <v>59894.543159999994</v>
      </c>
      <c r="DG14" s="17">
        <v>65507.213999999993</v>
      </c>
      <c r="DH14" s="17">
        <v>96123</v>
      </c>
      <c r="DI14" s="17">
        <v>69837.513599999991</v>
      </c>
      <c r="DJ14" s="17">
        <v>49344.896400000005</v>
      </c>
      <c r="DK14" s="17">
        <v>40051.732800000005</v>
      </c>
      <c r="DL14" s="17">
        <v>41426.124000000003</v>
      </c>
      <c r="DM14" s="17">
        <v>40627.199999999997</v>
      </c>
      <c r="DN14" s="17">
        <v>41032.799999999996</v>
      </c>
      <c r="DO14" s="17">
        <v>41865.96</v>
      </c>
      <c r="DP14" s="17">
        <v>38779.799999999996</v>
      </c>
      <c r="DQ14" s="17">
        <v>43910.603999999999</v>
      </c>
      <c r="DR14" s="21">
        <v>47631.648000000001</v>
      </c>
      <c r="DS14" s="17">
        <v>51384</v>
      </c>
      <c r="DT14" s="17">
        <v>57450</v>
      </c>
      <c r="DU14" s="17">
        <v>57612</v>
      </c>
      <c r="DV14" s="17">
        <v>52140</v>
      </c>
      <c r="DW14" s="17">
        <v>54968.755199999985</v>
      </c>
      <c r="DX14" s="17">
        <v>53616.719999999994</v>
      </c>
      <c r="DY14" s="17">
        <v>54330</v>
      </c>
      <c r="DZ14" s="17">
        <v>57067.199999999997</v>
      </c>
      <c r="EA14" s="17" t="e">
        <f>(EA9*#REF!*1.2+4000)/1.07</f>
        <v>#REF!</v>
      </c>
      <c r="EB14" s="17" t="e">
        <f>(EB9*#REF!*1.2+4000)/1.05</f>
        <v>#REF!</v>
      </c>
      <c r="EC14" s="17" t="e">
        <f>(EC9*#REF!*1.2+4000)/1.055</f>
        <v>#REF!</v>
      </c>
    </row>
    <row r="16" spans="1:133" s="30" customFormat="1">
      <c r="A16" s="24"/>
      <c r="B16" s="25">
        <v>41275</v>
      </c>
      <c r="C16" s="26">
        <v>41306</v>
      </c>
      <c r="D16" s="26">
        <v>41334</v>
      </c>
      <c r="E16" s="26">
        <v>41365</v>
      </c>
      <c r="F16" s="26">
        <v>41395</v>
      </c>
      <c r="G16" s="26">
        <v>41426</v>
      </c>
      <c r="H16" s="26">
        <v>41456</v>
      </c>
      <c r="I16" s="26">
        <v>41487</v>
      </c>
      <c r="J16" s="26">
        <v>41518</v>
      </c>
      <c r="K16" s="26">
        <v>41548</v>
      </c>
      <c r="L16" s="26">
        <v>41579</v>
      </c>
      <c r="M16" s="26">
        <v>41609</v>
      </c>
      <c r="N16" s="25">
        <v>41640</v>
      </c>
      <c r="O16" s="27">
        <v>41671</v>
      </c>
      <c r="P16" s="27">
        <v>41699</v>
      </c>
      <c r="Q16" s="27">
        <v>41730</v>
      </c>
      <c r="R16" s="27">
        <v>41760</v>
      </c>
      <c r="S16" s="27">
        <v>41791</v>
      </c>
      <c r="T16" s="27">
        <v>41821</v>
      </c>
      <c r="U16" s="27">
        <v>41852</v>
      </c>
      <c r="V16" s="27">
        <v>41883</v>
      </c>
      <c r="W16" s="27">
        <v>41913</v>
      </c>
      <c r="X16" s="27">
        <v>41944</v>
      </c>
      <c r="Y16" s="27">
        <v>41974</v>
      </c>
      <c r="Z16" s="25">
        <v>42005</v>
      </c>
      <c r="AA16" s="26">
        <v>42036</v>
      </c>
      <c r="AB16" s="26">
        <v>42064</v>
      </c>
      <c r="AC16" s="26">
        <v>42095</v>
      </c>
      <c r="AD16" s="26">
        <v>42125</v>
      </c>
      <c r="AE16" s="26">
        <v>42156</v>
      </c>
      <c r="AF16" s="26">
        <v>42186</v>
      </c>
      <c r="AG16" s="26">
        <v>42217</v>
      </c>
      <c r="AH16" s="26">
        <v>42248</v>
      </c>
      <c r="AI16" s="26">
        <v>42278</v>
      </c>
      <c r="AJ16" s="26">
        <v>42309</v>
      </c>
      <c r="AK16" s="26">
        <v>42339</v>
      </c>
      <c r="AL16" s="25">
        <v>42370</v>
      </c>
      <c r="AM16" s="26">
        <v>42401</v>
      </c>
      <c r="AN16" s="26">
        <v>42430</v>
      </c>
      <c r="AO16" s="26">
        <v>42461</v>
      </c>
      <c r="AP16" s="26">
        <v>42491</v>
      </c>
      <c r="AQ16" s="26">
        <v>42522</v>
      </c>
      <c r="AR16" s="26">
        <v>42552</v>
      </c>
      <c r="AS16" s="26">
        <v>42583</v>
      </c>
      <c r="AT16" s="26">
        <v>42614</v>
      </c>
      <c r="AU16" s="26">
        <v>42644</v>
      </c>
      <c r="AV16" s="26">
        <v>42675</v>
      </c>
      <c r="AW16" s="26">
        <v>42705</v>
      </c>
      <c r="AX16" s="25">
        <v>42736</v>
      </c>
      <c r="AY16" s="27">
        <v>42767</v>
      </c>
      <c r="AZ16" s="27">
        <v>42795</v>
      </c>
      <c r="BA16" s="27">
        <v>42826</v>
      </c>
      <c r="BB16" s="27">
        <v>42856</v>
      </c>
      <c r="BC16" s="27">
        <v>42887</v>
      </c>
      <c r="BD16" s="27">
        <v>42917</v>
      </c>
      <c r="BE16" s="27">
        <v>42948</v>
      </c>
      <c r="BF16" s="27">
        <v>42979</v>
      </c>
      <c r="BG16" s="27">
        <v>43009</v>
      </c>
      <c r="BH16" s="27">
        <v>43040</v>
      </c>
      <c r="BI16" s="27">
        <v>43070</v>
      </c>
      <c r="BJ16" s="25">
        <v>43101</v>
      </c>
      <c r="BK16" s="26">
        <v>43132</v>
      </c>
      <c r="BL16" s="28">
        <v>43160</v>
      </c>
      <c r="BM16" s="26">
        <v>43191</v>
      </c>
      <c r="BN16" s="26">
        <v>43221</v>
      </c>
      <c r="BO16" s="26">
        <v>43252</v>
      </c>
      <c r="BP16" s="26">
        <v>43282</v>
      </c>
      <c r="BQ16" s="26">
        <v>43313</v>
      </c>
      <c r="BR16" s="26">
        <v>43344</v>
      </c>
      <c r="BS16" s="26">
        <v>43374</v>
      </c>
      <c r="BT16" s="26">
        <v>43405</v>
      </c>
      <c r="BU16" s="26">
        <v>43435</v>
      </c>
      <c r="BV16" s="25">
        <v>43466</v>
      </c>
      <c r="BW16" s="27">
        <v>43497</v>
      </c>
      <c r="BX16" s="27">
        <v>43525</v>
      </c>
      <c r="BY16" s="27">
        <v>43556</v>
      </c>
      <c r="BZ16" s="27">
        <v>43586</v>
      </c>
      <c r="CA16" s="27">
        <v>43617</v>
      </c>
      <c r="CB16" s="27">
        <v>43647</v>
      </c>
      <c r="CC16" s="27">
        <v>43678</v>
      </c>
      <c r="CD16" s="27">
        <v>43709</v>
      </c>
      <c r="CE16" s="27">
        <v>43739</v>
      </c>
      <c r="CF16" s="27">
        <v>43770</v>
      </c>
      <c r="CG16" s="27">
        <v>43800</v>
      </c>
      <c r="CH16" s="25">
        <v>43831</v>
      </c>
      <c r="CI16" s="26">
        <v>43862</v>
      </c>
      <c r="CJ16" s="26">
        <v>43891</v>
      </c>
      <c r="CK16" s="26">
        <v>43922</v>
      </c>
      <c r="CL16" s="28">
        <v>43952</v>
      </c>
      <c r="CM16" s="26">
        <v>43983</v>
      </c>
      <c r="CN16" s="26">
        <v>44013</v>
      </c>
      <c r="CO16" s="26">
        <v>44044</v>
      </c>
      <c r="CP16" s="26">
        <v>44075</v>
      </c>
      <c r="CQ16" s="26">
        <v>44105</v>
      </c>
      <c r="CR16" s="26">
        <v>44136</v>
      </c>
      <c r="CS16" s="26">
        <v>44166</v>
      </c>
      <c r="CT16" s="25">
        <v>44197</v>
      </c>
      <c r="CU16" s="27">
        <v>44228</v>
      </c>
      <c r="CV16" s="27">
        <v>44256</v>
      </c>
      <c r="CW16" s="27">
        <v>44287</v>
      </c>
      <c r="CX16" s="27">
        <v>44317</v>
      </c>
      <c r="CY16" s="27">
        <v>44348</v>
      </c>
      <c r="CZ16" s="27">
        <v>44378</v>
      </c>
      <c r="DA16" s="27">
        <v>44409</v>
      </c>
      <c r="DB16" s="27">
        <v>44440</v>
      </c>
      <c r="DC16" s="27">
        <v>44470</v>
      </c>
      <c r="DD16" s="27">
        <v>44501</v>
      </c>
      <c r="DE16" s="27">
        <v>44531</v>
      </c>
      <c r="DF16" s="25">
        <v>44562</v>
      </c>
      <c r="DG16" s="26">
        <v>44593</v>
      </c>
      <c r="DH16" s="26">
        <v>44621</v>
      </c>
      <c r="DI16" s="26">
        <v>44652</v>
      </c>
      <c r="DJ16" s="26">
        <v>44682</v>
      </c>
      <c r="DK16" s="26">
        <v>44713</v>
      </c>
      <c r="DL16" s="26">
        <v>44743</v>
      </c>
      <c r="DM16" s="26">
        <v>44774</v>
      </c>
      <c r="DN16" s="26">
        <v>44805</v>
      </c>
      <c r="DO16" s="26">
        <v>44835</v>
      </c>
      <c r="DP16" s="26">
        <v>44866</v>
      </c>
      <c r="DQ16" s="26">
        <v>44896</v>
      </c>
      <c r="DR16" s="25">
        <v>44927</v>
      </c>
      <c r="DS16" s="26">
        <v>44958</v>
      </c>
      <c r="DT16" s="26">
        <v>44986</v>
      </c>
      <c r="DU16" s="26">
        <v>45017</v>
      </c>
      <c r="DV16" s="26">
        <v>45047</v>
      </c>
      <c r="DW16" s="26">
        <v>45078</v>
      </c>
      <c r="DX16" s="26">
        <v>45108</v>
      </c>
      <c r="DY16" s="26">
        <v>45139</v>
      </c>
      <c r="DZ16" s="26">
        <v>45170</v>
      </c>
      <c r="EA16" s="29">
        <v>45200</v>
      </c>
      <c r="EB16" s="29">
        <v>45231</v>
      </c>
      <c r="EC16" s="29">
        <v>45261</v>
      </c>
    </row>
    <row r="20" spans="2:133">
      <c r="B20" s="38"/>
    </row>
    <row r="21" spans="2:133">
      <c r="B21" s="38"/>
    </row>
    <row r="23" spans="2:133">
      <c r="B23">
        <v>1.1299999999999999</v>
      </c>
      <c r="C23">
        <v>2.13</v>
      </c>
      <c r="D23">
        <v>3.13</v>
      </c>
      <c r="E23">
        <v>4.13</v>
      </c>
      <c r="F23">
        <v>5.13</v>
      </c>
      <c r="G23">
        <v>6.13</v>
      </c>
      <c r="H23">
        <v>7.13</v>
      </c>
      <c r="I23">
        <v>8.1300000000000008</v>
      </c>
      <c r="J23">
        <v>9.1300000000000008</v>
      </c>
      <c r="K23">
        <v>10.130000000000001</v>
      </c>
      <c r="L23">
        <v>11.13</v>
      </c>
      <c r="M23">
        <v>12.13</v>
      </c>
      <c r="N23" s="19">
        <v>1.1399999999999999</v>
      </c>
      <c r="O23">
        <v>2.14</v>
      </c>
      <c r="P23" s="19">
        <v>3.14</v>
      </c>
      <c r="Q23">
        <v>4.1399999999999997</v>
      </c>
      <c r="R23" s="19">
        <v>5.14</v>
      </c>
      <c r="S23">
        <v>6.14</v>
      </c>
      <c r="T23" s="19">
        <v>7.14</v>
      </c>
      <c r="U23">
        <v>8.14</v>
      </c>
      <c r="V23" s="19">
        <v>9.14</v>
      </c>
      <c r="W23">
        <v>10.14</v>
      </c>
      <c r="X23" s="19">
        <v>11.14</v>
      </c>
      <c r="Y23">
        <v>12.14</v>
      </c>
      <c r="Z23" s="19">
        <v>1.1499999999999999</v>
      </c>
      <c r="AA23">
        <v>2.15</v>
      </c>
      <c r="AB23" s="19">
        <v>3.15</v>
      </c>
      <c r="AC23">
        <v>4.1500000000000004</v>
      </c>
      <c r="AD23" s="19">
        <v>5.15</v>
      </c>
      <c r="AE23">
        <v>6.15</v>
      </c>
      <c r="AF23" s="19">
        <v>7.15</v>
      </c>
      <c r="AG23">
        <v>8.15</v>
      </c>
      <c r="AH23" s="19">
        <v>9.15</v>
      </c>
      <c r="AI23">
        <v>10.15</v>
      </c>
      <c r="AJ23" s="19">
        <v>11.15</v>
      </c>
      <c r="AK23">
        <v>12.15</v>
      </c>
      <c r="AL23" s="19">
        <v>1.1599999999999999</v>
      </c>
      <c r="AM23">
        <v>2.16</v>
      </c>
      <c r="AN23" s="19">
        <v>3.16</v>
      </c>
      <c r="AO23">
        <v>4.16</v>
      </c>
      <c r="AP23" s="19">
        <v>5.16</v>
      </c>
      <c r="AQ23">
        <v>6.16</v>
      </c>
      <c r="AR23" s="19">
        <v>7.16</v>
      </c>
      <c r="AS23">
        <v>8.16</v>
      </c>
      <c r="AT23" s="19">
        <v>9.16</v>
      </c>
      <c r="AU23">
        <v>10.16</v>
      </c>
      <c r="AV23" s="19">
        <v>11.16</v>
      </c>
      <c r="AW23">
        <v>12.16</v>
      </c>
      <c r="AX23" s="19">
        <v>1.17</v>
      </c>
      <c r="AY23">
        <v>2.17</v>
      </c>
      <c r="AZ23" s="19">
        <v>3.17</v>
      </c>
      <c r="BA23">
        <v>4.17</v>
      </c>
      <c r="BB23" s="19">
        <v>5.17</v>
      </c>
      <c r="BC23">
        <v>6.17</v>
      </c>
      <c r="BD23" s="19">
        <v>7.17</v>
      </c>
      <c r="BE23">
        <v>8.17</v>
      </c>
      <c r="BF23" s="19">
        <v>9.17</v>
      </c>
      <c r="BG23">
        <v>10.17</v>
      </c>
      <c r="BH23" s="19">
        <v>11.17</v>
      </c>
      <c r="BI23">
        <v>12.17</v>
      </c>
      <c r="BJ23" s="19">
        <v>1.18</v>
      </c>
      <c r="BK23">
        <v>2.1800000000000002</v>
      </c>
      <c r="BL23" s="19">
        <v>3.18</v>
      </c>
      <c r="BM23">
        <v>4.18</v>
      </c>
      <c r="BN23" s="19">
        <v>5.18</v>
      </c>
      <c r="BO23">
        <v>6.18</v>
      </c>
      <c r="BP23" s="19">
        <v>7.18</v>
      </c>
      <c r="BQ23">
        <v>8.18</v>
      </c>
      <c r="BR23" s="19">
        <v>9.18</v>
      </c>
      <c r="BS23">
        <v>10.18</v>
      </c>
      <c r="BT23" s="19">
        <v>11.18</v>
      </c>
      <c r="BU23">
        <v>12.18</v>
      </c>
      <c r="BV23" s="19">
        <v>1.19</v>
      </c>
      <c r="BW23">
        <v>2.19</v>
      </c>
      <c r="BX23" s="19">
        <v>3.19</v>
      </c>
      <c r="BY23">
        <v>4.1900000000000004</v>
      </c>
      <c r="BZ23" s="19">
        <v>5.19</v>
      </c>
      <c r="CA23">
        <v>6.19</v>
      </c>
      <c r="CB23" s="19">
        <v>7.19</v>
      </c>
      <c r="CC23">
        <v>8.19</v>
      </c>
      <c r="CD23" s="19">
        <v>9.19</v>
      </c>
      <c r="CE23">
        <v>10.19</v>
      </c>
      <c r="CF23" s="19">
        <v>11.19</v>
      </c>
      <c r="CG23">
        <v>12.19</v>
      </c>
      <c r="CH23" s="19">
        <v>1.2</v>
      </c>
      <c r="CI23">
        <v>2.2000000000000002</v>
      </c>
      <c r="CJ23" s="19">
        <v>3.2</v>
      </c>
      <c r="CK23">
        <v>4.2</v>
      </c>
      <c r="CL23" s="19">
        <v>5.2</v>
      </c>
      <c r="CM23">
        <v>6.2</v>
      </c>
      <c r="CN23" s="19">
        <v>7.2</v>
      </c>
      <c r="CO23">
        <v>8.1999999999999993</v>
      </c>
      <c r="CP23" s="19">
        <v>9.1999999999999993</v>
      </c>
      <c r="CQ23">
        <v>10.199999999999999</v>
      </c>
      <c r="CR23" s="19">
        <v>11.2</v>
      </c>
      <c r="CS23">
        <v>12.2</v>
      </c>
      <c r="CT23" s="19">
        <v>1.21</v>
      </c>
      <c r="CU23">
        <v>2.21</v>
      </c>
      <c r="CV23" s="19">
        <v>3.21</v>
      </c>
      <c r="CW23">
        <v>4.21</v>
      </c>
      <c r="CX23" s="19">
        <v>5.21</v>
      </c>
      <c r="CY23">
        <v>6.21</v>
      </c>
      <c r="CZ23" s="19">
        <v>7.21</v>
      </c>
      <c r="DA23">
        <v>8.2100000000000009</v>
      </c>
      <c r="DB23" s="19">
        <v>9.2100000000000009</v>
      </c>
      <c r="DC23">
        <v>10.210000000000001</v>
      </c>
      <c r="DD23" s="19">
        <v>11.21</v>
      </c>
      <c r="DE23">
        <v>12.21</v>
      </c>
      <c r="DF23" s="19">
        <v>1.22</v>
      </c>
      <c r="DG23">
        <v>2.2200000000000002</v>
      </c>
      <c r="DH23" s="19">
        <v>3.22</v>
      </c>
      <c r="DI23">
        <v>4.22</v>
      </c>
      <c r="DJ23" s="19">
        <v>5.22</v>
      </c>
      <c r="DK23">
        <v>6.22</v>
      </c>
      <c r="DL23" s="19">
        <v>7.22</v>
      </c>
      <c r="DM23">
        <v>8.2200000000000006</v>
      </c>
      <c r="DN23" s="19">
        <v>9.2200000000000006</v>
      </c>
      <c r="DO23">
        <v>10.220000000000001</v>
      </c>
      <c r="DP23" s="19">
        <v>11.22</v>
      </c>
      <c r="DQ23">
        <v>12.22</v>
      </c>
      <c r="DR23" s="19">
        <v>1.23</v>
      </c>
      <c r="DS23">
        <v>2.23</v>
      </c>
      <c r="DT23" s="19">
        <v>3.23</v>
      </c>
      <c r="DU23">
        <v>4.2300000000000004</v>
      </c>
      <c r="DV23" s="19">
        <v>5.23</v>
      </c>
      <c r="DW23">
        <v>6.23</v>
      </c>
      <c r="DX23" s="19">
        <v>7.23</v>
      </c>
      <c r="DY23">
        <v>8.23</v>
      </c>
      <c r="DZ23" s="19">
        <v>9.23</v>
      </c>
      <c r="EA23">
        <v>10.23</v>
      </c>
      <c r="EB23" s="19">
        <v>11.23</v>
      </c>
      <c r="EC23">
        <v>12.23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Кебу Светлана Викторовна</dc:creator>
  <cp:lastModifiedBy>Dm Ch</cp:lastModifiedBy>
  <dcterms:created xsi:type="dcterms:W3CDTF">2023-12-05T11:28:17Z</dcterms:created>
  <dcterms:modified xsi:type="dcterms:W3CDTF">2024-02-08T20:43:58Z</dcterms:modified>
</cp:coreProperties>
</file>