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PCX_v0.4.0\lib_schematic_pcb\"/>
    </mc:Choice>
  </mc:AlternateContent>
  <bookViews>
    <workbookView xWindow="120" yWindow="30" windowWidth="23910" windowHeight="958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Лист1!$1:$3</definedName>
  </definedNames>
  <calcPr calcId="152511"/>
</workbook>
</file>

<file path=xl/calcChain.xml><?xml version="1.0" encoding="utf-8"?>
<calcChain xmlns="http://schemas.openxmlformats.org/spreadsheetml/2006/main">
  <c r="I105" i="1" l="1"/>
  <c r="G106" i="1"/>
  <c r="G7" i="1" l="1"/>
  <c r="A2" i="1"/>
  <c r="G75" i="1"/>
  <c r="I7" i="1" l="1"/>
  <c r="I74" i="1"/>
</calcChain>
</file>

<file path=xl/sharedStrings.xml><?xml version="1.0" encoding="utf-8"?>
<sst xmlns="http://schemas.openxmlformats.org/spreadsheetml/2006/main" count="127" uniqueCount="87">
  <si>
    <t>Integrated Circuits (ICs)</t>
  </si>
  <si>
    <t>#</t>
  </si>
  <si>
    <t>Manufacturer</t>
  </si>
  <si>
    <t>Qty per module</t>
  </si>
  <si>
    <t>Comments</t>
  </si>
  <si>
    <t>Disributor price, USD</t>
  </si>
  <si>
    <t>DDP price, Kiev, Ukraine</t>
  </si>
  <si>
    <t>Part number / equivalent</t>
  </si>
  <si>
    <t>updated:</t>
  </si>
  <si>
    <t>Preliminary</t>
  </si>
  <si>
    <t>PO</t>
  </si>
  <si>
    <t>Rev</t>
  </si>
  <si>
    <t>Amount DDP, Kiev, Ukraine</t>
  </si>
  <si>
    <t>SubTotal (Ics)</t>
  </si>
  <si>
    <t>Digikey</t>
  </si>
  <si>
    <t xml:space="preserve">Disributor </t>
  </si>
  <si>
    <t>Distributor prices, SubTotal (Ics)</t>
  </si>
  <si>
    <t>Connectors</t>
  </si>
  <si>
    <t>SubTotal (Connectors)</t>
  </si>
  <si>
    <t>Distributor prices, SubTotal (Connectors)</t>
  </si>
  <si>
    <t>Total distributor, USD</t>
  </si>
  <si>
    <t>Total DDP, Kiev, Ukraine, USD</t>
  </si>
  <si>
    <t>a</t>
  </si>
  <si>
    <t>Contract # 1 May 2015</t>
  </si>
  <si>
    <t xml:space="preserve">Project "FreePCX" Part List </t>
  </si>
  <si>
    <t>FreePCX_v0.4.0</t>
  </si>
  <si>
    <t>mailto: dmytriy.grytsay@telosalliance.com</t>
  </si>
  <si>
    <t>XC3SD3400A-5FG676</t>
  </si>
  <si>
    <t>Xilinx</t>
  </si>
  <si>
    <t>Spartan-3A DSP FPGA</t>
  </si>
  <si>
    <t>SN74ALVC244PWR</t>
  </si>
  <si>
    <t xml:space="preserve">Texas Instruments </t>
  </si>
  <si>
    <t>Octal Buffer/Driver With 3-State Outputs</t>
  </si>
  <si>
    <t>M25P128-VME6TGB</t>
  </si>
  <si>
    <t>Micron</t>
  </si>
  <si>
    <t>128-Mbit, low-voltage, serial flash memory with 54-MHz SPI bus interface</t>
  </si>
  <si>
    <t>MIC6315</t>
  </si>
  <si>
    <t>Microchip</t>
  </si>
  <si>
    <t>Simple Reset/Power-On Reset</t>
  </si>
  <si>
    <t>MT47H128M16RT-25E:C</t>
  </si>
  <si>
    <t>IC DDR2 SDRAM 2GBIT 2.5NS 84FBGA</t>
  </si>
  <si>
    <t>S70GL02GS</t>
  </si>
  <si>
    <t>Cypress</t>
  </si>
  <si>
    <t>2 Gbit (256 Mbyte) 3.0V NOR Flash Memory</t>
  </si>
  <si>
    <t>S1D13517F00A100</t>
  </si>
  <si>
    <t>Epson</t>
  </si>
  <si>
    <t>Graphic Controller</t>
  </si>
  <si>
    <t>MT48LC8M16A2-TG</t>
  </si>
  <si>
    <t>IC SDRAM 128MBIT 6NS 54TSOP</t>
  </si>
  <si>
    <t>ADV7125KSTZ140</t>
  </si>
  <si>
    <t>Analog Devices</t>
  </si>
  <si>
    <t>CMOS, 330 MHz Triple 8-Bit High Speed Video DAC</t>
  </si>
  <si>
    <t>CY7C67300-100AX</t>
  </si>
  <si>
    <t>USB Host/Peripheral Controller</t>
  </si>
  <si>
    <t>TUSB2046BVFR</t>
  </si>
  <si>
    <t>Texas Instruments</t>
  </si>
  <si>
    <t>4-Port Hub for the Universal Serial Bus With Optional Serial EEPROM Interface</t>
  </si>
  <si>
    <t>TPS2044AD</t>
  </si>
  <si>
    <t>Texas Instuments</t>
  </si>
  <si>
    <t>Current-limited power-distribution switches</t>
  </si>
  <si>
    <t>AC '97 Rev 2.1 Multi-Channel Audio Codec with Stereo Headphone Amplifier, Sample Rate Conversion and National 3D Sound</t>
  </si>
  <si>
    <t>LM4550BVH</t>
  </si>
  <si>
    <t>SN74CB3T3125PWR</t>
  </si>
  <si>
    <t>Bus Switch 1 x 1:1 14-TSSOP</t>
  </si>
  <si>
    <t>CP2101-GM</t>
  </si>
  <si>
    <t>SiLabs</t>
  </si>
  <si>
    <t>USB Bridge, USB to UART USB 2.0 UART Interface 28-QFN (5x5)</t>
  </si>
  <si>
    <t>MAX3232CSE</t>
  </si>
  <si>
    <t>Maxim</t>
  </si>
  <si>
    <t>3.0V to 5.5V, Low-Power, up to 1Mbps, True RS-232 Transceivers</t>
  </si>
  <si>
    <t>SP3243ECY-L</t>
  </si>
  <si>
    <t>Exar</t>
  </si>
  <si>
    <t>3 Driver/5 Receiver Intelligent +3.0V to +5.5V RS-232 Transceivers</t>
  </si>
  <si>
    <t>PCI2250PCM</t>
  </si>
  <si>
    <t>32-Bit, 33 MHz PCI-to-PCI Bridge, Compact PCI Hot-Swap Friendly, 4-Master</t>
  </si>
  <si>
    <t>PCI1510PGE</t>
  </si>
  <si>
    <t>Single Slot PC CardBus Controller</t>
  </si>
  <si>
    <t>TPS2211AIDB</t>
  </si>
  <si>
    <t>PCMCIA Power Switch</t>
  </si>
  <si>
    <t>TMP75BQDRQ1</t>
  </si>
  <si>
    <t>DS1338Z-33+</t>
  </si>
  <si>
    <t>DS2482S-100+</t>
  </si>
  <si>
    <t>DS18B20Z</t>
  </si>
  <si>
    <t>LM96163CISD</t>
  </si>
  <si>
    <t>AT24CM01-SSHM-B</t>
  </si>
  <si>
    <t>ADS1015IDGSR</t>
  </si>
  <si>
    <t>LTC1694CS5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</si>
</sst>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  <charset val="204"/>
    </font>
    <font>
      <sz val="12"/>
      <color theme="1"/>
      <name val="Calibri"/>
      <family val="2"/>
      <scheme val="minor"/>
    </font>
    <font>
      <u/>
      <sz val="9.35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</font>
    <font>
      <b/>
      <sz val="12"/>
      <name val="Calibri"/>
      <family val="2"/>
      <charset val="204"/>
      <scheme val="minor"/>
    </font>
    <font>
      <b/>
      <u/>
      <sz val="12"/>
      <name val="Calibri"/>
      <family val="2"/>
      <charset val="204"/>
    </font>
    <font>
      <b/>
      <u/>
      <sz val="9.35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0" borderId="0" xfId="0" applyFont="1" applyAlignment="1"/>
    <xf numFmtId="49" fontId="1" fillId="4" borderId="0" xfId="0" applyNumberFormat="1" applyFont="1" applyFill="1" applyAlignment="1"/>
    <xf numFmtId="0" fontId="5" fillId="0" borderId="0" xfId="0" applyFont="1" applyAlignment="1">
      <alignment horizontal="righ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4" fillId="0" borderId="1" xfId="1" applyNumberFormat="1" applyFont="1" applyBorder="1" applyAlignment="1" applyProtection="1">
      <alignment horizontal="left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 wrapText="1"/>
    </xf>
    <xf numFmtId="49" fontId="4" fillId="0" borderId="9" xfId="1" applyNumberFormat="1" applyFont="1" applyBorder="1" applyAlignment="1" applyProtection="1">
      <alignment horizontal="left" vertical="top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center" wrapText="1"/>
    </xf>
    <xf numFmtId="0" fontId="6" fillId="6" borderId="0" xfId="0" applyFont="1" applyFill="1" applyAlignment="1">
      <alignment vertical="center"/>
    </xf>
    <xf numFmtId="0" fontId="0" fillId="0" borderId="0" xfId="0" applyFill="1"/>
    <xf numFmtId="2" fontId="6" fillId="7" borderId="0" xfId="0" applyNumberFormat="1" applyFont="1" applyFill="1"/>
    <xf numFmtId="0" fontId="4" fillId="0" borderId="0" xfId="1" applyFont="1" applyAlignment="1" applyProtection="1">
      <alignment horizontal="center" vertical="center"/>
    </xf>
    <xf numFmtId="0" fontId="6" fillId="0" borderId="0" xfId="0" applyFont="1" applyAlignment="1"/>
    <xf numFmtId="2" fontId="6" fillId="0" borderId="0" xfId="0" applyNumberFormat="1" applyFont="1" applyAlignment="1"/>
    <xf numFmtId="0" fontId="6" fillId="0" borderId="0" xfId="0" applyFont="1" applyAlignment="1">
      <alignment wrapText="1"/>
    </xf>
    <xf numFmtId="0" fontId="8" fillId="0" borderId="0" xfId="0" applyFont="1"/>
    <xf numFmtId="49" fontId="2" fillId="0" borderId="1" xfId="1" applyNumberFormat="1" applyFont="1" applyBorder="1" applyAlignment="1" applyProtection="1">
      <alignment horizontal="center" vertical="center" wrapText="1"/>
    </xf>
    <xf numFmtId="1" fontId="10" fillId="8" borderId="4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 applyProtection="1">
      <alignment horizontal="center" vertical="center" wrapText="1"/>
    </xf>
    <xf numFmtId="1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vertical="center" wrapText="1"/>
    </xf>
    <xf numFmtId="164" fontId="10" fillId="8" borderId="1" xfId="2" applyNumberFormat="1" applyFont="1" applyBorder="1" applyAlignment="1">
      <alignment horizontal="center" vertical="center" wrapText="1"/>
    </xf>
    <xf numFmtId="164" fontId="10" fillId="8" borderId="2" xfId="2" applyNumberFormat="1" applyFont="1" applyBorder="1" applyAlignment="1">
      <alignment horizontal="center" vertical="center" wrapText="1"/>
    </xf>
    <xf numFmtId="0" fontId="9" fillId="8" borderId="0" xfId="2"/>
    <xf numFmtId="0" fontId="10" fillId="8" borderId="0" xfId="2" applyFont="1"/>
    <xf numFmtId="49" fontId="11" fillId="0" borderId="0" xfId="0" applyNumberFormat="1" applyFont="1" applyAlignment="1">
      <alignment horizontal="center" vertical="center" wrapText="1"/>
    </xf>
    <xf numFmtId="49" fontId="3" fillId="0" borderId="1" xfId="1" applyNumberForma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49" fontId="13" fillId="0" borderId="1" xfId="1" applyNumberFormat="1" applyFont="1" applyBorder="1" applyAlignment="1" applyProtection="1">
      <alignment horizontal="left" vertical="top" wrapText="1"/>
    </xf>
    <xf numFmtId="164" fontId="12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49" fontId="5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6" fillId="0" borderId="0" xfId="0" applyFont="1" applyAlignment="1">
      <alignment horizontal="left"/>
    </xf>
    <xf numFmtId="1" fontId="14" fillId="3" borderId="4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5" fillId="3" borderId="1" xfId="1" applyNumberFormat="1" applyFont="1" applyFill="1" applyBorder="1" applyAlignment="1" applyProtection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164" fontId="14" fillId="3" borderId="2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49" fontId="15" fillId="3" borderId="1" xfId="1" applyNumberFormat="1" applyFont="1" applyFill="1" applyBorder="1" applyAlignment="1" applyProtection="1">
      <alignment horizontal="center" vertical="top" wrapText="1"/>
    </xf>
    <xf numFmtId="0" fontId="15" fillId="3" borderId="0" xfId="1" applyFont="1" applyFill="1" applyAlignment="1" applyProtection="1">
      <alignment horizontal="center" vertical="center"/>
    </xf>
    <xf numFmtId="49" fontId="16" fillId="3" borderId="1" xfId="1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2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Cs" displayName="ICs" ref="A10:I73" totalsRowShown="0" headerRowDxfId="27" dataDxfId="25" headerRowBorderDxfId="26" tableBorderDxfId="24" totalsRowBorderDxfId="23">
  <autoFilter ref="A10:I73"/>
  <tableColumns count="9">
    <tableColumn id="1" name="#" dataDxfId="22"/>
    <tableColumn id="2" name="Part number / equivalent" dataDxfId="21"/>
    <tableColumn id="3" name="Manufacturer" dataDxfId="20"/>
    <tableColumn id="4" name="Qty per module" dataDxfId="19"/>
    <tableColumn id="5" name="Comments" dataDxfId="18"/>
    <tableColumn id="7" name="Disributor " dataDxfId="17" dataCellStyle="Гиперссылка"/>
    <tableColumn id="8" name="Disributor price, USD" dataDxfId="16"/>
    <tableColumn id="9" name="DDP price, Kiev, Ukraine" dataDxfId="15"/>
    <tableColumn id="10" name="Amount DDP, Kiev, Ukraine" dataDxfId="14">
      <calculatedColumnFormula>ICs[[#This Row],[DDP price, Kiev, Ukraine]]*ICs[[#This Row],[Qty per module]]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Connectors" displayName="Connectors" ref="A79:I104" totalsRowShown="0" headerRowDxfId="13" dataDxfId="11" headerRowBorderDxfId="12" tableBorderDxfId="10" totalsRowBorderDxfId="9">
  <autoFilter ref="A79:I104"/>
  <tableColumns count="9">
    <tableColumn id="1" name="#" dataDxfId="8"/>
    <tableColumn id="2" name="Part number / equivalent" dataDxfId="7"/>
    <tableColumn id="3" name="Manufacturer" dataDxfId="6"/>
    <tableColumn id="4" name="Qty per module" dataDxfId="5"/>
    <tableColumn id="5" name="Comments" dataDxfId="4"/>
    <tableColumn id="7" name="Disributor " dataDxfId="3" dataCellStyle="Гиперссылка"/>
    <tableColumn id="8" name="Disributor price, USD" dataDxfId="2"/>
    <tableColumn id="9" name="DDP price, Kiev, Ukraine" dataDxfId="1"/>
    <tableColumn id="10" name="Amount DDP, Kiev, Ukraine" dataDxfId="0">
      <calculatedColumnFormula>Connectors[[#This Row],[DDP price, Kiev, Ukraine]]*Connectors[[#This Row],[Qty per module]]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icrochip-technology/MIC6315-29D3UY-TR/576-2887-1-ND/1822047" TargetMode="External"/><Relationship Id="rId13" Type="http://schemas.openxmlformats.org/officeDocument/2006/relationships/hyperlink" Target="http://vdc.epson.com/index.php?option=com_docman&amp;task=cat_view&amp;gid=20&amp;Itemid=" TargetMode="External"/><Relationship Id="rId18" Type="http://schemas.openxmlformats.org/officeDocument/2006/relationships/hyperlink" Target="http://www.digikey.com/product-search/en?keywords=ADV7125KSTZ140" TargetMode="External"/><Relationship Id="rId26" Type="http://schemas.openxmlformats.org/officeDocument/2006/relationships/hyperlink" Target="http://www.digikey.com/product-search/en/integrated-circuits-ics/interface-codecs/2556343?k=LM4550&amp;k=&amp;pkeyword=LM4550&amp;FV=fff40027%2Cfff801b7&amp;mnonly=0&amp;newproducts=0&amp;ColumnSort=0&amp;page=1&amp;stock=1&amp;quantity=0&amp;ptm=0&amp;fid=0&amp;pageSize=25" TargetMode="External"/><Relationship Id="rId39" Type="http://schemas.openxmlformats.org/officeDocument/2006/relationships/hyperlink" Target="http://www.ti.com/product/PCI2250" TargetMode="External"/><Relationship Id="rId3" Type="http://schemas.openxmlformats.org/officeDocument/2006/relationships/hyperlink" Target="http://www.ti.com/lit/ds/symlink/sn74alvc244.pdf" TargetMode="External"/><Relationship Id="rId21" Type="http://schemas.openxmlformats.org/officeDocument/2006/relationships/hyperlink" Target="http://www.ti.com/lit/ds/symlink/tusb2046b.pdf" TargetMode="External"/><Relationship Id="rId34" Type="http://schemas.openxmlformats.org/officeDocument/2006/relationships/hyperlink" Target="http://www.digikey.com/product-detail/en/exar-corporation/SP3243EBCY-L/1016-1511-5-ND/2471859" TargetMode="External"/><Relationship Id="rId42" Type="http://schemas.openxmlformats.org/officeDocument/2006/relationships/hyperlink" Target="http://www.digikey.com/product-detail/en/texas-instruments/TPS2211AIDBR/296-13827-1-ND/513505" TargetMode="External"/><Relationship Id="rId7" Type="http://schemas.openxmlformats.org/officeDocument/2006/relationships/hyperlink" Target="http://ww1.microchip.com/downloads/en/DeviceDoc/mic6315.pdf" TargetMode="External"/><Relationship Id="rId12" Type="http://schemas.openxmlformats.org/officeDocument/2006/relationships/hyperlink" Target="http://www.digikey.com/product-search/en/integrated-circuits-ics/memory/2556980?k=S70GL02GS&amp;k=&amp;pkeyword=S70GL02GS&amp;pv252=738&amp;mnonly=0&amp;newproducts=0&amp;ColumnSort=0&amp;page=1&amp;stock=1&amp;quantity=0&amp;ptm=0&amp;fid=0&amp;pageSize=25" TargetMode="External"/><Relationship Id="rId17" Type="http://schemas.openxmlformats.org/officeDocument/2006/relationships/hyperlink" Target="http://www.analog.com/media/en/technical-documentation/data-sheets/ADV7125.pdf" TargetMode="External"/><Relationship Id="rId25" Type="http://schemas.openxmlformats.org/officeDocument/2006/relationships/hyperlink" Target="http://www.ti.com/lit/ds/symlink/lm4550.pdf" TargetMode="External"/><Relationship Id="rId33" Type="http://schemas.openxmlformats.org/officeDocument/2006/relationships/hyperlink" Target="https://www.exar.com/content/document.ashx?id=636" TargetMode="External"/><Relationship Id="rId38" Type="http://schemas.openxmlformats.org/officeDocument/2006/relationships/hyperlink" Target="http://www.digikey.com/product-search/en/integrated-circuits-ics/interface-controllers/2556697?k=PCI1510&amp;k=&amp;pkeyword=PCI1510&amp;pv1291=3367&amp;mnonly=0&amp;newproducts=0&amp;ColumnSort=0&amp;page=1&amp;stock=1&amp;quantity=0&amp;ptm=0&amp;fid=0&amp;pageSize=25" TargetMode="External"/><Relationship Id="rId2" Type="http://schemas.openxmlformats.org/officeDocument/2006/relationships/hyperlink" Target="http://www.xilinx.com/support/documentation/data_sheets/ds610.pdf" TargetMode="External"/><Relationship Id="rId16" Type="http://schemas.openxmlformats.org/officeDocument/2006/relationships/hyperlink" Target="http://www.digikey.com/product-detail/en/alliance-memory-inc/MT48LC8M16A2TG-6A-LTR/1450-1354-1-ND/6099736" TargetMode="External"/><Relationship Id="rId20" Type="http://schemas.openxmlformats.org/officeDocument/2006/relationships/hyperlink" Target="http://www.digikey.com/product-search/en/integrated-circuits-ics/embedded-microcontrollers-application-specific/2556771?k=CY7C67300&amp;k=&amp;pkeyword=CY7C67300&amp;FV=fff40027%2Cfff80363&amp;mnonly=0&amp;newproducts=0&amp;ColumnSort=0&amp;page=1&amp;stock=1&amp;quantity=0&amp;ptm=0&amp;fid=0&amp;page" TargetMode="External"/><Relationship Id="rId29" Type="http://schemas.openxmlformats.org/officeDocument/2006/relationships/hyperlink" Target="https://www.silabs.com/Support%20Documents/TechnicalDocs/CP2101.pdf" TargetMode="External"/><Relationship Id="rId41" Type="http://schemas.openxmlformats.org/officeDocument/2006/relationships/hyperlink" Target="http://www.ti.com/lit/ds/slvs282b/slvs282b.pdf" TargetMode="External"/><Relationship Id="rId1" Type="http://schemas.openxmlformats.org/officeDocument/2006/relationships/hyperlink" Target="http://www.digikey.com/product-search/en?keywords=XC3SD3400A-5FG676" TargetMode="External"/><Relationship Id="rId6" Type="http://schemas.openxmlformats.org/officeDocument/2006/relationships/hyperlink" Target="http://www.digikey.com/product-detail/en/micron-technology-inc/M25P128-VME6TGB-TR/557-1609-1-ND/4172107" TargetMode="External"/><Relationship Id="rId11" Type="http://schemas.openxmlformats.org/officeDocument/2006/relationships/hyperlink" Target="http://www.cypress.com/file/177991/download" TargetMode="External"/><Relationship Id="rId24" Type="http://schemas.openxmlformats.org/officeDocument/2006/relationships/hyperlink" Target="http://www.digikey.com/product-detail/en/texas-instruments/TPS2044AD/296-3399-5-ND/372183" TargetMode="External"/><Relationship Id="rId32" Type="http://schemas.openxmlformats.org/officeDocument/2006/relationships/hyperlink" Target="http://www.digikey.com/product-detail/en/maxim-integrated/MAX3232CSE-/MAX3232CSE--ND/947902" TargetMode="External"/><Relationship Id="rId37" Type="http://schemas.openxmlformats.org/officeDocument/2006/relationships/hyperlink" Target="http://www.ti.com/product/PCI1510" TargetMode="External"/><Relationship Id="rId40" Type="http://schemas.openxmlformats.org/officeDocument/2006/relationships/hyperlink" Target="http://www.digikey.com/product-detail/en/texas-instruments/PCI2250PCM/296-9639-ND/380270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www.micron.com/~/media/documents/products/data%20sheet/nor%20flash/serial%20nor/m25p/m25p128.pdf" TargetMode="External"/><Relationship Id="rId15" Type="http://schemas.openxmlformats.org/officeDocument/2006/relationships/hyperlink" Target="https://www.micron.com/parts/dram/sdram/mt48lc8m16a2tg-75-l" TargetMode="External"/><Relationship Id="rId23" Type="http://schemas.openxmlformats.org/officeDocument/2006/relationships/hyperlink" Target="http://www.ti.com/lit/ds/symlink/tps2041a.pdf" TargetMode="External"/><Relationship Id="rId28" Type="http://schemas.openxmlformats.org/officeDocument/2006/relationships/hyperlink" Target="http://www.digikey.com/product-detail/en/texas-instruments/SN74CB3T3125PWR/296-17426-1-ND/697089" TargetMode="External"/><Relationship Id="rId36" Type="http://schemas.openxmlformats.org/officeDocument/2006/relationships/hyperlink" Target="http://www.digikey.com/product-detail/en/texas-instruments/PCI2250PCM/296-9639-ND/380270" TargetMode="External"/><Relationship Id="rId10" Type="http://schemas.openxmlformats.org/officeDocument/2006/relationships/hyperlink" Target="http://www.digikey.com/product-search/en/integrated-circuits-ics/memory/2556980?k=MT47H128M16&amp;k=&amp;pkeyword=MT47H128M16&amp;pv252=809&amp;mnonly=0&amp;newproducts=0&amp;ColumnSort=0&amp;page=1&amp;stock=1&amp;quantity=0&amp;ptm=0&amp;fid=0&amp;pageSize=25" TargetMode="External"/><Relationship Id="rId19" Type="http://schemas.openxmlformats.org/officeDocument/2006/relationships/hyperlink" Target="http://www.cypress.com/file/39146/download" TargetMode="External"/><Relationship Id="rId31" Type="http://schemas.openxmlformats.org/officeDocument/2006/relationships/hyperlink" Target="https://datasheets.maximintegrated.com/en/ds/MAX3222-MAX3241.pdf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://www.digikey.com/product-detail/en/texas-instruments/SN74ALVC244PWR/296-5136-1-ND/374031" TargetMode="External"/><Relationship Id="rId9" Type="http://schemas.openxmlformats.org/officeDocument/2006/relationships/hyperlink" Target="https://www.micron.com/parts/dram/ddr2-sdram/mt47h128m16rt-25e?pc=%7B4064C2CD-AB47-4DB0-AB9A-A91579FD303A%7D" TargetMode="External"/><Relationship Id="rId14" Type="http://schemas.openxmlformats.org/officeDocument/2006/relationships/hyperlink" Target="http://www.digikey.com/product-search/en/integrated-circuits-ics/linear-video-processing/2556085?k=S1D13517" TargetMode="External"/><Relationship Id="rId22" Type="http://schemas.openxmlformats.org/officeDocument/2006/relationships/hyperlink" Target="http://www.digikey.com/product-detail/en/texas-instruments/TUSB2046BVFR/296-27131-1-ND/2255387" TargetMode="External"/><Relationship Id="rId27" Type="http://schemas.openxmlformats.org/officeDocument/2006/relationships/hyperlink" Target="http://www.ti.com/lit/ds/symlink/sn74cb3t3125.pdf" TargetMode="External"/><Relationship Id="rId30" Type="http://schemas.openxmlformats.org/officeDocument/2006/relationships/hyperlink" Target="http://www.digikey.com/product-search/en/integrated-circuits-ics/interface-controllers/2556697?k=CP2101-GM&amp;k=&amp;pkeyword=CP2101-GM&amp;mnonly=0&amp;newproducts=0&amp;ColumnSort=0&amp;page=1&amp;stock=1&amp;quantity=0&amp;ptm=0&amp;fid=0&amp;pageSize=25" TargetMode="External"/><Relationship Id="rId35" Type="http://schemas.openxmlformats.org/officeDocument/2006/relationships/hyperlink" Target="http://www.ti.com/product/PCI2250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85" zoomScaleNormal="85" workbookViewId="0">
      <selection activeCell="C59" sqref="C59"/>
    </sheetView>
  </sheetViews>
  <sheetFormatPr defaultRowHeight="15" x14ac:dyDescent="0.25"/>
  <cols>
    <col min="1" max="1" width="7.140625" customWidth="1"/>
    <col min="2" max="2" width="30.7109375" customWidth="1"/>
    <col min="3" max="3" width="20.7109375" customWidth="1"/>
    <col min="4" max="4" width="8.7109375" customWidth="1"/>
    <col min="5" max="5" width="40.7109375" customWidth="1"/>
    <col min="6" max="9" width="20.7109375" customWidth="1"/>
  </cols>
  <sheetData>
    <row r="1" spans="1:14" ht="19.5" x14ac:dyDescent="0.4">
      <c r="A1" s="58" t="s">
        <v>8</v>
      </c>
      <c r="B1" s="58"/>
      <c r="C1" s="56" t="s">
        <v>24</v>
      </c>
      <c r="D1" s="56"/>
      <c r="E1" s="56"/>
      <c r="F1" s="56"/>
      <c r="G1" s="56"/>
      <c r="H1" s="4" t="s">
        <v>10</v>
      </c>
      <c r="I1" s="3" t="s">
        <v>25</v>
      </c>
      <c r="J1" s="2"/>
      <c r="K1" s="2"/>
      <c r="L1" s="2"/>
      <c r="M1" s="2"/>
      <c r="N1" s="2"/>
    </row>
    <row r="2" spans="1:14" ht="19.5" x14ac:dyDescent="0.4">
      <c r="A2" s="57">
        <f ca="1">TODAY()</f>
        <v>42670</v>
      </c>
      <c r="B2" s="57"/>
      <c r="C2" s="56"/>
      <c r="D2" s="56"/>
      <c r="E2" s="56"/>
      <c r="F2" s="56"/>
      <c r="G2" s="56"/>
      <c r="H2" s="4" t="s">
        <v>11</v>
      </c>
      <c r="I2" s="3" t="s">
        <v>22</v>
      </c>
      <c r="J2" s="2"/>
      <c r="K2" s="2"/>
      <c r="L2" s="2"/>
      <c r="M2" s="2"/>
      <c r="N2" s="2"/>
    </row>
    <row r="3" spans="1:14" ht="20.25" customHeight="1" x14ac:dyDescent="0.25">
      <c r="A3" s="61" t="s">
        <v>23</v>
      </c>
      <c r="B3" s="62"/>
      <c r="C3" s="62"/>
      <c r="D3" s="62"/>
      <c r="E3" s="59" t="s">
        <v>9</v>
      </c>
      <c r="F3" s="60"/>
      <c r="G3" s="61" t="s">
        <v>26</v>
      </c>
      <c r="H3" s="62"/>
      <c r="I3" s="62"/>
    </row>
    <row r="5" spans="1:14" ht="15.75" x14ac:dyDescent="0.25">
      <c r="A5" s="66"/>
      <c r="B5" s="66"/>
      <c r="C5" s="66"/>
      <c r="D5" s="66"/>
      <c r="E5" s="66"/>
      <c r="F5" s="66"/>
      <c r="G5" s="66"/>
      <c r="H5" s="66"/>
      <c r="I5" s="66"/>
    </row>
    <row r="7" spans="1:14" ht="31.5" x14ac:dyDescent="0.25">
      <c r="A7" s="28"/>
      <c r="B7" s="28"/>
      <c r="C7" s="28"/>
      <c r="D7" s="28"/>
      <c r="E7" s="28"/>
      <c r="F7" s="30" t="s">
        <v>20</v>
      </c>
      <c r="G7" s="29">
        <f>SUMPRODUCT(ICs[Qty per module],ICs[Disributor price, USD])+SUMPRODUCT(Connectors[Qty per module],Connectors[Disributor price, USD])</f>
        <v>288.03000000000003</v>
      </c>
      <c r="H7" s="30" t="s">
        <v>21</v>
      </c>
      <c r="I7" s="31">
        <f>SUMPRODUCT(ICs[Amount DDP, Kiev, Ukraine],ICs[Qty per module])+SUMPRODUCT(Connectors[Amount DDP, Kiev, Ukraine],Connectors[Qty per module])</f>
        <v>0</v>
      </c>
    </row>
    <row r="8" spans="1:14" ht="15.75" x14ac:dyDescent="0.25">
      <c r="A8" s="28"/>
      <c r="B8" s="28"/>
      <c r="C8" s="28"/>
      <c r="D8" s="28"/>
      <c r="E8" s="28"/>
      <c r="F8" s="30"/>
      <c r="G8" s="29"/>
      <c r="H8" s="30"/>
      <c r="I8" s="31"/>
    </row>
    <row r="9" spans="1:14" ht="15.75" x14ac:dyDescent="0.25">
      <c r="A9" s="63" t="s">
        <v>0</v>
      </c>
      <c r="B9" s="63"/>
      <c r="C9" s="63"/>
      <c r="D9" s="63"/>
      <c r="E9" s="63"/>
      <c r="F9" s="63"/>
      <c r="G9" s="63"/>
      <c r="H9" s="63"/>
      <c r="I9" s="63"/>
    </row>
    <row r="10" spans="1:14" s="1" customFormat="1" ht="31.5" x14ac:dyDescent="0.25">
      <c r="A10" s="5" t="s">
        <v>1</v>
      </c>
      <c r="B10" s="6" t="s">
        <v>7</v>
      </c>
      <c r="C10" s="6" t="s">
        <v>2</v>
      </c>
      <c r="D10" s="7" t="s">
        <v>3</v>
      </c>
      <c r="E10" s="6" t="s">
        <v>4</v>
      </c>
      <c r="F10" s="6" t="s">
        <v>15</v>
      </c>
      <c r="G10" s="7" t="s">
        <v>5</v>
      </c>
      <c r="H10" s="7" t="s">
        <v>6</v>
      </c>
      <c r="I10" s="8" t="s">
        <v>12</v>
      </c>
    </row>
    <row r="11" spans="1:14" s="74" customFormat="1" ht="15.75" x14ac:dyDescent="0.25">
      <c r="A11" s="67">
        <v>1</v>
      </c>
      <c r="B11" s="68" t="s">
        <v>27</v>
      </c>
      <c r="C11" s="69" t="s">
        <v>28</v>
      </c>
      <c r="D11" s="70">
        <v>1</v>
      </c>
      <c r="E11" s="71" t="s">
        <v>29</v>
      </c>
      <c r="F11" s="69" t="s">
        <v>14</v>
      </c>
      <c r="G11" s="72">
        <v>136.5</v>
      </c>
      <c r="H11" s="72"/>
      <c r="I11" s="73"/>
    </row>
    <row r="12" spans="1:14" s="1" customFormat="1" ht="15.75" x14ac:dyDescent="0.25">
      <c r="A12" s="9"/>
      <c r="B12" s="10"/>
      <c r="C12" s="32"/>
      <c r="D12" s="11"/>
      <c r="E12" s="12"/>
      <c r="F12" s="53"/>
      <c r="G12" s="14"/>
      <c r="H12" s="14"/>
      <c r="I12" s="15"/>
    </row>
    <row r="13" spans="1:14" s="1" customFormat="1" ht="15.75" x14ac:dyDescent="0.25">
      <c r="A13" s="9">
        <v>2</v>
      </c>
      <c r="B13" s="10" t="s">
        <v>30</v>
      </c>
      <c r="C13" s="23" t="s">
        <v>31</v>
      </c>
      <c r="D13" s="11">
        <v>1</v>
      </c>
      <c r="E13" s="12" t="s">
        <v>32</v>
      </c>
      <c r="F13" s="53" t="s">
        <v>14</v>
      </c>
      <c r="G13" s="14">
        <v>0.57999999999999996</v>
      </c>
      <c r="H13" s="14"/>
      <c r="I13" s="15"/>
    </row>
    <row r="14" spans="1:14" s="1" customFormat="1" ht="15.75" x14ac:dyDescent="0.25">
      <c r="A14" s="9"/>
      <c r="B14" s="10"/>
      <c r="C14" s="32"/>
      <c r="D14" s="11"/>
      <c r="E14" s="12"/>
      <c r="F14" s="53"/>
      <c r="G14" s="14"/>
      <c r="H14" s="14"/>
      <c r="I14" s="15"/>
    </row>
    <row r="15" spans="1:14" s="1" customFormat="1" ht="31.5" x14ac:dyDescent="0.25">
      <c r="A15" s="9">
        <v>3</v>
      </c>
      <c r="B15" s="10" t="s">
        <v>33</v>
      </c>
      <c r="C15" s="23" t="s">
        <v>34</v>
      </c>
      <c r="D15" s="11">
        <v>2</v>
      </c>
      <c r="E15" s="12" t="s">
        <v>35</v>
      </c>
      <c r="F15" s="53" t="s">
        <v>14</v>
      </c>
      <c r="G15" s="14">
        <v>1.76</v>
      </c>
      <c r="H15" s="14"/>
      <c r="I15" s="15"/>
    </row>
    <row r="16" spans="1:14" s="1" customFormat="1" ht="15.75" x14ac:dyDescent="0.25">
      <c r="A16" s="9"/>
      <c r="B16" s="10"/>
      <c r="C16" s="32"/>
      <c r="D16" s="11"/>
      <c r="E16" s="12"/>
      <c r="F16" s="53"/>
      <c r="G16" s="14"/>
      <c r="H16" s="14"/>
      <c r="I16" s="15"/>
    </row>
    <row r="17" spans="1:9" s="1" customFormat="1" ht="15.75" x14ac:dyDescent="0.25">
      <c r="A17" s="9">
        <v>4</v>
      </c>
      <c r="B17" s="10" t="s">
        <v>36</v>
      </c>
      <c r="C17" s="23" t="s">
        <v>37</v>
      </c>
      <c r="D17" s="11">
        <v>1</v>
      </c>
      <c r="E17" s="12" t="s">
        <v>38</v>
      </c>
      <c r="F17" s="53" t="s">
        <v>14</v>
      </c>
      <c r="G17" s="14">
        <v>0.4</v>
      </c>
      <c r="H17" s="14"/>
      <c r="I17" s="15"/>
    </row>
    <row r="18" spans="1:9" s="1" customFormat="1" ht="15.75" x14ac:dyDescent="0.25">
      <c r="A18" s="9"/>
      <c r="B18" s="10"/>
      <c r="C18" s="32"/>
      <c r="D18" s="11"/>
      <c r="E18" s="12"/>
      <c r="F18" s="53"/>
      <c r="G18" s="14"/>
      <c r="H18" s="14"/>
      <c r="I18" s="15"/>
    </row>
    <row r="19" spans="1:9" s="1" customFormat="1" ht="15.75" x14ac:dyDescent="0.25">
      <c r="A19" s="67">
        <v>5</v>
      </c>
      <c r="B19" s="68" t="s">
        <v>39</v>
      </c>
      <c r="C19" s="69" t="s">
        <v>34</v>
      </c>
      <c r="D19" s="70">
        <v>2</v>
      </c>
      <c r="E19" s="71" t="s">
        <v>40</v>
      </c>
      <c r="F19" s="75" t="s">
        <v>14</v>
      </c>
      <c r="G19" s="72">
        <v>14.48</v>
      </c>
      <c r="H19" s="72"/>
      <c r="I19" s="73"/>
    </row>
    <row r="20" spans="1:9" s="1" customFormat="1" ht="15.75" x14ac:dyDescent="0.25">
      <c r="A20" s="9"/>
      <c r="B20" s="10"/>
      <c r="C20" s="32"/>
      <c r="D20" s="11"/>
      <c r="E20" s="12"/>
      <c r="F20" s="53"/>
      <c r="G20" s="14"/>
      <c r="H20" s="14"/>
      <c r="I20" s="15"/>
    </row>
    <row r="21" spans="1:9" s="1" customFormat="1" ht="31.5" x14ac:dyDescent="0.25">
      <c r="A21" s="67">
        <v>6</v>
      </c>
      <c r="B21" s="68" t="s">
        <v>41</v>
      </c>
      <c r="C21" s="69" t="s">
        <v>42</v>
      </c>
      <c r="D21" s="70">
        <v>1</v>
      </c>
      <c r="E21" s="71" t="s">
        <v>43</v>
      </c>
      <c r="F21" s="75" t="s">
        <v>14</v>
      </c>
      <c r="G21" s="72">
        <v>18.920000000000002</v>
      </c>
      <c r="H21" s="72"/>
      <c r="I21" s="73"/>
    </row>
    <row r="22" spans="1:9" s="1" customFormat="1" ht="15.75" x14ac:dyDescent="0.25">
      <c r="A22" s="9"/>
      <c r="B22" s="10"/>
      <c r="C22" s="32"/>
      <c r="D22" s="11"/>
      <c r="E22" s="12"/>
      <c r="F22" s="53"/>
      <c r="G22" s="14"/>
      <c r="H22" s="14"/>
      <c r="I22" s="15"/>
    </row>
    <row r="23" spans="1:9" s="1" customFormat="1" ht="15.75" x14ac:dyDescent="0.25">
      <c r="A23" s="67">
        <v>7</v>
      </c>
      <c r="B23" s="68" t="s">
        <v>44</v>
      </c>
      <c r="C23" s="69" t="s">
        <v>45</v>
      </c>
      <c r="D23" s="70">
        <v>1</v>
      </c>
      <c r="E23" s="71" t="s">
        <v>46</v>
      </c>
      <c r="F23" s="75" t="s">
        <v>14</v>
      </c>
      <c r="G23" s="72">
        <v>9.59</v>
      </c>
      <c r="H23" s="72"/>
      <c r="I23" s="73"/>
    </row>
    <row r="24" spans="1:9" s="1" customFormat="1" ht="15.75" x14ac:dyDescent="0.25">
      <c r="A24" s="9"/>
      <c r="B24" s="10"/>
      <c r="C24" s="10"/>
      <c r="D24" s="11"/>
      <c r="E24" s="12"/>
      <c r="F24" s="53"/>
      <c r="G24" s="14"/>
      <c r="H24" s="14"/>
      <c r="I24" s="15"/>
    </row>
    <row r="25" spans="1:9" s="1" customFormat="1" ht="15.75" x14ac:dyDescent="0.25">
      <c r="A25" s="67">
        <v>8</v>
      </c>
      <c r="B25" s="68" t="s">
        <v>47</v>
      </c>
      <c r="C25" s="69" t="s">
        <v>34</v>
      </c>
      <c r="D25" s="70">
        <v>1</v>
      </c>
      <c r="E25" s="71" t="s">
        <v>48</v>
      </c>
      <c r="F25" s="75" t="s">
        <v>14</v>
      </c>
      <c r="G25" s="72">
        <v>1.88</v>
      </c>
      <c r="H25" s="72"/>
      <c r="I25" s="73"/>
    </row>
    <row r="26" spans="1:9" s="1" customFormat="1" ht="15.75" x14ac:dyDescent="0.25">
      <c r="A26" s="9"/>
      <c r="B26" s="45"/>
      <c r="C26" s="45"/>
      <c r="D26" s="47"/>
      <c r="E26" s="12"/>
      <c r="F26" s="13"/>
      <c r="G26" s="14"/>
      <c r="H26" s="14"/>
      <c r="I26" s="15"/>
    </row>
    <row r="27" spans="1:9" s="1" customFormat="1" ht="31.5" x14ac:dyDescent="0.25">
      <c r="A27" s="67">
        <v>9</v>
      </c>
      <c r="B27" s="68" t="s">
        <v>49</v>
      </c>
      <c r="C27" s="76" t="s">
        <v>50</v>
      </c>
      <c r="D27" s="70">
        <v>1</v>
      </c>
      <c r="E27" s="71" t="s">
        <v>51</v>
      </c>
      <c r="F27" s="69" t="s">
        <v>14</v>
      </c>
      <c r="G27" s="72">
        <v>11.59</v>
      </c>
      <c r="H27" s="72"/>
      <c r="I27" s="73"/>
    </row>
    <row r="28" spans="1:9" s="1" customFormat="1" ht="15.75" x14ac:dyDescent="0.25">
      <c r="A28" s="9"/>
      <c r="B28" s="45"/>
      <c r="C28" s="45"/>
      <c r="D28" s="47"/>
      <c r="E28" s="12"/>
      <c r="F28" s="13"/>
      <c r="G28" s="14"/>
      <c r="H28" s="14"/>
      <c r="I28" s="15"/>
    </row>
    <row r="29" spans="1:9" s="1" customFormat="1" ht="15.75" x14ac:dyDescent="0.25">
      <c r="A29" s="67">
        <v>10</v>
      </c>
      <c r="B29" s="68" t="s">
        <v>52</v>
      </c>
      <c r="C29" s="69" t="s">
        <v>42</v>
      </c>
      <c r="D29" s="70">
        <v>1</v>
      </c>
      <c r="E29" s="71" t="s">
        <v>53</v>
      </c>
      <c r="F29" s="69" t="s">
        <v>14</v>
      </c>
      <c r="G29" s="72">
        <v>17.13</v>
      </c>
      <c r="H29" s="72"/>
      <c r="I29" s="73"/>
    </row>
    <row r="30" spans="1:9" s="1" customFormat="1" ht="15.75" x14ac:dyDescent="0.25">
      <c r="A30" s="9"/>
      <c r="B30" s="45"/>
      <c r="C30" s="45"/>
      <c r="D30" s="47"/>
      <c r="E30" s="12"/>
      <c r="F30" s="13"/>
      <c r="G30" s="14"/>
      <c r="H30" s="14"/>
      <c r="I30" s="15"/>
    </row>
    <row r="31" spans="1:9" s="1" customFormat="1" ht="31.5" x14ac:dyDescent="0.25">
      <c r="A31" s="9">
        <v>11</v>
      </c>
      <c r="B31" s="45" t="s">
        <v>54</v>
      </c>
      <c r="C31" s="46" t="s">
        <v>55</v>
      </c>
      <c r="D31" s="47">
        <v>1</v>
      </c>
      <c r="E31" s="12" t="s">
        <v>56</v>
      </c>
      <c r="F31" s="23" t="s">
        <v>14</v>
      </c>
      <c r="G31" s="14">
        <v>2.76</v>
      </c>
      <c r="H31" s="14"/>
      <c r="I31" s="15"/>
    </row>
    <row r="32" spans="1:9" s="1" customFormat="1" ht="15.75" x14ac:dyDescent="0.25">
      <c r="A32" s="9"/>
      <c r="B32" s="10"/>
      <c r="C32" s="10"/>
      <c r="D32" s="11"/>
      <c r="E32" s="12"/>
      <c r="F32" s="13"/>
      <c r="G32" s="14"/>
      <c r="H32" s="14"/>
      <c r="I32" s="15"/>
    </row>
    <row r="33" spans="1:9" s="1" customFormat="1" ht="31.5" x14ac:dyDescent="0.25">
      <c r="A33" s="9">
        <v>12</v>
      </c>
      <c r="B33" s="10" t="s">
        <v>57</v>
      </c>
      <c r="C33" s="23" t="s">
        <v>58</v>
      </c>
      <c r="D33" s="11">
        <v>1</v>
      </c>
      <c r="E33" s="12" t="s">
        <v>59</v>
      </c>
      <c r="F33" s="23" t="s">
        <v>14</v>
      </c>
      <c r="G33" s="14">
        <v>4.51</v>
      </c>
      <c r="H33" s="14"/>
      <c r="I33" s="15"/>
    </row>
    <row r="34" spans="1:9" s="1" customFormat="1" ht="15.75" x14ac:dyDescent="0.25">
      <c r="A34" s="9"/>
      <c r="B34" s="10"/>
      <c r="C34" s="10"/>
      <c r="D34" s="11"/>
      <c r="E34" s="12"/>
      <c r="F34" s="13"/>
      <c r="G34" s="14"/>
      <c r="H34" s="14"/>
      <c r="I34" s="15"/>
    </row>
    <row r="35" spans="1:9" s="1" customFormat="1" ht="63" x14ac:dyDescent="0.25">
      <c r="A35" s="67">
        <v>13</v>
      </c>
      <c r="B35" s="68" t="s">
        <v>61</v>
      </c>
      <c r="C35" s="69" t="s">
        <v>55</v>
      </c>
      <c r="D35" s="70">
        <v>1</v>
      </c>
      <c r="E35" s="71" t="s">
        <v>60</v>
      </c>
      <c r="F35" s="69" t="s">
        <v>14</v>
      </c>
      <c r="G35" s="72">
        <v>7.71</v>
      </c>
      <c r="H35" s="72"/>
      <c r="I35" s="73"/>
    </row>
    <row r="36" spans="1:9" s="1" customFormat="1" ht="15.75" x14ac:dyDescent="0.25">
      <c r="A36" s="9"/>
      <c r="B36" s="10"/>
      <c r="C36" s="10"/>
      <c r="D36" s="11"/>
      <c r="E36" s="12"/>
      <c r="F36" s="13"/>
      <c r="G36" s="14"/>
      <c r="H36" s="14"/>
      <c r="I36" s="15"/>
    </row>
    <row r="37" spans="1:9" s="1" customFormat="1" ht="15.75" x14ac:dyDescent="0.25">
      <c r="A37" s="67">
        <v>14</v>
      </c>
      <c r="B37" s="68" t="s">
        <v>62</v>
      </c>
      <c r="C37" s="69" t="s">
        <v>55</v>
      </c>
      <c r="D37" s="70">
        <v>1</v>
      </c>
      <c r="E37" s="71" t="s">
        <v>63</v>
      </c>
      <c r="F37" s="69" t="s">
        <v>14</v>
      </c>
      <c r="G37" s="72">
        <v>1.67</v>
      </c>
      <c r="H37" s="72"/>
      <c r="I37" s="73"/>
    </row>
    <row r="38" spans="1:9" s="1" customFormat="1" ht="15.75" x14ac:dyDescent="0.25">
      <c r="A38" s="9"/>
      <c r="B38" s="10"/>
      <c r="C38" s="10"/>
      <c r="D38" s="11"/>
      <c r="E38" s="12"/>
      <c r="F38" s="13"/>
      <c r="G38" s="14"/>
      <c r="H38" s="14"/>
      <c r="I38" s="15"/>
    </row>
    <row r="39" spans="1:9" s="1" customFormat="1" ht="31.5" x14ac:dyDescent="0.25">
      <c r="A39" s="67">
        <v>15</v>
      </c>
      <c r="B39" s="68" t="s">
        <v>64</v>
      </c>
      <c r="C39" s="77" t="s">
        <v>65</v>
      </c>
      <c r="D39" s="70">
        <v>1</v>
      </c>
      <c r="E39" s="71" t="s">
        <v>66</v>
      </c>
      <c r="F39" s="77" t="s">
        <v>14</v>
      </c>
      <c r="G39" s="72">
        <v>3.61</v>
      </c>
      <c r="H39" s="72"/>
      <c r="I39" s="73"/>
    </row>
    <row r="40" spans="1:9" s="1" customFormat="1" ht="15.75" x14ac:dyDescent="0.25">
      <c r="A40" s="9"/>
      <c r="B40" s="10"/>
      <c r="C40" s="10"/>
      <c r="D40" s="11"/>
      <c r="E40" s="14"/>
      <c r="F40" s="13"/>
      <c r="G40" s="14"/>
      <c r="H40" s="14"/>
      <c r="I40" s="15"/>
    </row>
    <row r="41" spans="1:9" s="1" customFormat="1" ht="31.5" x14ac:dyDescent="0.25">
      <c r="A41" s="9">
        <v>16</v>
      </c>
      <c r="B41" s="10" t="s">
        <v>67</v>
      </c>
      <c r="C41" s="43" t="s">
        <v>68</v>
      </c>
      <c r="D41" s="11">
        <v>1</v>
      </c>
      <c r="E41" s="12" t="s">
        <v>69</v>
      </c>
      <c r="F41" s="43" t="s">
        <v>14</v>
      </c>
      <c r="G41" s="14">
        <v>3.26</v>
      </c>
      <c r="H41" s="14"/>
      <c r="I41" s="15"/>
    </row>
    <row r="42" spans="1:9" s="1" customFormat="1" ht="15.75" x14ac:dyDescent="0.25">
      <c r="A42" s="9"/>
      <c r="B42" s="10"/>
      <c r="C42" s="10"/>
      <c r="D42" s="11"/>
      <c r="E42" s="12"/>
      <c r="F42" s="13"/>
      <c r="G42" s="14"/>
      <c r="H42" s="14"/>
      <c r="I42" s="15"/>
    </row>
    <row r="43" spans="1:9" s="1" customFormat="1" ht="31.5" x14ac:dyDescent="0.25">
      <c r="A43" s="67">
        <v>17</v>
      </c>
      <c r="B43" s="68" t="s">
        <v>70</v>
      </c>
      <c r="C43" s="77" t="s">
        <v>71</v>
      </c>
      <c r="D43" s="70">
        <v>1</v>
      </c>
      <c r="E43" s="71" t="s">
        <v>72</v>
      </c>
      <c r="F43" s="77" t="s">
        <v>14</v>
      </c>
      <c r="G43" s="72">
        <v>1.66</v>
      </c>
      <c r="H43" s="72"/>
      <c r="I43" s="73"/>
    </row>
    <row r="44" spans="1:9" s="1" customFormat="1" ht="15.75" x14ac:dyDescent="0.25">
      <c r="A44" s="9"/>
      <c r="B44" s="10"/>
      <c r="C44" s="32"/>
      <c r="D44" s="11"/>
      <c r="E44" s="12"/>
      <c r="F44" s="13"/>
      <c r="G44" s="44"/>
      <c r="H44" s="14"/>
      <c r="I44" s="15"/>
    </row>
    <row r="45" spans="1:9" s="1" customFormat="1" ht="47.25" x14ac:dyDescent="0.25">
      <c r="A45" s="67">
        <v>18</v>
      </c>
      <c r="B45" s="68" t="s">
        <v>73</v>
      </c>
      <c r="C45" s="77" t="s">
        <v>55</v>
      </c>
      <c r="D45" s="70">
        <v>1</v>
      </c>
      <c r="E45" s="78" t="s">
        <v>74</v>
      </c>
      <c r="F45" s="77" t="s">
        <v>14</v>
      </c>
      <c r="G45" s="72">
        <v>12.11</v>
      </c>
      <c r="H45" s="72"/>
      <c r="I45" s="73"/>
    </row>
    <row r="46" spans="1:9" s="1" customFormat="1" ht="15.75" x14ac:dyDescent="0.25">
      <c r="A46" s="9"/>
      <c r="B46" s="10"/>
      <c r="C46" s="32"/>
      <c r="D46" s="11"/>
      <c r="E46" s="55"/>
      <c r="F46" s="13"/>
      <c r="G46" s="14"/>
      <c r="H46" s="14"/>
      <c r="I46" s="15"/>
    </row>
    <row r="47" spans="1:9" s="1" customFormat="1" ht="15.75" x14ac:dyDescent="0.25">
      <c r="A47" s="67">
        <v>19</v>
      </c>
      <c r="B47" s="68" t="s">
        <v>75</v>
      </c>
      <c r="C47" s="77" t="s">
        <v>55</v>
      </c>
      <c r="D47" s="70">
        <v>1</v>
      </c>
      <c r="E47" s="78" t="s">
        <v>76</v>
      </c>
      <c r="F47" s="77" t="s">
        <v>14</v>
      </c>
      <c r="G47" s="72">
        <v>7.65</v>
      </c>
      <c r="H47" s="72"/>
      <c r="I47" s="73"/>
    </row>
    <row r="48" spans="1:9" s="1" customFormat="1" ht="15.75" x14ac:dyDescent="0.25">
      <c r="A48" s="9"/>
      <c r="B48" s="48"/>
      <c r="C48" s="48"/>
      <c r="D48" s="49"/>
      <c r="E48" s="50"/>
      <c r="F48" s="51"/>
      <c r="G48" s="52"/>
      <c r="H48" s="14"/>
      <c r="I48" s="15"/>
    </row>
    <row r="49" spans="1:9" s="1" customFormat="1" ht="47.25" x14ac:dyDescent="0.25">
      <c r="A49" s="9">
        <v>20</v>
      </c>
      <c r="B49" s="10" t="s">
        <v>73</v>
      </c>
      <c r="C49" s="43" t="s">
        <v>55</v>
      </c>
      <c r="D49" s="11">
        <v>1</v>
      </c>
      <c r="E49" s="55" t="s">
        <v>74</v>
      </c>
      <c r="F49" s="43" t="s">
        <v>14</v>
      </c>
      <c r="G49" s="14">
        <v>12.11</v>
      </c>
      <c r="H49" s="14"/>
      <c r="I49" s="15"/>
    </row>
    <row r="50" spans="1:9" s="1" customFormat="1" ht="15.75" x14ac:dyDescent="0.25">
      <c r="A50" s="9"/>
      <c r="B50" s="48"/>
      <c r="C50" s="48"/>
      <c r="D50" s="49"/>
      <c r="E50" s="50"/>
      <c r="F50" s="51"/>
      <c r="G50" s="52"/>
      <c r="H50" s="14"/>
      <c r="I50" s="15"/>
    </row>
    <row r="51" spans="1:9" s="1" customFormat="1" ht="15.75" x14ac:dyDescent="0.25">
      <c r="A51" s="9">
        <v>21</v>
      </c>
      <c r="B51" s="48" t="s">
        <v>77</v>
      </c>
      <c r="C51" s="43" t="s">
        <v>55</v>
      </c>
      <c r="D51" s="49">
        <v>1</v>
      </c>
      <c r="E51" s="54" t="s">
        <v>78</v>
      </c>
      <c r="F51" s="43" t="s">
        <v>14</v>
      </c>
      <c r="G51" s="52">
        <v>1.91</v>
      </c>
      <c r="H51" s="14"/>
      <c r="I51" s="15"/>
    </row>
    <row r="52" spans="1:9" s="1" customFormat="1" ht="15.75" x14ac:dyDescent="0.25">
      <c r="A52" s="9"/>
      <c r="B52" s="48"/>
      <c r="C52" s="48"/>
      <c r="D52" s="49"/>
      <c r="E52" s="50"/>
      <c r="F52" s="51"/>
      <c r="G52" s="52"/>
      <c r="H52" s="14"/>
      <c r="I52" s="15"/>
    </row>
    <row r="53" spans="1:9" s="1" customFormat="1" ht="15.75" x14ac:dyDescent="0.25">
      <c r="A53" s="9">
        <v>22</v>
      </c>
      <c r="B53" s="48" t="s">
        <v>79</v>
      </c>
      <c r="C53" s="48"/>
      <c r="D53" s="49"/>
      <c r="E53" s="50"/>
      <c r="F53" s="51"/>
      <c r="G53" s="52"/>
      <c r="H53" s="14"/>
      <c r="I53" s="15"/>
    </row>
    <row r="54" spans="1:9" s="1" customFormat="1" ht="15.75" x14ac:dyDescent="0.25">
      <c r="A54" s="9"/>
      <c r="B54" s="48"/>
      <c r="C54" s="48"/>
      <c r="D54" s="49"/>
      <c r="E54" s="50"/>
      <c r="F54" s="51"/>
      <c r="G54" s="52"/>
      <c r="H54" s="14"/>
      <c r="I54" s="15"/>
    </row>
    <row r="55" spans="1:9" s="1" customFormat="1" ht="15.75" x14ac:dyDescent="0.25">
      <c r="A55" s="9">
        <v>23</v>
      </c>
      <c r="B55" s="48" t="s">
        <v>80</v>
      </c>
      <c r="C55" s="48"/>
      <c r="D55" s="49"/>
      <c r="E55" s="50"/>
      <c r="F55" s="51"/>
      <c r="G55" s="52"/>
      <c r="H55" s="14"/>
      <c r="I55" s="15"/>
    </row>
    <row r="56" spans="1:9" s="1" customFormat="1" ht="15.75" x14ac:dyDescent="0.25">
      <c r="A56" s="9"/>
      <c r="B56" s="48"/>
      <c r="C56" s="48"/>
      <c r="D56" s="49"/>
      <c r="E56" s="50"/>
      <c r="F56" s="51"/>
      <c r="G56" s="52"/>
      <c r="H56" s="14"/>
      <c r="I56" s="15"/>
    </row>
    <row r="57" spans="1:9" s="1" customFormat="1" ht="15.75" x14ac:dyDescent="0.25">
      <c r="A57" s="9">
        <v>24</v>
      </c>
      <c r="B57" s="48" t="s">
        <v>81</v>
      </c>
      <c r="C57" s="48"/>
      <c r="D57" s="49"/>
      <c r="E57" s="50"/>
      <c r="F57" s="51"/>
      <c r="G57" s="52"/>
      <c r="H57" s="14"/>
      <c r="I57" s="15"/>
    </row>
    <row r="58" spans="1:9" s="1" customFormat="1" ht="15.75" x14ac:dyDescent="0.25">
      <c r="A58" s="9"/>
      <c r="B58" s="48"/>
      <c r="C58" s="48"/>
      <c r="D58" s="49"/>
      <c r="E58" s="50"/>
      <c r="F58" s="51"/>
      <c r="G58" s="52"/>
      <c r="H58" s="14"/>
      <c r="I58" s="15"/>
    </row>
    <row r="59" spans="1:9" s="1" customFormat="1" ht="15.75" x14ac:dyDescent="0.25">
      <c r="A59" s="9">
        <v>25</v>
      </c>
      <c r="B59" s="48" t="s">
        <v>82</v>
      </c>
      <c r="C59" s="48"/>
      <c r="D59" s="49"/>
      <c r="E59" s="50"/>
      <c r="F59" s="51"/>
      <c r="G59" s="52"/>
      <c r="H59" s="14"/>
      <c r="I59" s="15"/>
    </row>
    <row r="60" spans="1:9" s="1" customFormat="1" ht="15.75" x14ac:dyDescent="0.25">
      <c r="A60" s="9"/>
      <c r="B60" s="48"/>
      <c r="C60" s="48"/>
      <c r="D60" s="49"/>
      <c r="E60" s="50"/>
      <c r="F60" s="51"/>
      <c r="G60" s="52"/>
      <c r="H60" s="14"/>
      <c r="I60" s="15"/>
    </row>
    <row r="61" spans="1:9" s="1" customFormat="1" ht="15.75" x14ac:dyDescent="0.25">
      <c r="A61" s="9">
        <v>26</v>
      </c>
      <c r="B61" s="48" t="s">
        <v>83</v>
      </c>
      <c r="C61" s="48"/>
      <c r="D61" s="49"/>
      <c r="E61" s="50"/>
      <c r="F61" s="51"/>
      <c r="G61" s="52"/>
      <c r="H61" s="14"/>
      <c r="I61" s="15"/>
    </row>
    <row r="62" spans="1:9" s="1" customFormat="1" ht="15.75" x14ac:dyDescent="0.25">
      <c r="A62" s="9"/>
      <c r="B62" s="10"/>
      <c r="C62" s="32"/>
      <c r="D62" s="11"/>
      <c r="E62" s="12"/>
      <c r="F62" s="13"/>
      <c r="G62" s="14"/>
      <c r="H62" s="14"/>
      <c r="I62" s="15"/>
    </row>
    <row r="63" spans="1:9" s="1" customFormat="1" ht="15.75" x14ac:dyDescent="0.25">
      <c r="A63" s="33">
        <v>27</v>
      </c>
      <c r="B63" s="34" t="s">
        <v>84</v>
      </c>
      <c r="C63" s="35"/>
      <c r="D63" s="36"/>
      <c r="E63" s="37"/>
      <c r="F63" s="35"/>
      <c r="G63" s="38"/>
      <c r="H63" s="38"/>
      <c r="I63" s="39"/>
    </row>
    <row r="64" spans="1:9" s="1" customFormat="1" ht="15.75" x14ac:dyDescent="0.25">
      <c r="A64" s="9"/>
      <c r="B64" s="10"/>
      <c r="C64" s="32"/>
      <c r="D64" s="11"/>
      <c r="E64" s="12"/>
      <c r="F64" s="13"/>
      <c r="G64" s="14"/>
      <c r="H64" s="14"/>
      <c r="I64" s="15"/>
    </row>
    <row r="65" spans="1:9" s="1" customFormat="1" ht="15.75" x14ac:dyDescent="0.25">
      <c r="A65" s="33">
        <v>28</v>
      </c>
      <c r="B65" s="34" t="s">
        <v>85</v>
      </c>
      <c r="C65" s="35"/>
      <c r="D65" s="36"/>
      <c r="E65" s="41"/>
      <c r="F65" s="35"/>
      <c r="G65" s="38"/>
      <c r="H65" s="38"/>
      <c r="I65" s="39"/>
    </row>
    <row r="66" spans="1:9" s="1" customFormat="1" ht="15.75" x14ac:dyDescent="0.25">
      <c r="A66" s="9"/>
      <c r="B66" s="10"/>
      <c r="C66" s="32"/>
      <c r="D66" s="11"/>
      <c r="E66" s="12"/>
      <c r="F66" s="13"/>
      <c r="G66" s="14"/>
      <c r="H66" s="14"/>
      <c r="I66" s="15"/>
    </row>
    <row r="67" spans="1:9" s="1" customFormat="1" ht="15.75" x14ac:dyDescent="0.25">
      <c r="A67" s="9">
        <v>29</v>
      </c>
      <c r="B67" s="42" t="s">
        <v>86</v>
      </c>
      <c r="C67" s="23"/>
      <c r="D67" s="11"/>
      <c r="E67" s="12"/>
      <c r="F67" s="23"/>
      <c r="G67" s="14"/>
      <c r="H67" s="14"/>
      <c r="I67" s="15"/>
    </row>
    <row r="68" spans="1:9" s="1" customFormat="1" ht="15.75" x14ac:dyDescent="0.25">
      <c r="A68" s="9"/>
      <c r="B68" s="10"/>
      <c r="C68" s="32"/>
      <c r="D68" s="11"/>
      <c r="E68" s="12"/>
      <c r="F68" s="13"/>
      <c r="G68" s="14"/>
      <c r="H68" s="14"/>
      <c r="I68" s="15"/>
    </row>
    <row r="69" spans="1:9" s="1" customFormat="1" ht="15.75" x14ac:dyDescent="0.25">
      <c r="A69" s="9"/>
      <c r="B69" s="10"/>
      <c r="C69" s="32"/>
      <c r="D69" s="11"/>
      <c r="E69" s="12"/>
      <c r="F69" s="13"/>
      <c r="G69" s="14"/>
      <c r="H69" s="14"/>
      <c r="I69" s="15"/>
    </row>
    <row r="70" spans="1:9" s="1" customFormat="1" ht="15.75" x14ac:dyDescent="0.25">
      <c r="A70" s="9"/>
      <c r="B70" s="10"/>
      <c r="C70" s="32"/>
      <c r="D70" s="11"/>
      <c r="E70" s="12"/>
      <c r="F70" s="13"/>
      <c r="G70" s="14"/>
      <c r="H70" s="14"/>
      <c r="I70" s="15"/>
    </row>
    <row r="71" spans="1:9" s="1" customFormat="1" ht="15.75" x14ac:dyDescent="0.25">
      <c r="A71" s="9"/>
      <c r="B71" s="10"/>
      <c r="C71" s="32"/>
      <c r="D71" s="11"/>
      <c r="E71" s="12"/>
      <c r="F71" s="13"/>
      <c r="G71" s="14"/>
      <c r="H71" s="14"/>
      <c r="I71" s="15"/>
    </row>
    <row r="72" spans="1:9" s="1" customFormat="1" ht="15.75" x14ac:dyDescent="0.25">
      <c r="A72" s="9"/>
      <c r="B72" s="10"/>
      <c r="C72" s="32"/>
      <c r="D72" s="11"/>
      <c r="E72" s="12"/>
      <c r="F72" s="13"/>
      <c r="G72" s="14"/>
      <c r="H72" s="14"/>
      <c r="I72" s="15"/>
    </row>
    <row r="73" spans="1:9" s="1" customFormat="1" ht="15.75" x14ac:dyDescent="0.25">
      <c r="A73" s="16"/>
      <c r="B73" s="17"/>
      <c r="C73" s="17"/>
      <c r="D73" s="18"/>
      <c r="E73" s="19"/>
      <c r="F73" s="20"/>
      <c r="G73" s="21"/>
      <c r="H73" s="21"/>
      <c r="I73" s="22"/>
    </row>
    <row r="74" spans="1:9" ht="15.75" x14ac:dyDescent="0.25">
      <c r="A74" s="64" t="s">
        <v>13</v>
      </c>
      <c r="B74" s="64"/>
      <c r="C74" s="64"/>
      <c r="D74" s="64"/>
      <c r="E74" s="64"/>
      <c r="F74" s="64"/>
      <c r="G74" s="64"/>
      <c r="H74" s="64"/>
      <c r="I74" s="24">
        <f>SUMPRODUCT(ICs[Amount DDP, Kiev, Ukraine],ICs[Qty per module])</f>
        <v>0</v>
      </c>
    </row>
    <row r="75" spans="1:9" ht="15.75" x14ac:dyDescent="0.25">
      <c r="A75" s="65" t="s">
        <v>16</v>
      </c>
      <c r="B75" s="65"/>
      <c r="C75" s="65"/>
      <c r="D75" s="65"/>
      <c r="E75" s="65"/>
      <c r="F75" s="65"/>
      <c r="G75" s="26">
        <f>SUMPRODUCT(ICs[Qty per module],ICs[Disributor price, USD])</f>
        <v>288.03000000000003</v>
      </c>
      <c r="H75" s="25"/>
      <c r="I75" s="25"/>
    </row>
    <row r="78" spans="1:9" ht="15.75" x14ac:dyDescent="0.25">
      <c r="A78" s="63" t="s">
        <v>17</v>
      </c>
      <c r="B78" s="63"/>
      <c r="C78" s="63"/>
      <c r="D78" s="63"/>
      <c r="E78" s="63"/>
      <c r="F78" s="63"/>
      <c r="G78" s="63"/>
      <c r="H78" s="63"/>
      <c r="I78" s="63"/>
    </row>
    <row r="79" spans="1:9" ht="31.5" x14ac:dyDescent="0.25">
      <c r="A79" s="5" t="s">
        <v>1</v>
      </c>
      <c r="B79" s="6" t="s">
        <v>7</v>
      </c>
      <c r="C79" s="6" t="s">
        <v>2</v>
      </c>
      <c r="D79" s="7" t="s">
        <v>3</v>
      </c>
      <c r="E79" s="6" t="s">
        <v>4</v>
      </c>
      <c r="F79" s="6" t="s">
        <v>15</v>
      </c>
      <c r="G79" s="7" t="s">
        <v>5</v>
      </c>
      <c r="H79" s="7" t="s">
        <v>6</v>
      </c>
      <c r="I79" s="8" t="s">
        <v>12</v>
      </c>
    </row>
    <row r="80" spans="1:9" ht="15.75" x14ac:dyDescent="0.25">
      <c r="A80" s="9"/>
      <c r="B80" s="10"/>
      <c r="C80" s="23"/>
      <c r="D80" s="11"/>
      <c r="E80" s="12"/>
      <c r="F80" s="23"/>
      <c r="G80" s="14"/>
      <c r="H80" s="14"/>
      <c r="I80" s="15"/>
    </row>
    <row r="81" spans="1:9" ht="15.75" x14ac:dyDescent="0.25">
      <c r="A81" s="9"/>
      <c r="B81" s="10"/>
      <c r="C81" s="23"/>
      <c r="D81" s="11"/>
      <c r="E81" s="12"/>
      <c r="F81" s="23"/>
      <c r="G81" s="14"/>
      <c r="H81" s="14"/>
      <c r="I81" s="15"/>
    </row>
    <row r="82" spans="1:9" ht="15.75" x14ac:dyDescent="0.25">
      <c r="A82" s="9"/>
      <c r="B82" s="10"/>
      <c r="C82" s="23"/>
      <c r="D82" s="11"/>
      <c r="E82" s="1"/>
      <c r="F82" s="23"/>
      <c r="G82" s="14"/>
      <c r="H82" s="14"/>
      <c r="I82" s="15"/>
    </row>
    <row r="83" spans="1:9" ht="15.75" x14ac:dyDescent="0.25">
      <c r="A83" s="9"/>
      <c r="B83" s="10"/>
      <c r="C83" s="23"/>
      <c r="D83" s="11"/>
      <c r="E83" s="12"/>
      <c r="F83" s="23"/>
      <c r="G83" s="14"/>
      <c r="H83" s="14"/>
      <c r="I83" s="15"/>
    </row>
    <row r="84" spans="1:9" ht="15.75" x14ac:dyDescent="0.25">
      <c r="A84" s="9"/>
      <c r="B84" s="10"/>
      <c r="C84" s="23"/>
      <c r="D84" s="11"/>
      <c r="E84" s="12"/>
      <c r="F84" s="23"/>
      <c r="G84" s="14"/>
      <c r="H84" s="14"/>
      <c r="I84" s="15"/>
    </row>
    <row r="85" spans="1:9" ht="15.75" x14ac:dyDescent="0.25">
      <c r="A85" s="9"/>
      <c r="B85" s="10"/>
      <c r="C85" s="27"/>
      <c r="D85" s="11"/>
      <c r="E85" s="12"/>
      <c r="F85" s="23"/>
      <c r="G85" s="14"/>
      <c r="H85" s="14"/>
      <c r="I85" s="15"/>
    </row>
    <row r="86" spans="1:9" s="40" customFormat="1" ht="15.75" x14ac:dyDescent="0.25">
      <c r="A86" s="33"/>
      <c r="B86" s="34"/>
      <c r="C86" s="35"/>
      <c r="D86" s="36"/>
      <c r="E86" s="37"/>
      <c r="F86" s="35"/>
      <c r="G86" s="38"/>
      <c r="H86" s="38"/>
      <c r="I86" s="39"/>
    </row>
    <row r="87" spans="1:9" ht="15.75" x14ac:dyDescent="0.25">
      <c r="A87" s="9"/>
      <c r="B87" s="10"/>
      <c r="C87" s="10"/>
      <c r="D87" s="11"/>
      <c r="E87" s="12"/>
      <c r="F87" s="13"/>
      <c r="G87" s="14"/>
      <c r="H87" s="14"/>
      <c r="I87" s="15"/>
    </row>
    <row r="88" spans="1:9" ht="15.75" x14ac:dyDescent="0.25">
      <c r="A88" s="9"/>
      <c r="B88" s="10"/>
      <c r="C88" s="23"/>
      <c r="D88" s="11"/>
      <c r="E88" s="12"/>
      <c r="F88" s="23"/>
      <c r="G88" s="14"/>
      <c r="H88" s="14"/>
      <c r="I88" s="15"/>
    </row>
    <row r="89" spans="1:9" ht="15.75" x14ac:dyDescent="0.25">
      <c r="A89" s="9"/>
      <c r="B89" s="10"/>
      <c r="C89" s="32"/>
      <c r="D89" s="11"/>
      <c r="E89" s="12"/>
      <c r="F89" s="13"/>
      <c r="G89" s="14"/>
      <c r="H89" s="14"/>
      <c r="I89" s="15"/>
    </row>
    <row r="90" spans="1:9" ht="15.75" x14ac:dyDescent="0.25">
      <c r="A90" s="9"/>
      <c r="B90" s="10"/>
      <c r="C90" s="23"/>
      <c r="D90" s="11"/>
      <c r="E90" s="1"/>
      <c r="F90" s="23"/>
      <c r="G90" s="14"/>
      <c r="H90" s="14"/>
      <c r="I90" s="15"/>
    </row>
    <row r="91" spans="1:9" ht="15.75" x14ac:dyDescent="0.25">
      <c r="A91" s="9"/>
      <c r="B91" s="10"/>
      <c r="C91" s="10"/>
      <c r="D91" s="11"/>
      <c r="E91" s="12"/>
      <c r="F91" s="13"/>
      <c r="G91" s="14"/>
      <c r="H91" s="14"/>
      <c r="I91" s="15"/>
    </row>
    <row r="92" spans="1:9" ht="15.75" x14ac:dyDescent="0.25">
      <c r="A92" s="9"/>
      <c r="B92" s="10"/>
      <c r="C92" s="23"/>
      <c r="D92" s="11"/>
      <c r="E92" s="12"/>
      <c r="F92" s="23"/>
      <c r="G92" s="14"/>
      <c r="H92" s="14"/>
      <c r="I92" s="15"/>
    </row>
    <row r="93" spans="1:9" ht="15.75" x14ac:dyDescent="0.25">
      <c r="A93" s="9"/>
      <c r="B93" s="10"/>
      <c r="C93" s="10"/>
      <c r="D93" s="11"/>
      <c r="E93" s="12"/>
      <c r="F93" s="13"/>
      <c r="G93" s="14"/>
      <c r="H93" s="14"/>
      <c r="I93" s="15"/>
    </row>
    <row r="94" spans="1:9" ht="15.75" x14ac:dyDescent="0.25">
      <c r="A94" s="9"/>
      <c r="B94" s="10"/>
      <c r="C94" s="23"/>
      <c r="D94" s="11"/>
      <c r="E94" s="12"/>
      <c r="F94" s="23"/>
      <c r="G94" s="14"/>
      <c r="H94" s="14"/>
      <c r="I94" s="15"/>
    </row>
    <row r="95" spans="1:9" ht="15.75" x14ac:dyDescent="0.25">
      <c r="A95" s="9"/>
      <c r="B95" s="10"/>
      <c r="C95" s="10"/>
      <c r="D95" s="11"/>
      <c r="E95" s="12"/>
      <c r="F95" s="13"/>
      <c r="G95" s="14"/>
      <c r="H95" s="14"/>
      <c r="I95" s="15"/>
    </row>
    <row r="96" spans="1:9" ht="15.75" x14ac:dyDescent="0.25">
      <c r="A96" s="9"/>
      <c r="B96" s="10"/>
      <c r="C96" s="23"/>
      <c r="D96" s="11"/>
      <c r="E96" s="12"/>
      <c r="F96" s="23"/>
      <c r="G96" s="14"/>
      <c r="H96" s="14"/>
      <c r="I96" s="15"/>
    </row>
    <row r="97" spans="1:9" ht="15.75" x14ac:dyDescent="0.25">
      <c r="A97" s="9"/>
      <c r="B97" s="10"/>
      <c r="C97" s="10"/>
      <c r="D97" s="11"/>
      <c r="E97" s="12"/>
      <c r="F97" s="13"/>
      <c r="G97" s="14"/>
      <c r="H97" s="14"/>
      <c r="I97" s="15"/>
    </row>
    <row r="98" spans="1:9" ht="15.75" x14ac:dyDescent="0.25">
      <c r="A98" s="9"/>
      <c r="B98" s="10"/>
      <c r="C98" s="23"/>
      <c r="D98" s="11"/>
      <c r="E98" s="12"/>
      <c r="F98" s="23"/>
      <c r="G98" s="14"/>
      <c r="H98" s="14"/>
      <c r="I98" s="15"/>
    </row>
    <row r="99" spans="1:9" ht="15.75" x14ac:dyDescent="0.25">
      <c r="A99" s="9"/>
      <c r="B99" s="10"/>
      <c r="C99" s="32"/>
      <c r="D99" s="11"/>
      <c r="E99" s="12"/>
      <c r="F99" s="13"/>
      <c r="G99" s="14"/>
      <c r="H99" s="14"/>
      <c r="I99" s="15"/>
    </row>
    <row r="100" spans="1:9" ht="15.75" x14ac:dyDescent="0.25">
      <c r="A100" s="9"/>
      <c r="B100" s="10"/>
      <c r="C100" s="32"/>
      <c r="D100" s="11"/>
      <c r="E100" s="12"/>
      <c r="F100" s="13"/>
      <c r="G100" s="14"/>
      <c r="H100" s="14"/>
      <c r="I100" s="15"/>
    </row>
    <row r="101" spans="1:9" ht="15.75" x14ac:dyDescent="0.25">
      <c r="A101" s="9"/>
      <c r="B101" s="10"/>
      <c r="C101" s="32"/>
      <c r="D101" s="11"/>
      <c r="E101" s="12"/>
      <c r="F101" s="13"/>
      <c r="G101" s="14"/>
      <c r="H101" s="14"/>
      <c r="I101" s="15"/>
    </row>
    <row r="102" spans="1:9" ht="15.75" x14ac:dyDescent="0.25">
      <c r="A102" s="9"/>
      <c r="B102" s="10"/>
      <c r="C102" s="10"/>
      <c r="D102" s="11"/>
      <c r="E102" s="12"/>
      <c r="F102" s="13"/>
      <c r="G102" s="14"/>
      <c r="H102" s="14"/>
      <c r="I102" s="15"/>
    </row>
    <row r="103" spans="1:9" ht="15.75" x14ac:dyDescent="0.25">
      <c r="A103" s="9"/>
      <c r="B103" s="10"/>
      <c r="C103" s="10"/>
      <c r="D103" s="11"/>
      <c r="E103" s="12"/>
      <c r="F103" s="13"/>
      <c r="G103" s="14"/>
      <c r="H103" s="14"/>
      <c r="I103" s="15"/>
    </row>
    <row r="104" spans="1:9" ht="15.75" x14ac:dyDescent="0.25">
      <c r="A104" s="16"/>
      <c r="B104" s="17"/>
      <c r="C104" s="17"/>
      <c r="D104" s="18"/>
      <c r="E104" s="19"/>
      <c r="F104" s="20"/>
      <c r="G104" s="21"/>
      <c r="H104" s="14"/>
      <c r="I104" s="22"/>
    </row>
    <row r="105" spans="1:9" ht="15.75" x14ac:dyDescent="0.25">
      <c r="A105" s="64" t="s">
        <v>18</v>
      </c>
      <c r="B105" s="64"/>
      <c r="C105" s="64"/>
      <c r="D105" s="64"/>
      <c r="E105" s="64"/>
      <c r="F105" s="64"/>
      <c r="G105" s="64"/>
      <c r="H105" s="64"/>
      <c r="I105" s="24">
        <f>SUMPRODUCT(Connectors[Amount DDP, Kiev, Ukraine],Connectors[Qty per module])</f>
        <v>0</v>
      </c>
    </row>
    <row r="106" spans="1:9" ht="15.75" x14ac:dyDescent="0.25">
      <c r="A106" s="65" t="s">
        <v>19</v>
      </c>
      <c r="B106" s="65"/>
      <c r="C106" s="65"/>
      <c r="D106" s="65"/>
      <c r="E106" s="65"/>
      <c r="F106" s="65"/>
      <c r="G106" s="26">
        <f>SUMPRODUCT(Connectors[Qty per module],Connectors[Disributor price, USD])</f>
        <v>0</v>
      </c>
      <c r="H106" s="25"/>
      <c r="I106" s="25"/>
    </row>
  </sheetData>
  <mergeCells count="13">
    <mergeCell ref="A78:I78"/>
    <mergeCell ref="A105:H105"/>
    <mergeCell ref="A106:F106"/>
    <mergeCell ref="G3:I3"/>
    <mergeCell ref="A74:H74"/>
    <mergeCell ref="A75:F75"/>
    <mergeCell ref="A5:I5"/>
    <mergeCell ref="A9:I9"/>
    <mergeCell ref="C1:G2"/>
    <mergeCell ref="A2:B2"/>
    <mergeCell ref="A1:B1"/>
    <mergeCell ref="E3:F3"/>
    <mergeCell ref="A3:D3"/>
  </mergeCells>
  <conditionalFormatting sqref="H80:I104 G80:G89 G91:G103">
    <cfRule type="dataBar" priority="40">
      <dataBar>
        <cfvo type="min"/>
        <cfvo type="max"/>
        <color rgb="FFFFB628"/>
      </dataBar>
    </cfRule>
  </conditionalFormatting>
  <conditionalFormatting sqref="G107:G1048576 G16 E40 G1:G6 G105 G76:G89 G91:G103 G45:G46 G18 G62:G74 G26:G43 G20:G23 G9:G14">
    <cfRule type="dataBar" priority="46">
      <dataBar>
        <cfvo type="min"/>
        <cfvo type="max"/>
        <color rgb="FFFFB628"/>
      </dataBar>
    </cfRule>
  </conditionalFormatting>
  <conditionalFormatting sqref="G107:G1048576 G16 G1:G6 E40 G105 G76:G89 G91:G103 G45:G46 G18 G62:G74 G26:G43 G20:G23 G9:G14">
    <cfRule type="dataBar" priority="33">
      <dataBar>
        <cfvo type="min"/>
        <cfvo type="max"/>
        <color rgb="FFFFB628"/>
      </dataBar>
    </cfRule>
  </conditionalFormatting>
  <conditionalFormatting sqref="G86">
    <cfRule type="dataBar" priority="32">
      <dataBar>
        <cfvo type="min"/>
        <cfvo type="max"/>
        <color rgb="FFFFB628"/>
      </dataBar>
    </cfRule>
  </conditionalFormatting>
  <conditionalFormatting sqref="H104 G92">
    <cfRule type="dataBar" priority="30">
      <dataBar>
        <cfvo type="min"/>
        <cfvo type="max"/>
        <color rgb="FFFFB628"/>
      </dataBar>
    </cfRule>
  </conditionalFormatting>
  <conditionalFormatting sqref="G92">
    <cfRule type="dataBar" priority="29">
      <dataBar>
        <cfvo type="min"/>
        <cfvo type="max"/>
        <color rgb="FFFFB628"/>
      </dataBar>
    </cfRule>
  </conditionalFormatting>
  <conditionalFormatting sqref="G92">
    <cfRule type="dataBar" priority="28">
      <dataBar>
        <cfvo type="min"/>
        <cfvo type="max"/>
        <color rgb="FFFFB628"/>
      </dataBar>
    </cfRule>
  </conditionalFormatting>
  <conditionalFormatting sqref="G94">
    <cfRule type="dataBar" priority="27">
      <dataBar>
        <cfvo type="min"/>
        <cfvo type="max"/>
        <color rgb="FFFFB628"/>
      </dataBar>
    </cfRule>
  </conditionalFormatting>
  <conditionalFormatting sqref="G94">
    <cfRule type="dataBar" priority="26">
      <dataBar>
        <cfvo type="min"/>
        <cfvo type="max"/>
        <color rgb="FFFFB628"/>
      </dataBar>
    </cfRule>
  </conditionalFormatting>
  <conditionalFormatting sqref="G94">
    <cfRule type="dataBar" priority="25">
      <dataBar>
        <cfvo type="min"/>
        <cfvo type="max"/>
        <color rgb="FFFFB628"/>
      </dataBar>
    </cfRule>
  </conditionalFormatting>
  <conditionalFormatting sqref="G96">
    <cfRule type="dataBar" priority="24">
      <dataBar>
        <cfvo type="min"/>
        <cfvo type="max"/>
        <color rgb="FFFFB628"/>
      </dataBar>
    </cfRule>
  </conditionalFormatting>
  <conditionalFormatting sqref="G96">
    <cfRule type="dataBar" priority="23">
      <dataBar>
        <cfvo type="min"/>
        <cfvo type="max"/>
        <color rgb="FFFFB628"/>
      </dataBar>
    </cfRule>
  </conditionalFormatting>
  <conditionalFormatting sqref="G96">
    <cfRule type="dataBar" priority="22">
      <dataBar>
        <cfvo type="min"/>
        <cfvo type="max"/>
        <color rgb="FFFFB628"/>
      </dataBar>
    </cfRule>
  </conditionalFormatting>
  <conditionalFormatting sqref="G98:G101">
    <cfRule type="dataBar" priority="21">
      <dataBar>
        <cfvo type="min"/>
        <cfvo type="max"/>
        <color rgb="FFFFB628"/>
      </dataBar>
    </cfRule>
  </conditionalFormatting>
  <conditionalFormatting sqref="G98:G101">
    <cfRule type="dataBar" priority="20">
      <dataBar>
        <cfvo type="min"/>
        <cfvo type="max"/>
        <color rgb="FFFFB628"/>
      </dataBar>
    </cfRule>
  </conditionalFormatting>
  <conditionalFormatting sqref="G98:G101">
    <cfRule type="dataBar" priority="19">
      <dataBar>
        <cfvo type="min"/>
        <cfvo type="max"/>
        <color rgb="FFFFB628"/>
      </dataBar>
    </cfRule>
  </conditionalFormatting>
  <conditionalFormatting sqref="H11:I73 G16 E40 G45:G46 G11:G14 G18 G62:G73 G26:G43 G20:G23">
    <cfRule type="dataBar" priority="49">
      <dataBar>
        <cfvo type="min"/>
        <cfvo type="max"/>
        <color rgb="FFFFB628"/>
      </dataBar>
    </cfRule>
  </conditionalFormatting>
  <conditionalFormatting sqref="G80:G10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{91FAE2F6-DA80-4158-BB54-561C27BCCAF0}</x14:id>
        </ext>
      </extLst>
    </cfRule>
  </conditionalFormatting>
  <conditionalFormatting sqref="G16 E40 G45:G46 G11:G14 G18 G62:G67 G26:G43 G20:G2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{CCE51C40-06BC-40CB-B515-EF07EE2256C2}</x14:id>
        </ext>
      </extLst>
    </cfRule>
  </conditionalFormatting>
  <conditionalFormatting sqref="G15">
    <cfRule type="dataBar" priority="15">
      <dataBar>
        <cfvo type="min"/>
        <cfvo type="max"/>
        <color rgb="FFFFB628"/>
      </dataBar>
    </cfRule>
  </conditionalFormatting>
  <conditionalFormatting sqref="G15">
    <cfRule type="dataBar" priority="14">
      <dataBar>
        <cfvo type="min"/>
        <cfvo type="max"/>
        <color rgb="FFFFB628"/>
      </dataBar>
    </cfRule>
  </conditionalFormatting>
  <conditionalFormatting sqref="G15">
    <cfRule type="dataBar" priority="16">
      <dataBar>
        <cfvo type="min"/>
        <cfvo type="max"/>
        <color rgb="FFFFB628"/>
      </dataBar>
    </cfRule>
  </conditionalFormatting>
  <conditionalFormatting sqref="G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{B02F1110-2C83-4E81-BD8A-44061103B63A}</x14:id>
        </ext>
      </extLst>
    </cfRule>
  </conditionalFormatting>
  <conditionalFormatting sqref="G17">
    <cfRule type="dataBar" priority="11">
      <dataBar>
        <cfvo type="min"/>
        <cfvo type="max"/>
        <color rgb="FFFFB628"/>
      </dataBar>
    </cfRule>
  </conditionalFormatting>
  <conditionalFormatting sqref="G17">
    <cfRule type="dataBar" priority="10">
      <dataBar>
        <cfvo type="min"/>
        <cfvo type="max"/>
        <color rgb="FFFFB628"/>
      </dataBar>
    </cfRule>
  </conditionalFormatting>
  <conditionalFormatting sqref="G17">
    <cfRule type="dataBar" priority="12">
      <dataBar>
        <cfvo type="min"/>
        <cfvo type="max"/>
        <color rgb="FFFFB628"/>
      </dataBar>
    </cfRule>
  </conditionalFormatting>
  <conditionalFormatting sqref="G1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{005CB3E1-5D52-459A-A3FF-37B31BF752B2}</x14:id>
        </ext>
      </extLst>
    </cfRule>
  </conditionalFormatting>
  <conditionalFormatting sqref="G19">
    <cfRule type="dataBar" priority="7">
      <dataBar>
        <cfvo type="min"/>
        <cfvo type="max"/>
        <color rgb="FFFFB628"/>
      </dataBar>
    </cfRule>
  </conditionalFormatting>
  <conditionalFormatting sqref="G19">
    <cfRule type="dataBar" priority="6">
      <dataBar>
        <cfvo type="min"/>
        <cfvo type="max"/>
        <color rgb="FFFFB628"/>
      </dataBar>
    </cfRule>
  </conditionalFormatting>
  <conditionalFormatting sqref="G19">
    <cfRule type="dataBar" priority="8">
      <dataBar>
        <cfvo type="min"/>
        <cfvo type="max"/>
        <color rgb="FFFFB628"/>
      </dataBar>
    </cfRule>
  </conditionalFormatting>
  <conditionalFormatting sqref="G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{067D1716-4C14-446C-8423-75EFDA96D8FE}</x14:id>
        </ext>
      </extLst>
    </cfRule>
  </conditionalFormatting>
  <conditionalFormatting sqref="G49">
    <cfRule type="dataBar" priority="3">
      <dataBar>
        <cfvo type="min"/>
        <cfvo type="max"/>
        <color rgb="FFFFB628"/>
      </dataBar>
    </cfRule>
  </conditionalFormatting>
  <conditionalFormatting sqref="G49">
    <cfRule type="dataBar" priority="2">
      <dataBar>
        <cfvo type="min"/>
        <cfvo type="max"/>
        <color rgb="FFFFB628"/>
      </dataBar>
    </cfRule>
  </conditionalFormatting>
  <conditionalFormatting sqref="G49">
    <cfRule type="dataBar" priority="4">
      <dataBar>
        <cfvo type="min"/>
        <cfvo type="max"/>
        <color rgb="FFFFB628"/>
      </dataBar>
    </cfRule>
  </conditionalFormatting>
  <conditionalFormatting sqref="G4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{60F589B7-4577-4DA4-9FCE-EB774E267CA9}</x14:id>
        </ext>
      </extLst>
    </cfRule>
  </conditionalFormatting>
  <hyperlinks>
    <hyperlink ref="F11" r:id="rId1"/>
    <hyperlink ref="C11" r:id="rId2"/>
    <hyperlink ref="C13" r:id="rId3"/>
    <hyperlink ref="F13" r:id="rId4"/>
    <hyperlink ref="C15" r:id="rId5"/>
    <hyperlink ref="F15" r:id="rId6"/>
    <hyperlink ref="C17" r:id="rId7"/>
    <hyperlink ref="F17" r:id="rId8"/>
    <hyperlink ref="C19" r:id="rId9"/>
    <hyperlink ref="F19" r:id="rId10"/>
    <hyperlink ref="C21" r:id="rId11"/>
    <hyperlink ref="F21" r:id="rId12"/>
    <hyperlink ref="C23" r:id="rId13"/>
    <hyperlink ref="F23" r:id="rId14"/>
    <hyperlink ref="C25" r:id="rId15"/>
    <hyperlink ref="F25" r:id="rId16"/>
    <hyperlink ref="C27" r:id="rId17"/>
    <hyperlink ref="F27" r:id="rId18"/>
    <hyperlink ref="C29" r:id="rId19"/>
    <hyperlink ref="F29" r:id="rId20"/>
    <hyperlink ref="C31" r:id="rId21"/>
    <hyperlink ref="F31" r:id="rId22"/>
    <hyperlink ref="C33" r:id="rId23"/>
    <hyperlink ref="F33" r:id="rId24"/>
    <hyperlink ref="C35" r:id="rId25"/>
    <hyperlink ref="F35" r:id="rId26"/>
    <hyperlink ref="C37" r:id="rId27"/>
    <hyperlink ref="F37" r:id="rId28"/>
    <hyperlink ref="C39" r:id="rId29"/>
    <hyperlink ref="F39" r:id="rId30"/>
    <hyperlink ref="C41" r:id="rId31"/>
    <hyperlink ref="F41" r:id="rId32"/>
    <hyperlink ref="C43" r:id="rId33"/>
    <hyperlink ref="F43" r:id="rId34"/>
    <hyperlink ref="C45" r:id="rId35"/>
    <hyperlink ref="F45" r:id="rId36"/>
    <hyperlink ref="C47" r:id="rId37"/>
    <hyperlink ref="F47" r:id="rId38"/>
    <hyperlink ref="C49" r:id="rId39"/>
    <hyperlink ref="F49" r:id="rId40"/>
    <hyperlink ref="C51" r:id="rId41"/>
    <hyperlink ref="F51" r:id="rId42"/>
  </hyperlinks>
  <printOptions gridLines="1"/>
  <pageMargins left="0.7" right="0.7" top="0.75" bottom="0.75" header="0.3" footer="0.3"/>
  <pageSetup paperSize="8" orientation="landscape" r:id="rId43"/>
  <tableParts count="2">
    <tablePart r:id="rId44"/>
    <tablePart r:id="rId4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AE2F6-DA80-4158-BB54-561C27BCCA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G80:G104</xm:sqref>
        </x14:conditionalFormatting>
        <x14:conditionalFormatting xmlns:xm="http://schemas.microsoft.com/office/excel/2006/main">
          <x14:cfRule type="dataBar" id="{CCE51C40-06BC-40CB-B515-EF07EE2256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 E40 G45:G46 G11:G14 G18 G62:G67 G26:G43 G20:G23</xm:sqref>
        </x14:conditionalFormatting>
        <x14:conditionalFormatting xmlns:xm="http://schemas.microsoft.com/office/excel/2006/main">
          <x14:cfRule type="dataBar" id="{B02F1110-2C83-4E81-BD8A-44061103B6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005CB3E1-5D52-459A-A3FF-37B31BF752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067D1716-4C14-446C-8423-75EFDA96D8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60F589B7-4577-4DA4-9FCE-EB774E267C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</dc:creator>
  <cp:lastModifiedBy>Dima</cp:lastModifiedBy>
  <cp:lastPrinted>2014-11-10T15:51:46Z</cp:lastPrinted>
  <dcterms:created xsi:type="dcterms:W3CDTF">2014-11-10T11:01:57Z</dcterms:created>
  <dcterms:modified xsi:type="dcterms:W3CDTF">2016-10-27T09:17:14Z</dcterms:modified>
</cp:coreProperties>
</file>