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600" tabRatio="646"/>
  </bookViews>
  <sheets>
    <sheet name="01_2019" sheetId="5" r:id="rId1"/>
    <sheet name="02_2019" sheetId="4" r:id="rId2"/>
    <sheet name="03_2019" sheetId="3" r:id="rId3"/>
    <sheet name="04_2019" sheetId="2" r:id="rId4"/>
    <sheet name="05_2019" sheetId="1" r:id="rId5"/>
    <sheet name="06_2019" sheetId="6" r:id="rId6"/>
    <sheet name="07_2019" sheetId="7" r:id="rId7"/>
    <sheet name="08_2019" sheetId="9" r:id="rId8"/>
    <sheet name="09_2019" sheetId="10" r:id="rId9"/>
    <sheet name="10_2019" sheetId="11" r:id="rId10"/>
    <sheet name="11_2019" sheetId="12" r:id="rId11"/>
    <sheet name="12_2019" sheetId="13" r:id="rId1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" i="5" l="1"/>
  <c r="G17" i="5"/>
  <c r="G20" i="13" l="1"/>
  <c r="F20" i="13"/>
  <c r="H21" i="13" s="1"/>
  <c r="E20" i="13"/>
  <c r="D20" i="13"/>
  <c r="C20" i="13"/>
  <c r="C21" i="13" s="1"/>
  <c r="B20" i="13"/>
  <c r="B21" i="13" s="1"/>
  <c r="H19" i="13"/>
  <c r="J19" i="13" s="1"/>
  <c r="J18" i="13"/>
  <c r="I18" i="13"/>
  <c r="H18" i="13"/>
  <c r="J17" i="13"/>
  <c r="I17" i="13"/>
  <c r="H17" i="13"/>
  <c r="H16" i="13"/>
  <c r="I16" i="13" s="1"/>
  <c r="H15" i="13"/>
  <c r="J15" i="13" s="1"/>
  <c r="J14" i="13"/>
  <c r="I14" i="13"/>
  <c r="H14" i="13"/>
  <c r="J13" i="13"/>
  <c r="I13" i="13"/>
  <c r="H13" i="13"/>
  <c r="H12" i="13"/>
  <c r="I12" i="13" s="1"/>
  <c r="H11" i="13"/>
  <c r="J11" i="13" s="1"/>
  <c r="J10" i="13"/>
  <c r="I10" i="13"/>
  <c r="H10" i="13"/>
  <c r="J9" i="13"/>
  <c r="I9" i="13"/>
  <c r="H9" i="13"/>
  <c r="H8" i="13"/>
  <c r="J8" i="13" s="1"/>
  <c r="H7" i="13"/>
  <c r="J7" i="13" s="1"/>
  <c r="J6" i="13"/>
  <c r="I6" i="13"/>
  <c r="H6" i="13"/>
  <c r="J5" i="13"/>
  <c r="I5" i="13"/>
  <c r="H5" i="13"/>
  <c r="H20" i="13" s="1"/>
  <c r="G20" i="12"/>
  <c r="F20" i="12"/>
  <c r="H21" i="12" s="1"/>
  <c r="E20" i="12"/>
  <c r="D20" i="12"/>
  <c r="C20" i="12"/>
  <c r="C21" i="12" s="1"/>
  <c r="B20" i="12"/>
  <c r="B21" i="12" s="1"/>
  <c r="H19" i="12"/>
  <c r="J19" i="12" s="1"/>
  <c r="J18" i="12"/>
  <c r="H18" i="12"/>
  <c r="I18" i="12" s="1"/>
  <c r="J17" i="12"/>
  <c r="I17" i="12"/>
  <c r="H17" i="12"/>
  <c r="H16" i="12"/>
  <c r="J16" i="12" s="1"/>
  <c r="H15" i="12"/>
  <c r="J15" i="12" s="1"/>
  <c r="J14" i="12"/>
  <c r="H14" i="12"/>
  <c r="I14" i="12" s="1"/>
  <c r="J13" i="12"/>
  <c r="I13" i="12"/>
  <c r="H13" i="12"/>
  <c r="H12" i="12"/>
  <c r="J12" i="12" s="1"/>
  <c r="H11" i="12"/>
  <c r="J11" i="12" s="1"/>
  <c r="J10" i="12"/>
  <c r="H10" i="12"/>
  <c r="I10" i="12" s="1"/>
  <c r="J9" i="12"/>
  <c r="I9" i="12"/>
  <c r="H9" i="12"/>
  <c r="H8" i="12"/>
  <c r="J8" i="12" s="1"/>
  <c r="H7" i="12"/>
  <c r="J7" i="12" s="1"/>
  <c r="J6" i="12"/>
  <c r="H6" i="12"/>
  <c r="I6" i="12" s="1"/>
  <c r="J5" i="12"/>
  <c r="I5" i="12"/>
  <c r="H5" i="12"/>
  <c r="G20" i="11"/>
  <c r="F20" i="11"/>
  <c r="H21" i="11" s="1"/>
  <c r="E20" i="11"/>
  <c r="D20" i="11"/>
  <c r="C20" i="11"/>
  <c r="C21" i="11" s="1"/>
  <c r="B20" i="11"/>
  <c r="B21" i="11" s="1"/>
  <c r="H19" i="11"/>
  <c r="J19" i="11" s="1"/>
  <c r="J18" i="11"/>
  <c r="H18" i="11"/>
  <c r="I18" i="11" s="1"/>
  <c r="J17" i="11"/>
  <c r="I17" i="11"/>
  <c r="H17" i="11"/>
  <c r="H16" i="11"/>
  <c r="J16" i="11" s="1"/>
  <c r="H15" i="11"/>
  <c r="J15" i="11" s="1"/>
  <c r="J14" i="11"/>
  <c r="H14" i="11"/>
  <c r="I14" i="11" s="1"/>
  <c r="J13" i="11"/>
  <c r="I13" i="11"/>
  <c r="H13" i="11"/>
  <c r="H12" i="11"/>
  <c r="J12" i="11" s="1"/>
  <c r="H11" i="11"/>
  <c r="J11" i="11" s="1"/>
  <c r="J10" i="11"/>
  <c r="H10" i="11"/>
  <c r="I10" i="11" s="1"/>
  <c r="J9" i="11"/>
  <c r="I9" i="11"/>
  <c r="H9" i="11"/>
  <c r="H8" i="11"/>
  <c r="J8" i="11" s="1"/>
  <c r="H7" i="11"/>
  <c r="J7" i="11" s="1"/>
  <c r="J6" i="11"/>
  <c r="J20" i="11" s="1"/>
  <c r="H6" i="11"/>
  <c r="I6" i="11" s="1"/>
  <c r="J5" i="11"/>
  <c r="I5" i="11"/>
  <c r="H5" i="11"/>
  <c r="C21" i="10"/>
  <c r="G20" i="10"/>
  <c r="F20" i="10"/>
  <c r="H21" i="10" s="1"/>
  <c r="E20" i="10"/>
  <c r="D20" i="10"/>
  <c r="C20" i="10"/>
  <c r="B20" i="10"/>
  <c r="B21" i="10" s="1"/>
  <c r="J19" i="10"/>
  <c r="I19" i="10"/>
  <c r="H19" i="10"/>
  <c r="H18" i="10"/>
  <c r="J18" i="10" s="1"/>
  <c r="H17" i="10"/>
  <c r="J17" i="10" s="1"/>
  <c r="J16" i="10"/>
  <c r="H16" i="10"/>
  <c r="I16" i="10" s="1"/>
  <c r="J15" i="10"/>
  <c r="I15" i="10"/>
  <c r="H15" i="10"/>
  <c r="H14" i="10"/>
  <c r="J14" i="10" s="1"/>
  <c r="H13" i="10"/>
  <c r="J13" i="10" s="1"/>
  <c r="J12" i="10"/>
  <c r="H12" i="10"/>
  <c r="I12" i="10" s="1"/>
  <c r="J11" i="10"/>
  <c r="I11" i="10"/>
  <c r="H11" i="10"/>
  <c r="H10" i="10"/>
  <c r="J10" i="10" s="1"/>
  <c r="H9" i="10"/>
  <c r="J9" i="10" s="1"/>
  <c r="J8" i="10"/>
  <c r="H8" i="10"/>
  <c r="I8" i="10" s="1"/>
  <c r="J7" i="10"/>
  <c r="I7" i="10"/>
  <c r="H7" i="10"/>
  <c r="H6" i="10"/>
  <c r="J6" i="10" s="1"/>
  <c r="H5" i="10"/>
  <c r="J5" i="10" s="1"/>
  <c r="H21" i="9"/>
  <c r="C21" i="9"/>
  <c r="G20" i="9"/>
  <c r="F20" i="9"/>
  <c r="E20" i="9"/>
  <c r="D20" i="9"/>
  <c r="C20" i="9"/>
  <c r="B20" i="9"/>
  <c r="B21" i="9" s="1"/>
  <c r="J19" i="9"/>
  <c r="I19" i="9"/>
  <c r="H19" i="9"/>
  <c r="H18" i="9"/>
  <c r="J18" i="9" s="1"/>
  <c r="H17" i="9"/>
  <c r="J17" i="9" s="1"/>
  <c r="J16" i="9"/>
  <c r="H16" i="9"/>
  <c r="I16" i="9" s="1"/>
  <c r="J15" i="9"/>
  <c r="I15" i="9"/>
  <c r="H15" i="9"/>
  <c r="H14" i="9"/>
  <c r="J14" i="9" s="1"/>
  <c r="H13" i="9"/>
  <c r="J13" i="9" s="1"/>
  <c r="J12" i="9"/>
  <c r="H12" i="9"/>
  <c r="I12" i="9" s="1"/>
  <c r="J11" i="9"/>
  <c r="I11" i="9"/>
  <c r="H11" i="9"/>
  <c r="H10" i="9"/>
  <c r="J10" i="9" s="1"/>
  <c r="H9" i="9"/>
  <c r="J9" i="9" s="1"/>
  <c r="J8" i="9"/>
  <c r="H8" i="9"/>
  <c r="I8" i="9" s="1"/>
  <c r="J7" i="9"/>
  <c r="I7" i="9"/>
  <c r="H7" i="9"/>
  <c r="H6" i="9"/>
  <c r="J6" i="9" s="1"/>
  <c r="H5" i="9"/>
  <c r="J5" i="9" s="1"/>
  <c r="G20" i="7"/>
  <c r="F20" i="7"/>
  <c r="H21" i="7" s="1"/>
  <c r="E20" i="7"/>
  <c r="D20" i="7"/>
  <c r="C20" i="7"/>
  <c r="C21" i="7" s="1"/>
  <c r="B20" i="7"/>
  <c r="B21" i="7" s="1"/>
  <c r="H19" i="7"/>
  <c r="J19" i="7" s="1"/>
  <c r="J18" i="7"/>
  <c r="H18" i="7"/>
  <c r="I18" i="7" s="1"/>
  <c r="J17" i="7"/>
  <c r="I17" i="7"/>
  <c r="H17" i="7"/>
  <c r="H16" i="7"/>
  <c r="J16" i="7" s="1"/>
  <c r="H15" i="7"/>
  <c r="J15" i="7" s="1"/>
  <c r="J14" i="7"/>
  <c r="H14" i="7"/>
  <c r="I14" i="7" s="1"/>
  <c r="J13" i="7"/>
  <c r="I13" i="7"/>
  <c r="H13" i="7"/>
  <c r="H12" i="7"/>
  <c r="J12" i="7" s="1"/>
  <c r="H11" i="7"/>
  <c r="J11" i="7" s="1"/>
  <c r="J10" i="7"/>
  <c r="H10" i="7"/>
  <c r="I10" i="7" s="1"/>
  <c r="J9" i="7"/>
  <c r="I9" i="7"/>
  <c r="H9" i="7"/>
  <c r="H8" i="7"/>
  <c r="J8" i="7" s="1"/>
  <c r="H7" i="7"/>
  <c r="J7" i="7" s="1"/>
  <c r="J6" i="7"/>
  <c r="H6" i="7"/>
  <c r="I6" i="7" s="1"/>
  <c r="J5" i="7"/>
  <c r="I5" i="7"/>
  <c r="H5" i="7"/>
  <c r="C21" i="6"/>
  <c r="G20" i="6"/>
  <c r="F20" i="6"/>
  <c r="H21" i="6" s="1"/>
  <c r="E20" i="6"/>
  <c r="D20" i="6"/>
  <c r="C20" i="6"/>
  <c r="B20" i="6"/>
  <c r="B21" i="6" s="1"/>
  <c r="J19" i="6"/>
  <c r="I19" i="6"/>
  <c r="H19" i="6"/>
  <c r="H18" i="6"/>
  <c r="J18" i="6" s="1"/>
  <c r="I17" i="6"/>
  <c r="H17" i="6"/>
  <c r="J17" i="6" s="1"/>
  <c r="J16" i="6"/>
  <c r="H16" i="6"/>
  <c r="I16" i="6" s="1"/>
  <c r="J15" i="6"/>
  <c r="I15" i="6"/>
  <c r="H15" i="6"/>
  <c r="H14" i="6"/>
  <c r="J14" i="6" s="1"/>
  <c r="I13" i="6"/>
  <c r="H13" i="6"/>
  <c r="J13" i="6" s="1"/>
  <c r="J12" i="6"/>
  <c r="H12" i="6"/>
  <c r="I12" i="6" s="1"/>
  <c r="J11" i="6"/>
  <c r="I11" i="6"/>
  <c r="H11" i="6"/>
  <c r="H10" i="6"/>
  <c r="J10" i="6" s="1"/>
  <c r="I9" i="6"/>
  <c r="H9" i="6"/>
  <c r="J9" i="6" s="1"/>
  <c r="J8" i="6"/>
  <c r="H8" i="6"/>
  <c r="I8" i="6" s="1"/>
  <c r="J7" i="6"/>
  <c r="I7" i="6"/>
  <c r="H7" i="6"/>
  <c r="H6" i="6"/>
  <c r="J6" i="6" s="1"/>
  <c r="I5" i="6"/>
  <c r="H5" i="6"/>
  <c r="J5" i="6" s="1"/>
  <c r="J20" i="6" s="1"/>
  <c r="C21" i="1"/>
  <c r="G20" i="1"/>
  <c r="F20" i="1"/>
  <c r="H21" i="1" s="1"/>
  <c r="E20" i="1"/>
  <c r="D20" i="1"/>
  <c r="C20" i="1"/>
  <c r="B20" i="1"/>
  <c r="B21" i="1" s="1"/>
  <c r="J19" i="1"/>
  <c r="I19" i="1"/>
  <c r="H19" i="1"/>
  <c r="H18" i="1"/>
  <c r="J18" i="1" s="1"/>
  <c r="I17" i="1"/>
  <c r="H17" i="1"/>
  <c r="J17" i="1" s="1"/>
  <c r="J16" i="1"/>
  <c r="H16" i="1"/>
  <c r="I16" i="1" s="1"/>
  <c r="J15" i="1"/>
  <c r="I15" i="1"/>
  <c r="H15" i="1"/>
  <c r="H14" i="1"/>
  <c r="J14" i="1" s="1"/>
  <c r="I13" i="1"/>
  <c r="H13" i="1"/>
  <c r="J13" i="1" s="1"/>
  <c r="J12" i="1"/>
  <c r="H12" i="1"/>
  <c r="I12" i="1" s="1"/>
  <c r="J11" i="1"/>
  <c r="I11" i="1"/>
  <c r="H11" i="1"/>
  <c r="H10" i="1"/>
  <c r="J10" i="1" s="1"/>
  <c r="I9" i="1"/>
  <c r="H9" i="1"/>
  <c r="J9" i="1" s="1"/>
  <c r="J8" i="1"/>
  <c r="H8" i="1"/>
  <c r="I8" i="1" s="1"/>
  <c r="J7" i="1"/>
  <c r="I7" i="1"/>
  <c r="H7" i="1"/>
  <c r="H6" i="1"/>
  <c r="J6" i="1" s="1"/>
  <c r="I5" i="1"/>
  <c r="H5" i="1"/>
  <c r="J5" i="1" s="1"/>
  <c r="J20" i="1" s="1"/>
  <c r="C21" i="2"/>
  <c r="G20" i="2"/>
  <c r="F20" i="2"/>
  <c r="H21" i="2" s="1"/>
  <c r="E20" i="2"/>
  <c r="D20" i="2"/>
  <c r="C20" i="2"/>
  <c r="B20" i="2"/>
  <c r="B21" i="2" s="1"/>
  <c r="J19" i="2"/>
  <c r="I19" i="2"/>
  <c r="H19" i="2"/>
  <c r="H18" i="2"/>
  <c r="J18" i="2" s="1"/>
  <c r="I17" i="2"/>
  <c r="H17" i="2"/>
  <c r="J17" i="2" s="1"/>
  <c r="J16" i="2"/>
  <c r="H16" i="2"/>
  <c r="I16" i="2" s="1"/>
  <c r="J15" i="2"/>
  <c r="I15" i="2"/>
  <c r="H15" i="2"/>
  <c r="H14" i="2"/>
  <c r="J14" i="2" s="1"/>
  <c r="I13" i="2"/>
  <c r="H13" i="2"/>
  <c r="J13" i="2" s="1"/>
  <c r="J12" i="2"/>
  <c r="H12" i="2"/>
  <c r="I12" i="2" s="1"/>
  <c r="J11" i="2"/>
  <c r="I11" i="2"/>
  <c r="H11" i="2"/>
  <c r="H10" i="2"/>
  <c r="J10" i="2" s="1"/>
  <c r="I9" i="2"/>
  <c r="H9" i="2"/>
  <c r="J9" i="2" s="1"/>
  <c r="J8" i="2"/>
  <c r="H8" i="2"/>
  <c r="I8" i="2" s="1"/>
  <c r="J7" i="2"/>
  <c r="I7" i="2"/>
  <c r="H7" i="2"/>
  <c r="H6" i="2"/>
  <c r="J6" i="2" s="1"/>
  <c r="H5" i="2"/>
  <c r="J5" i="2" s="1"/>
  <c r="C21" i="3"/>
  <c r="G20" i="3"/>
  <c r="F20" i="3"/>
  <c r="H21" i="3" s="1"/>
  <c r="E20" i="3"/>
  <c r="D20" i="3"/>
  <c r="C20" i="3"/>
  <c r="B20" i="3"/>
  <c r="B21" i="3" s="1"/>
  <c r="J19" i="3"/>
  <c r="I19" i="3"/>
  <c r="H19" i="3"/>
  <c r="H18" i="3"/>
  <c r="J18" i="3" s="1"/>
  <c r="H17" i="3"/>
  <c r="J17" i="3" s="1"/>
  <c r="J16" i="3"/>
  <c r="H16" i="3"/>
  <c r="I16" i="3" s="1"/>
  <c r="J15" i="3"/>
  <c r="I15" i="3"/>
  <c r="H15" i="3"/>
  <c r="H14" i="3"/>
  <c r="J14" i="3" s="1"/>
  <c r="H13" i="3"/>
  <c r="J13" i="3" s="1"/>
  <c r="J12" i="3"/>
  <c r="H12" i="3"/>
  <c r="I12" i="3" s="1"/>
  <c r="J11" i="3"/>
  <c r="I11" i="3"/>
  <c r="H11" i="3"/>
  <c r="H10" i="3"/>
  <c r="J10" i="3" s="1"/>
  <c r="H9" i="3"/>
  <c r="J9" i="3" s="1"/>
  <c r="J8" i="3"/>
  <c r="H8" i="3"/>
  <c r="I8" i="3" s="1"/>
  <c r="J7" i="3"/>
  <c r="I7" i="3"/>
  <c r="H7" i="3"/>
  <c r="H6" i="3"/>
  <c r="H20" i="3" s="1"/>
  <c r="H5" i="3"/>
  <c r="J5" i="3" s="1"/>
  <c r="H21" i="4"/>
  <c r="C21" i="4"/>
  <c r="G20" i="4"/>
  <c r="F20" i="4"/>
  <c r="E20" i="4"/>
  <c r="D20" i="4"/>
  <c r="C20" i="4"/>
  <c r="B20" i="4"/>
  <c r="B21" i="4" s="1"/>
  <c r="J19" i="4"/>
  <c r="I19" i="4"/>
  <c r="H19" i="4"/>
  <c r="H18" i="4"/>
  <c r="J18" i="4" s="1"/>
  <c r="H17" i="4"/>
  <c r="J17" i="4" s="1"/>
  <c r="J16" i="4"/>
  <c r="H16" i="4"/>
  <c r="I16" i="4" s="1"/>
  <c r="J15" i="4"/>
  <c r="I15" i="4"/>
  <c r="H15" i="4"/>
  <c r="H14" i="4"/>
  <c r="J14" i="4" s="1"/>
  <c r="H13" i="4"/>
  <c r="J13" i="4" s="1"/>
  <c r="J12" i="4"/>
  <c r="H12" i="4"/>
  <c r="I12" i="4" s="1"/>
  <c r="J11" i="4"/>
  <c r="I11" i="4"/>
  <c r="H11" i="4"/>
  <c r="H10" i="4"/>
  <c r="J10" i="4" s="1"/>
  <c r="H9" i="4"/>
  <c r="J9" i="4" s="1"/>
  <c r="J8" i="4"/>
  <c r="H8" i="4"/>
  <c r="I8" i="4" s="1"/>
  <c r="J7" i="4"/>
  <c r="I7" i="4"/>
  <c r="H7" i="4"/>
  <c r="H6" i="4"/>
  <c r="J6" i="4" s="1"/>
  <c r="H5" i="4"/>
  <c r="J5" i="4" s="1"/>
  <c r="J20" i="4" s="1"/>
  <c r="I20" i="13" l="1"/>
  <c r="J20" i="13"/>
  <c r="J21" i="13" s="1"/>
  <c r="I8" i="13"/>
  <c r="I7" i="13"/>
  <c r="I11" i="13"/>
  <c r="J12" i="13"/>
  <c r="I15" i="13"/>
  <c r="J16" i="13"/>
  <c r="I19" i="13"/>
  <c r="J20" i="12"/>
  <c r="I8" i="12"/>
  <c r="I12" i="12"/>
  <c r="I16" i="12"/>
  <c r="I7" i="12"/>
  <c r="I20" i="12" s="1"/>
  <c r="I21" i="12" s="1"/>
  <c r="I11" i="12"/>
  <c r="I15" i="12"/>
  <c r="I19" i="12"/>
  <c r="H20" i="12"/>
  <c r="I8" i="11"/>
  <c r="I12" i="11"/>
  <c r="I16" i="11"/>
  <c r="I7" i="11"/>
  <c r="I20" i="11" s="1"/>
  <c r="I11" i="11"/>
  <c r="I15" i="11"/>
  <c r="I19" i="11"/>
  <c r="H20" i="11"/>
  <c r="J20" i="10"/>
  <c r="I10" i="10"/>
  <c r="I14" i="10"/>
  <c r="I18" i="10"/>
  <c r="H20" i="10"/>
  <c r="I9" i="10"/>
  <c r="I13" i="10"/>
  <c r="I17" i="10"/>
  <c r="I6" i="10"/>
  <c r="I5" i="10"/>
  <c r="J20" i="9"/>
  <c r="H20" i="9"/>
  <c r="I6" i="9"/>
  <c r="I10" i="9"/>
  <c r="I14" i="9"/>
  <c r="I18" i="9"/>
  <c r="I5" i="9"/>
  <c r="I9" i="9"/>
  <c r="I13" i="9"/>
  <c r="I17" i="9"/>
  <c r="J20" i="7"/>
  <c r="I8" i="7"/>
  <c r="I12" i="7"/>
  <c r="I16" i="7"/>
  <c r="I7" i="7"/>
  <c r="I20" i="7" s="1"/>
  <c r="I21" i="7" s="1"/>
  <c r="I11" i="7"/>
  <c r="I15" i="7"/>
  <c r="I19" i="7"/>
  <c r="H20" i="7"/>
  <c r="H20" i="6"/>
  <c r="I6" i="6"/>
  <c r="I20" i="6" s="1"/>
  <c r="I10" i="6"/>
  <c r="I14" i="6"/>
  <c r="I18" i="6"/>
  <c r="I6" i="1"/>
  <c r="I10" i="1"/>
  <c r="I20" i="1" s="1"/>
  <c r="I14" i="1"/>
  <c r="I18" i="1"/>
  <c r="H20" i="1"/>
  <c r="J20" i="2"/>
  <c r="I6" i="2"/>
  <c r="I10" i="2"/>
  <c r="I14" i="2"/>
  <c r="I18" i="2"/>
  <c r="I5" i="2"/>
  <c r="H20" i="2"/>
  <c r="I6" i="3"/>
  <c r="I10" i="3"/>
  <c r="I14" i="3"/>
  <c r="I18" i="3"/>
  <c r="I5" i="3"/>
  <c r="J6" i="3"/>
  <c r="J20" i="3" s="1"/>
  <c r="I9" i="3"/>
  <c r="I13" i="3"/>
  <c r="I17" i="3"/>
  <c r="H20" i="4"/>
  <c r="I6" i="4"/>
  <c r="I10" i="4"/>
  <c r="I14" i="4"/>
  <c r="I18" i="4"/>
  <c r="I5" i="4"/>
  <c r="I9" i="4"/>
  <c r="I13" i="4"/>
  <c r="I17" i="4"/>
  <c r="F46" i="5"/>
  <c r="E46" i="5"/>
  <c r="D46" i="5"/>
  <c r="C46" i="5"/>
  <c r="I21" i="13" l="1"/>
  <c r="J21" i="12"/>
  <c r="I21" i="11"/>
  <c r="J21" i="11"/>
  <c r="I20" i="10"/>
  <c r="I21" i="10" s="1"/>
  <c r="I20" i="9"/>
  <c r="I21" i="9" s="1"/>
  <c r="J21" i="9"/>
  <c r="J21" i="7"/>
  <c r="I21" i="6"/>
  <c r="J21" i="6"/>
  <c r="I21" i="1"/>
  <c r="J21" i="1"/>
  <c r="I20" i="2"/>
  <c r="I21" i="2" s="1"/>
  <c r="I20" i="3"/>
  <c r="I21" i="3" s="1"/>
  <c r="I20" i="4"/>
  <c r="C47" i="5"/>
  <c r="D47" i="5"/>
  <c r="G46" i="5"/>
  <c r="J21" i="10" l="1"/>
  <c r="J21" i="2"/>
  <c r="J21" i="3"/>
  <c r="I21" i="4"/>
  <c r="J21" i="4"/>
  <c r="H46" i="5"/>
  <c r="H47" i="5" s="1"/>
  <c r="G47" i="5" l="1"/>
</calcChain>
</file>

<file path=xl/sharedStrings.xml><?xml version="1.0" encoding="utf-8"?>
<sst xmlns="http://schemas.openxmlformats.org/spreadsheetml/2006/main" count="226" uniqueCount="83">
  <si>
    <t>Обороти</t>
  </si>
  <si>
    <t>Итого</t>
  </si>
  <si>
    <t>Дт</t>
  </si>
  <si>
    <t>Кт</t>
  </si>
  <si>
    <t xml:space="preserve">Дт </t>
  </si>
  <si>
    <t>Всього:</t>
  </si>
  <si>
    <t>Сальдо на 01.01.2019</t>
  </si>
  <si>
    <t>Рахунок 301</t>
  </si>
  <si>
    <t>Дата</t>
  </si>
  <si>
    <t>СІЧЕНЬ 2019 рік</t>
  </si>
  <si>
    <t>ЛЮТИЙ 2019 рік</t>
  </si>
  <si>
    <t>БЕРЕЗЕНЬ 2019 рік</t>
  </si>
  <si>
    <t>КВІТЕНЬ 2019 рік</t>
  </si>
  <si>
    <t>ТРАВЕНЬ 2019 рік</t>
  </si>
  <si>
    <t>ЧЕРВЕНЬ 2019 рік</t>
  </si>
  <si>
    <t>ЛИПЕНЬ 2019 рік</t>
  </si>
  <si>
    <t>СЕРПЕНЬ 2019 рік</t>
  </si>
  <si>
    <t>ВЕРЕСЕНЬ 2019 рік</t>
  </si>
  <si>
    <t>ЖОВТЕНЬ 2019 рік</t>
  </si>
  <si>
    <t>ЛИСТОПАД 2019 рік</t>
  </si>
  <si>
    <t>ГРУДЕНЬ2019 рік</t>
  </si>
  <si>
    <t>Сальдо на 01.02.2019</t>
  </si>
  <si>
    <t>Сальдо на 01.03.2019</t>
  </si>
  <si>
    <t>Сальдо на 01.04.2019</t>
  </si>
  <si>
    <t>Сальдо на 01.05.2019</t>
  </si>
  <si>
    <t>Сальдо на 01.06.2019</t>
  </si>
  <si>
    <t>Сальдо на 01.07.2019</t>
  </si>
  <si>
    <t>Сальдо на 01.08.2019</t>
  </si>
  <si>
    <t>Сальдо на 01.0192019</t>
  </si>
  <si>
    <t>Сальдо на 01.09.2019</t>
  </si>
  <si>
    <t>Сальдо на 01.10.2019</t>
  </si>
  <si>
    <t>Сальдо на 01.11.2019</t>
  </si>
  <si>
    <t>Сальдо на 01.12.2019</t>
  </si>
  <si>
    <t>Сальдо на 01.01.2020</t>
  </si>
  <si>
    <t>Оборотна відомість ТОВ "Інтер-Партс"</t>
  </si>
  <si>
    <t>Код рахунка</t>
  </si>
  <si>
    <t>Назва рахунка</t>
  </si>
  <si>
    <t>207/1</t>
  </si>
  <si>
    <t>311/1</t>
  </si>
  <si>
    <t>311/2</t>
  </si>
  <si>
    <t>641/1</t>
  </si>
  <si>
    <t>641/2</t>
  </si>
  <si>
    <t>641/3</t>
  </si>
  <si>
    <t>641/4</t>
  </si>
  <si>
    <t>машини</t>
  </si>
  <si>
    <t>автомобілі</t>
  </si>
  <si>
    <t>інвентар</t>
  </si>
  <si>
    <t>малоцінні мат. активи</t>
  </si>
  <si>
    <t>інші необоротні активи</t>
  </si>
  <si>
    <t>ізнос ОС</t>
  </si>
  <si>
    <t>придбанна ОС</t>
  </si>
  <si>
    <t>паливо</t>
  </si>
  <si>
    <t>будівництво</t>
  </si>
  <si>
    <t>запчастини</t>
  </si>
  <si>
    <t>каса</t>
  </si>
  <si>
    <t>р/р Агріколь банк</t>
  </si>
  <si>
    <t>р/р Приватбанк</t>
  </si>
  <si>
    <t>картковий рах. Агріколь банк</t>
  </si>
  <si>
    <t>розрахунки з покупцями</t>
  </si>
  <si>
    <t>розрахунки з підзвітними особами</t>
  </si>
  <si>
    <t>прибуток неразпреділений</t>
  </si>
  <si>
    <t>збитки</t>
  </si>
  <si>
    <t>кредит банка</t>
  </si>
  <si>
    <t>фінансова допомога</t>
  </si>
  <si>
    <t>розрахунки з відчезняними пост.</t>
  </si>
  <si>
    <t>роздахунки з ПДВ</t>
  </si>
  <si>
    <t>роздахунки податкового податку</t>
  </si>
  <si>
    <t>роздахунки військового сбору</t>
  </si>
  <si>
    <t>роздахунки ЄСВ</t>
  </si>
  <si>
    <t>нарахування ЗП</t>
  </si>
  <si>
    <t>роздахунки з іншими кредиторами</t>
  </si>
  <si>
    <t>дохід від реалізації товару</t>
  </si>
  <si>
    <t>дохід від реалізації послуг</t>
  </si>
  <si>
    <t>результат від операц. діяльності</t>
  </si>
  <si>
    <t>нарахування амортизації ОС</t>
  </si>
  <si>
    <t>собівартість товару</t>
  </si>
  <si>
    <t>адмін. затрати</t>
  </si>
  <si>
    <t>витрати на збут</t>
  </si>
  <si>
    <t>аренда</t>
  </si>
  <si>
    <t>інші витрати</t>
  </si>
  <si>
    <t>штрафи та пені</t>
  </si>
  <si>
    <t>податок на прибуток</t>
  </si>
  <si>
    <t>роздахунки з податку на прибуток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</si>
</sst>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;;"/>
  </numFmts>
  <fonts count="7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4" fontId="0" fillId="2" borderId="1" xfId="0" applyNumberFormat="1" applyFill="1" applyBorder="1"/>
    <xf numFmtId="164" fontId="0" fillId="0" borderId="1" xfId="0" applyNumberFormat="1" applyBorder="1"/>
    <xf numFmtId="0" fontId="2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4" fontId="2" fillId="2" borderId="1" xfId="0" applyNumberFormat="1" applyFont="1" applyFill="1" applyBorder="1"/>
    <xf numFmtId="164" fontId="0" fillId="2" borderId="1" xfId="0" applyNumberFormat="1" applyFill="1" applyBorder="1"/>
    <xf numFmtId="4" fontId="5" fillId="2" borderId="1" xfId="0" applyNumberFormat="1" applyFont="1" applyFill="1" applyBorder="1"/>
    <xf numFmtId="14" fontId="0" fillId="3" borderId="1" xfId="0" applyNumberFormat="1" applyFont="1" applyFill="1" applyBorder="1"/>
    <xf numFmtId="4" fontId="0" fillId="3" borderId="1" xfId="0" applyNumberFormat="1" applyFill="1" applyBorder="1"/>
    <xf numFmtId="14" fontId="2" fillId="3" borderId="1" xfId="0" applyNumberFormat="1" applyFont="1" applyFill="1" applyBorder="1"/>
    <xf numFmtId="4" fontId="1" fillId="3" borderId="1" xfId="0" applyNumberFormat="1" applyFont="1" applyFill="1" applyBorder="1"/>
    <xf numFmtId="0" fontId="5" fillId="2" borderId="1" xfId="0" applyFont="1" applyFill="1" applyBorder="1" applyAlignment="1">
      <alignment horizontal="left"/>
    </xf>
    <xf numFmtId="0" fontId="0" fillId="0" borderId="1" xfId="0" applyBorder="1"/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7"/>
  <sheetViews>
    <sheetView tabSelected="1" workbookViewId="0">
      <selection activeCell="D49" sqref="D49"/>
    </sheetView>
  </sheetViews>
  <sheetFormatPr defaultRowHeight="15" x14ac:dyDescent="0.25"/>
  <cols>
    <col min="1" max="1" width="10.28515625" customWidth="1"/>
    <col min="2" max="2" width="33.28515625" bestFit="1" customWidth="1"/>
    <col min="3" max="3" width="12.140625" bestFit="1" customWidth="1"/>
    <col min="4" max="6" width="13.140625" bestFit="1" customWidth="1"/>
    <col min="7" max="7" width="12.42578125" customWidth="1"/>
    <col min="8" max="8" width="13.140625" bestFit="1" customWidth="1"/>
  </cols>
  <sheetData>
    <row r="1" spans="1:8" ht="31.5" x14ac:dyDescent="0.5">
      <c r="A1" s="1" t="s">
        <v>34</v>
      </c>
      <c r="B1" s="1"/>
    </row>
    <row r="2" spans="1:8" ht="26.25" x14ac:dyDescent="0.25">
      <c r="A2" s="2" t="s">
        <v>9</v>
      </c>
      <c r="B2" s="2"/>
    </row>
    <row r="3" spans="1:8" ht="15.75" customHeight="1" x14ac:dyDescent="0.25">
      <c r="A3" s="17" t="s">
        <v>35</v>
      </c>
      <c r="B3" s="20" t="s">
        <v>36</v>
      </c>
      <c r="C3" s="22" t="s">
        <v>6</v>
      </c>
      <c r="D3" s="23"/>
      <c r="E3" s="19" t="s">
        <v>0</v>
      </c>
      <c r="F3" s="19"/>
      <c r="G3" s="19" t="s">
        <v>21</v>
      </c>
      <c r="H3" s="19"/>
    </row>
    <row r="4" spans="1:8" ht="15" customHeight="1" x14ac:dyDescent="0.25">
      <c r="A4" s="18"/>
      <c r="B4" s="21"/>
      <c r="C4" s="3" t="s">
        <v>2</v>
      </c>
      <c r="D4" s="3" t="s">
        <v>3</v>
      </c>
      <c r="E4" s="3" t="s">
        <v>2</v>
      </c>
      <c r="F4" s="3" t="s">
        <v>3</v>
      </c>
      <c r="G4" s="3" t="s">
        <v>4</v>
      </c>
      <c r="H4" s="3" t="s">
        <v>3</v>
      </c>
    </row>
    <row r="5" spans="1:8" x14ac:dyDescent="0.25">
      <c r="A5" s="26">
        <v>104</v>
      </c>
      <c r="B5" s="11" t="s">
        <v>44</v>
      </c>
      <c r="C5" s="12"/>
      <c r="D5" s="12"/>
      <c r="E5" s="12"/>
      <c r="F5" s="12"/>
      <c r="G5" s="9"/>
      <c r="H5" s="9"/>
    </row>
    <row r="6" spans="1:8" x14ac:dyDescent="0.25">
      <c r="A6" s="26">
        <v>105</v>
      </c>
      <c r="B6" s="11" t="s">
        <v>45</v>
      </c>
      <c r="C6" s="12"/>
      <c r="D6" s="12"/>
      <c r="E6" s="12"/>
      <c r="F6" s="12"/>
      <c r="G6" s="9"/>
      <c r="H6" s="9"/>
    </row>
    <row r="7" spans="1:8" x14ac:dyDescent="0.25">
      <c r="A7" s="26">
        <v>106</v>
      </c>
      <c r="B7" s="11" t="s">
        <v>46</v>
      </c>
      <c r="C7" s="12"/>
      <c r="D7" s="12"/>
      <c r="E7" s="12"/>
      <c r="F7" s="12"/>
      <c r="G7" s="9"/>
      <c r="H7" s="9"/>
    </row>
    <row r="8" spans="1:8" x14ac:dyDescent="0.25">
      <c r="A8" s="26">
        <v>112</v>
      </c>
      <c r="B8" s="11" t="s">
        <v>47</v>
      </c>
      <c r="C8" s="12"/>
      <c r="D8" s="12"/>
      <c r="E8" s="12"/>
      <c r="F8" s="12"/>
      <c r="G8" s="9"/>
      <c r="H8" s="9"/>
    </row>
    <row r="9" spans="1:8" x14ac:dyDescent="0.25">
      <c r="A9" s="26">
        <v>117</v>
      </c>
      <c r="B9" s="11" t="s">
        <v>48</v>
      </c>
      <c r="C9" s="12"/>
      <c r="D9" s="12"/>
      <c r="E9" s="12"/>
      <c r="F9" s="12"/>
      <c r="G9" s="9"/>
      <c r="H9" s="9"/>
    </row>
    <row r="10" spans="1:8" x14ac:dyDescent="0.25">
      <c r="A10" s="26">
        <v>131</v>
      </c>
      <c r="B10" s="11" t="s">
        <v>49</v>
      </c>
      <c r="C10" s="12"/>
      <c r="D10" s="12">
        <v>917732.84</v>
      </c>
      <c r="E10" s="12"/>
      <c r="F10" s="12">
        <v>39292.58</v>
      </c>
      <c r="G10" s="9"/>
      <c r="H10" s="9">
        <f>D10+F10</f>
        <v>957025.41999999993</v>
      </c>
    </row>
    <row r="11" spans="1:8" x14ac:dyDescent="0.25">
      <c r="A11" s="26">
        <v>152</v>
      </c>
      <c r="B11" s="11" t="s">
        <v>50</v>
      </c>
      <c r="C11" s="12"/>
      <c r="D11" s="12"/>
      <c r="E11" s="12"/>
      <c r="F11" s="12"/>
      <c r="G11" s="9"/>
      <c r="H11" s="9"/>
    </row>
    <row r="12" spans="1:8" x14ac:dyDescent="0.25">
      <c r="A12" s="26">
        <v>203</v>
      </c>
      <c r="B12" s="11" t="s">
        <v>51</v>
      </c>
      <c r="C12" s="12"/>
      <c r="D12" s="12"/>
      <c r="E12" s="12"/>
      <c r="F12" s="12"/>
      <c r="G12" s="9"/>
      <c r="H12" s="9"/>
    </row>
    <row r="13" spans="1:8" x14ac:dyDescent="0.25">
      <c r="A13" s="26">
        <v>205</v>
      </c>
      <c r="B13" s="11" t="s">
        <v>52</v>
      </c>
      <c r="C13" s="12"/>
      <c r="D13" s="12"/>
      <c r="E13" s="12"/>
      <c r="F13" s="12"/>
      <c r="G13" s="9"/>
      <c r="H13" s="9"/>
    </row>
    <row r="14" spans="1:8" x14ac:dyDescent="0.25">
      <c r="A14" s="26">
        <v>207</v>
      </c>
      <c r="B14" s="11" t="s">
        <v>53</v>
      </c>
      <c r="C14" s="12"/>
      <c r="D14" s="12"/>
      <c r="E14" s="12"/>
      <c r="F14" s="12"/>
      <c r="G14" s="9"/>
      <c r="H14" s="9"/>
    </row>
    <row r="15" spans="1:8" x14ac:dyDescent="0.25">
      <c r="A15" s="26" t="s">
        <v>37</v>
      </c>
      <c r="B15" s="11" t="s">
        <v>53</v>
      </c>
      <c r="C15" s="12"/>
      <c r="D15" s="12"/>
      <c r="E15" s="12"/>
      <c r="F15" s="12"/>
      <c r="G15" s="9"/>
      <c r="H15" s="9"/>
    </row>
    <row r="16" spans="1:8" x14ac:dyDescent="0.25">
      <c r="A16" s="26">
        <v>301</v>
      </c>
      <c r="B16" s="11" t="s">
        <v>54</v>
      </c>
      <c r="C16" s="12"/>
      <c r="D16" s="12"/>
      <c r="E16" s="12"/>
      <c r="F16" s="12"/>
      <c r="G16" s="9"/>
      <c r="H16" s="9"/>
    </row>
    <row r="17" spans="1:8" x14ac:dyDescent="0.25">
      <c r="A17" s="26">
        <v>311</v>
      </c>
      <c r="B17" s="11" t="s">
        <v>55</v>
      </c>
      <c r="C17" s="12">
        <v>2444.38</v>
      </c>
      <c r="D17" s="12"/>
      <c r="E17" s="12">
        <v>1862077.57</v>
      </c>
      <c r="F17" s="12">
        <v>1774448.32</v>
      </c>
      <c r="G17" s="9">
        <f>C17+E17-F17</f>
        <v>90073.629999999888</v>
      </c>
      <c r="H17" s="9"/>
    </row>
    <row r="18" spans="1:8" x14ac:dyDescent="0.25">
      <c r="A18" s="26" t="s">
        <v>38</v>
      </c>
      <c r="B18" s="11" t="s">
        <v>56</v>
      </c>
      <c r="C18" s="12"/>
      <c r="D18" s="12"/>
      <c r="E18" s="12"/>
      <c r="F18" s="12"/>
      <c r="G18" s="9"/>
      <c r="H18" s="9"/>
    </row>
    <row r="19" spans="1:8" x14ac:dyDescent="0.25">
      <c r="A19" s="26" t="s">
        <v>39</v>
      </c>
      <c r="B19" s="11" t="s">
        <v>57</v>
      </c>
      <c r="C19" s="12"/>
      <c r="D19" s="12"/>
      <c r="E19" s="12"/>
      <c r="F19" s="12"/>
      <c r="G19" s="9"/>
      <c r="H19" s="9"/>
    </row>
    <row r="20" spans="1:8" x14ac:dyDescent="0.25">
      <c r="A20" s="26">
        <v>361</v>
      </c>
      <c r="B20" s="11" t="s">
        <v>58</v>
      </c>
      <c r="C20" s="12"/>
      <c r="D20" s="12"/>
      <c r="E20" s="12"/>
      <c r="F20" s="12"/>
      <c r="G20" s="9"/>
      <c r="H20" s="9"/>
    </row>
    <row r="21" spans="1:8" x14ac:dyDescent="0.25">
      <c r="A21" s="26">
        <v>372</v>
      </c>
      <c r="B21" s="11" t="s">
        <v>59</v>
      </c>
      <c r="C21" s="12"/>
      <c r="D21" s="12"/>
      <c r="E21" s="12"/>
      <c r="F21" s="12"/>
      <c r="G21" s="9"/>
      <c r="H21" s="9"/>
    </row>
    <row r="22" spans="1:8" x14ac:dyDescent="0.25">
      <c r="A22" s="26">
        <v>441</v>
      </c>
      <c r="B22" s="11" t="s">
        <v>60</v>
      </c>
      <c r="C22" s="12"/>
      <c r="D22" s="12"/>
      <c r="E22" s="12"/>
      <c r="F22" s="12"/>
      <c r="G22" s="9"/>
      <c r="H22" s="9"/>
    </row>
    <row r="23" spans="1:8" x14ac:dyDescent="0.25">
      <c r="A23" s="26">
        <v>442</v>
      </c>
      <c r="B23" s="11" t="s">
        <v>61</v>
      </c>
      <c r="C23" s="12"/>
      <c r="D23" s="12"/>
      <c r="E23" s="12"/>
      <c r="F23" s="12"/>
      <c r="G23" s="9"/>
      <c r="H23" s="9"/>
    </row>
    <row r="24" spans="1:8" x14ac:dyDescent="0.25">
      <c r="A24" s="26">
        <v>501</v>
      </c>
      <c r="B24" s="11" t="s">
        <v>62</v>
      </c>
      <c r="C24" s="12"/>
      <c r="D24" s="12"/>
      <c r="E24" s="12"/>
      <c r="F24" s="12"/>
      <c r="G24" s="9"/>
      <c r="H24" s="9"/>
    </row>
    <row r="25" spans="1:8" x14ac:dyDescent="0.25">
      <c r="A25" s="26">
        <v>505</v>
      </c>
      <c r="B25" s="11" t="s">
        <v>63</v>
      </c>
      <c r="C25" s="12"/>
      <c r="D25" s="12"/>
      <c r="E25" s="12"/>
      <c r="F25" s="12"/>
      <c r="G25" s="9"/>
      <c r="H25" s="9"/>
    </row>
    <row r="26" spans="1:8" x14ac:dyDescent="0.25">
      <c r="A26" s="26">
        <v>631</v>
      </c>
      <c r="B26" s="11" t="s">
        <v>64</v>
      </c>
      <c r="C26" s="12"/>
      <c r="D26" s="12"/>
      <c r="E26" s="12"/>
      <c r="F26" s="12"/>
      <c r="G26" s="9"/>
      <c r="H26" s="9"/>
    </row>
    <row r="27" spans="1:8" x14ac:dyDescent="0.25">
      <c r="A27" s="26" t="s">
        <v>40</v>
      </c>
      <c r="B27" s="11" t="s">
        <v>65</v>
      </c>
      <c r="C27" s="12"/>
      <c r="D27" s="12"/>
      <c r="E27" s="12"/>
      <c r="F27" s="12"/>
      <c r="G27" s="9"/>
      <c r="H27" s="9"/>
    </row>
    <row r="28" spans="1:8" x14ac:dyDescent="0.25">
      <c r="A28" s="26" t="s">
        <v>41</v>
      </c>
      <c r="B28" s="11" t="s">
        <v>82</v>
      </c>
      <c r="C28" s="12"/>
      <c r="D28" s="12"/>
      <c r="E28" s="12"/>
      <c r="F28" s="12"/>
      <c r="G28" s="9"/>
      <c r="H28" s="9"/>
    </row>
    <row r="29" spans="1:8" x14ac:dyDescent="0.25">
      <c r="A29" s="26" t="s">
        <v>42</v>
      </c>
      <c r="B29" s="11" t="s">
        <v>66</v>
      </c>
      <c r="C29" s="12"/>
      <c r="D29" s="12"/>
      <c r="E29" s="12"/>
      <c r="F29" s="12"/>
      <c r="G29" s="9"/>
      <c r="H29" s="9"/>
    </row>
    <row r="30" spans="1:8" x14ac:dyDescent="0.25">
      <c r="A30" s="26" t="s">
        <v>43</v>
      </c>
      <c r="B30" s="11" t="s">
        <v>67</v>
      </c>
      <c r="C30" s="12"/>
      <c r="D30" s="12"/>
      <c r="E30" s="12"/>
      <c r="F30" s="12"/>
      <c r="G30" s="9"/>
      <c r="H30" s="9"/>
    </row>
    <row r="31" spans="1:8" x14ac:dyDescent="0.25">
      <c r="A31" s="26">
        <v>657</v>
      </c>
      <c r="B31" s="11" t="s">
        <v>68</v>
      </c>
      <c r="C31" s="12"/>
      <c r="D31" s="12"/>
      <c r="E31" s="12"/>
      <c r="F31" s="12"/>
      <c r="G31" s="9"/>
      <c r="H31" s="9"/>
    </row>
    <row r="32" spans="1:8" x14ac:dyDescent="0.25">
      <c r="A32" s="26">
        <v>661</v>
      </c>
      <c r="B32" s="11" t="s">
        <v>69</v>
      </c>
      <c r="C32" s="12"/>
      <c r="D32" s="12"/>
      <c r="E32" s="12"/>
      <c r="F32" s="12"/>
      <c r="G32" s="9"/>
      <c r="H32" s="9"/>
    </row>
    <row r="33" spans="1:8" x14ac:dyDescent="0.25">
      <c r="A33" s="26">
        <v>685</v>
      </c>
      <c r="B33" s="11" t="s">
        <v>70</v>
      </c>
      <c r="C33" s="12"/>
      <c r="D33" s="12"/>
      <c r="E33" s="12"/>
      <c r="F33" s="12"/>
      <c r="G33" s="9"/>
      <c r="H33" s="9"/>
    </row>
    <row r="34" spans="1:8" x14ac:dyDescent="0.25">
      <c r="A34" s="26">
        <v>702</v>
      </c>
      <c r="B34" s="11" t="s">
        <v>71</v>
      </c>
      <c r="C34" s="12"/>
      <c r="D34" s="12"/>
      <c r="E34" s="12"/>
      <c r="F34" s="12"/>
      <c r="G34" s="9"/>
      <c r="H34" s="9"/>
    </row>
    <row r="35" spans="1:8" x14ac:dyDescent="0.25">
      <c r="A35" s="26">
        <v>703</v>
      </c>
      <c r="B35" s="11" t="s">
        <v>72</v>
      </c>
      <c r="C35" s="12"/>
      <c r="D35" s="12"/>
      <c r="E35" s="12"/>
      <c r="F35" s="12"/>
      <c r="G35" s="9"/>
      <c r="H35" s="9"/>
    </row>
    <row r="36" spans="1:8" x14ac:dyDescent="0.25">
      <c r="A36" s="26">
        <v>791</v>
      </c>
      <c r="B36" s="11" t="s">
        <v>73</v>
      </c>
      <c r="C36" s="12"/>
      <c r="D36" s="12"/>
      <c r="E36" s="12"/>
      <c r="F36" s="12"/>
      <c r="G36" s="9"/>
      <c r="H36" s="9"/>
    </row>
    <row r="37" spans="1:8" x14ac:dyDescent="0.25">
      <c r="A37" s="26">
        <v>831</v>
      </c>
      <c r="B37" s="11" t="s">
        <v>74</v>
      </c>
      <c r="C37" s="12"/>
      <c r="D37" s="12"/>
      <c r="E37" s="12"/>
      <c r="F37" s="12"/>
      <c r="G37" s="9"/>
      <c r="H37" s="9"/>
    </row>
    <row r="38" spans="1:8" x14ac:dyDescent="0.25">
      <c r="A38" s="26">
        <v>902</v>
      </c>
      <c r="B38" s="11" t="s">
        <v>75</v>
      </c>
      <c r="C38" s="12"/>
      <c r="D38" s="12"/>
      <c r="E38" s="12"/>
      <c r="F38" s="12"/>
      <c r="G38" s="9"/>
      <c r="H38" s="9"/>
    </row>
    <row r="39" spans="1:8" x14ac:dyDescent="0.25">
      <c r="A39" s="26">
        <v>92</v>
      </c>
      <c r="B39" s="11" t="s">
        <v>76</v>
      </c>
      <c r="C39" s="12"/>
      <c r="D39" s="12"/>
      <c r="E39" s="12"/>
      <c r="F39" s="12"/>
      <c r="G39" s="9"/>
      <c r="H39" s="9"/>
    </row>
    <row r="40" spans="1:8" x14ac:dyDescent="0.25">
      <c r="A40" s="26">
        <v>93</v>
      </c>
      <c r="B40" s="11" t="s">
        <v>77</v>
      </c>
      <c r="C40" s="12"/>
      <c r="D40" s="12"/>
      <c r="E40" s="12"/>
      <c r="F40" s="12"/>
      <c r="G40" s="9"/>
      <c r="H40" s="9"/>
    </row>
    <row r="41" spans="1:8" x14ac:dyDescent="0.25">
      <c r="A41" s="26">
        <v>94</v>
      </c>
      <c r="B41" s="11" t="s">
        <v>78</v>
      </c>
      <c r="C41" s="12"/>
      <c r="D41" s="12"/>
      <c r="E41" s="12"/>
      <c r="F41" s="12"/>
      <c r="G41" s="9"/>
      <c r="H41" s="9"/>
    </row>
    <row r="42" spans="1:8" x14ac:dyDescent="0.25">
      <c r="A42" s="26">
        <v>949</v>
      </c>
      <c r="B42" s="11" t="s">
        <v>79</v>
      </c>
      <c r="C42" s="12"/>
      <c r="D42" s="12"/>
      <c r="E42" s="12"/>
      <c r="F42" s="12"/>
      <c r="G42" s="9"/>
      <c r="H42" s="9"/>
    </row>
    <row r="43" spans="1:8" x14ac:dyDescent="0.25">
      <c r="A43" s="26">
        <v>977</v>
      </c>
      <c r="B43" s="11" t="s">
        <v>80</v>
      </c>
      <c r="C43" s="12"/>
      <c r="D43" s="12"/>
      <c r="E43" s="12"/>
      <c r="F43" s="12"/>
      <c r="G43" s="9"/>
      <c r="H43" s="9"/>
    </row>
    <row r="44" spans="1:8" x14ac:dyDescent="0.25">
      <c r="A44" s="26">
        <v>981</v>
      </c>
      <c r="B44" s="11" t="s">
        <v>81</v>
      </c>
      <c r="C44" s="12"/>
      <c r="D44" s="12"/>
      <c r="E44" s="12"/>
      <c r="F44" s="12"/>
      <c r="G44" s="9"/>
      <c r="H44" s="9"/>
    </row>
    <row r="45" spans="1:8" x14ac:dyDescent="0.25">
      <c r="A45" s="26"/>
      <c r="B45" s="13"/>
      <c r="C45" s="12"/>
      <c r="D45" s="12"/>
      <c r="E45" s="12"/>
      <c r="F45" s="12"/>
      <c r="G45" s="9"/>
      <c r="H45" s="9"/>
    </row>
    <row r="46" spans="1:8" ht="15.75" x14ac:dyDescent="0.25">
      <c r="A46" s="16"/>
      <c r="B46" s="15" t="s">
        <v>5</v>
      </c>
      <c r="C46" s="10">
        <f>SUM(C5:C45)</f>
        <v>2444.38</v>
      </c>
      <c r="D46" s="10">
        <f>SUM(D5:D45)</f>
        <v>917732.84</v>
      </c>
      <c r="E46" s="10">
        <f>SUM(E5:E45)</f>
        <v>1862077.57</v>
      </c>
      <c r="F46" s="10">
        <f>SUM(F5:F45)</f>
        <v>1813740.9000000001</v>
      </c>
      <c r="G46" s="10">
        <f>SUMIF(G5:G45,"&gt;0")</f>
        <v>90073.629999999888</v>
      </c>
      <c r="H46" s="10">
        <f>SUMIF(H5:H45,"&gt;0")</f>
        <v>957025.41999999993</v>
      </c>
    </row>
    <row r="47" spans="1:8" x14ac:dyDescent="0.25">
      <c r="C47" s="5">
        <f>C46-D46</f>
        <v>-915288.46</v>
      </c>
      <c r="D47" s="5">
        <f>D46-C46</f>
        <v>915288.46</v>
      </c>
      <c r="G47" s="9">
        <f>G46-H46</f>
        <v>-866951.79</v>
      </c>
      <c r="H47" s="9">
        <f>H46-G46</f>
        <v>866951.79</v>
      </c>
    </row>
  </sheetData>
  <mergeCells count="5">
    <mergeCell ref="A3:A4"/>
    <mergeCell ref="G3:H3"/>
    <mergeCell ref="B3:B4"/>
    <mergeCell ref="C3:D3"/>
    <mergeCell ref="E3:F3"/>
  </mergeCells>
  <pageMargins left="0.25" right="0.25" top="0.75" bottom="0.75" header="0.3" footer="0.3"/>
  <pageSetup paperSize="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I4" sqref="I4"/>
    </sheetView>
  </sheetViews>
  <sheetFormatPr defaultRowHeight="15" x14ac:dyDescent="0.25"/>
  <cols>
    <col min="1" max="1" width="12.42578125" customWidth="1"/>
    <col min="2" max="2" width="12.140625" bestFit="1" customWidth="1"/>
    <col min="3" max="3" width="13.140625" bestFit="1" customWidth="1"/>
    <col min="4" max="4" width="11.28515625" bestFit="1" customWidth="1"/>
    <col min="5" max="5" width="9.5703125" bestFit="1" customWidth="1"/>
    <col min="6" max="6" width="13.140625" customWidth="1"/>
    <col min="7" max="7" width="11.28515625" customWidth="1"/>
    <col min="8" max="8" width="11.28515625" bestFit="1" customWidth="1"/>
    <col min="9" max="9" width="12.42578125" customWidth="1"/>
    <col min="10" max="10" width="13.140625" bestFit="1" customWidth="1"/>
  </cols>
  <sheetData>
    <row r="1" spans="1:10" ht="31.5" x14ac:dyDescent="0.5">
      <c r="A1" s="1" t="s">
        <v>7</v>
      </c>
    </row>
    <row r="2" spans="1:10" ht="26.25" x14ac:dyDescent="0.25">
      <c r="A2" s="2" t="s">
        <v>10</v>
      </c>
    </row>
    <row r="3" spans="1:10" ht="15.75" customHeight="1" x14ac:dyDescent="0.25">
      <c r="A3" s="24" t="s">
        <v>8</v>
      </c>
      <c r="B3" s="22" t="s">
        <v>21</v>
      </c>
      <c r="C3" s="23"/>
      <c r="D3" s="19" t="s">
        <v>0</v>
      </c>
      <c r="E3" s="19"/>
      <c r="F3" s="25">
        <v>372</v>
      </c>
      <c r="G3" s="25"/>
      <c r="H3" s="7" t="s">
        <v>1</v>
      </c>
      <c r="I3" s="19" t="s">
        <v>22</v>
      </c>
      <c r="J3" s="19"/>
    </row>
    <row r="4" spans="1:10" ht="15" customHeight="1" x14ac:dyDescent="0.25">
      <c r="A4" s="24"/>
      <c r="B4" s="6" t="s">
        <v>2</v>
      </c>
      <c r="C4" s="6" t="s">
        <v>3</v>
      </c>
      <c r="D4" s="6" t="s">
        <v>2</v>
      </c>
      <c r="E4" s="6" t="s">
        <v>3</v>
      </c>
      <c r="F4" s="25"/>
      <c r="G4" s="25"/>
      <c r="H4" s="6" t="s">
        <v>3</v>
      </c>
      <c r="I4" s="6" t="s">
        <v>4</v>
      </c>
      <c r="J4" s="6" t="s">
        <v>3</v>
      </c>
    </row>
    <row r="5" spans="1:10" x14ac:dyDescent="0.25">
      <c r="A5" s="11"/>
      <c r="B5" s="12"/>
      <c r="C5" s="12"/>
      <c r="D5" s="12"/>
      <c r="E5" s="12"/>
      <c r="F5" s="12"/>
      <c r="G5" s="12"/>
      <c r="H5" s="8">
        <f t="shared" ref="H5:H19" si="0">SUM(F5:G5)</f>
        <v>0</v>
      </c>
      <c r="I5" s="9">
        <f t="shared" ref="I5:I19" si="1">B5-C5+D5-H5-E5</f>
        <v>0</v>
      </c>
      <c r="J5" s="9">
        <f t="shared" ref="J5:J19" si="2">C5+H5+E5-D5-B5</f>
        <v>0</v>
      </c>
    </row>
    <row r="6" spans="1:10" x14ac:dyDescent="0.25">
      <c r="A6" s="13">
        <v>43444</v>
      </c>
      <c r="B6" s="12"/>
      <c r="C6" s="12"/>
      <c r="D6" s="12">
        <v>80000</v>
      </c>
      <c r="E6" s="12"/>
      <c r="F6" s="12">
        <v>80000</v>
      </c>
      <c r="G6" s="12"/>
      <c r="H6" s="8">
        <f t="shared" si="0"/>
        <v>80000</v>
      </c>
      <c r="I6" s="9">
        <f t="shared" si="1"/>
        <v>0</v>
      </c>
      <c r="J6" s="9">
        <f t="shared" si="2"/>
        <v>0</v>
      </c>
    </row>
    <row r="7" spans="1:10" x14ac:dyDescent="0.25">
      <c r="A7" s="13">
        <v>43445</v>
      </c>
      <c r="B7" s="12"/>
      <c r="C7" s="12"/>
      <c r="D7" s="12">
        <v>76818.039999999994</v>
      </c>
      <c r="E7" s="12"/>
      <c r="F7" s="12">
        <v>76818.039999999994</v>
      </c>
      <c r="G7" s="12"/>
      <c r="H7" s="8">
        <f t="shared" si="0"/>
        <v>76818.039999999994</v>
      </c>
      <c r="I7" s="9">
        <f t="shared" si="1"/>
        <v>0</v>
      </c>
      <c r="J7" s="9">
        <f t="shared" si="2"/>
        <v>0</v>
      </c>
    </row>
    <row r="8" spans="1:10" x14ac:dyDescent="0.25">
      <c r="A8" s="13">
        <v>43447</v>
      </c>
      <c r="B8" s="12"/>
      <c r="C8" s="12"/>
      <c r="D8" s="12">
        <v>80000</v>
      </c>
      <c r="E8" s="12"/>
      <c r="F8" s="12">
        <v>80000</v>
      </c>
      <c r="G8" s="12"/>
      <c r="H8" s="8">
        <f t="shared" si="0"/>
        <v>80000</v>
      </c>
      <c r="I8" s="9">
        <f t="shared" si="1"/>
        <v>0</v>
      </c>
      <c r="J8" s="9">
        <f t="shared" si="2"/>
        <v>0</v>
      </c>
    </row>
    <row r="9" spans="1:10" x14ac:dyDescent="0.25">
      <c r="A9" s="13">
        <v>43455</v>
      </c>
      <c r="B9" s="12"/>
      <c r="C9" s="12"/>
      <c r="D9" s="12">
        <v>60745.81</v>
      </c>
      <c r="E9" s="12"/>
      <c r="F9" s="12">
        <v>60745.81</v>
      </c>
      <c r="G9" s="12"/>
      <c r="H9" s="8">
        <f t="shared" si="0"/>
        <v>60745.81</v>
      </c>
      <c r="I9" s="9">
        <f t="shared" si="1"/>
        <v>0</v>
      </c>
      <c r="J9" s="9">
        <f t="shared" si="2"/>
        <v>0</v>
      </c>
    </row>
    <row r="10" spans="1:10" x14ac:dyDescent="0.25">
      <c r="A10" s="13"/>
      <c r="B10" s="12"/>
      <c r="C10" s="12"/>
      <c r="D10" s="12"/>
      <c r="E10" s="12"/>
      <c r="F10" s="12"/>
      <c r="G10" s="12"/>
      <c r="H10" s="8">
        <f t="shared" si="0"/>
        <v>0</v>
      </c>
      <c r="I10" s="9">
        <f t="shared" si="1"/>
        <v>0</v>
      </c>
      <c r="J10" s="9">
        <f t="shared" si="2"/>
        <v>0</v>
      </c>
    </row>
    <row r="11" spans="1:10" x14ac:dyDescent="0.25">
      <c r="A11" s="13"/>
      <c r="B11" s="12"/>
      <c r="C11" s="12"/>
      <c r="D11" s="12"/>
      <c r="E11" s="12"/>
      <c r="F11" s="12"/>
      <c r="G11" s="12"/>
      <c r="H11" s="8">
        <f t="shared" si="0"/>
        <v>0</v>
      </c>
      <c r="I11" s="9">
        <f t="shared" si="1"/>
        <v>0</v>
      </c>
      <c r="J11" s="9">
        <f t="shared" si="2"/>
        <v>0</v>
      </c>
    </row>
    <row r="12" spans="1:10" x14ac:dyDescent="0.25">
      <c r="A12" s="13"/>
      <c r="B12" s="12"/>
      <c r="C12" s="12"/>
      <c r="D12" s="12"/>
      <c r="E12" s="12"/>
      <c r="F12" s="12"/>
      <c r="G12" s="12"/>
      <c r="H12" s="8">
        <f t="shared" si="0"/>
        <v>0</v>
      </c>
      <c r="I12" s="9">
        <f t="shared" si="1"/>
        <v>0</v>
      </c>
      <c r="J12" s="9">
        <f t="shared" si="2"/>
        <v>0</v>
      </c>
    </row>
    <row r="13" spans="1:10" x14ac:dyDescent="0.25">
      <c r="A13" s="13"/>
      <c r="B13" s="12"/>
      <c r="C13" s="12"/>
      <c r="D13" s="12"/>
      <c r="E13" s="12"/>
      <c r="F13" s="12"/>
      <c r="G13" s="12"/>
      <c r="H13" s="8">
        <f t="shared" si="0"/>
        <v>0</v>
      </c>
      <c r="I13" s="9">
        <f t="shared" si="1"/>
        <v>0</v>
      </c>
      <c r="J13" s="9">
        <f t="shared" si="2"/>
        <v>0</v>
      </c>
    </row>
    <row r="14" spans="1:10" x14ac:dyDescent="0.25">
      <c r="A14" s="13"/>
      <c r="B14" s="12"/>
      <c r="C14" s="12"/>
      <c r="D14" s="12"/>
      <c r="E14" s="12"/>
      <c r="F14" s="12"/>
      <c r="G14" s="12"/>
      <c r="H14" s="8">
        <f t="shared" si="0"/>
        <v>0</v>
      </c>
      <c r="I14" s="9">
        <f t="shared" si="1"/>
        <v>0</v>
      </c>
      <c r="J14" s="9">
        <f t="shared" si="2"/>
        <v>0</v>
      </c>
    </row>
    <row r="15" spans="1:10" x14ac:dyDescent="0.25">
      <c r="A15" s="13"/>
      <c r="B15" s="12"/>
      <c r="C15" s="12"/>
      <c r="D15" s="12"/>
      <c r="E15" s="12"/>
      <c r="F15" s="12"/>
      <c r="G15" s="12"/>
      <c r="H15" s="8">
        <f t="shared" si="0"/>
        <v>0</v>
      </c>
      <c r="I15" s="9">
        <f t="shared" si="1"/>
        <v>0</v>
      </c>
      <c r="J15" s="9">
        <f t="shared" si="2"/>
        <v>0</v>
      </c>
    </row>
    <row r="16" spans="1:10" x14ac:dyDescent="0.25">
      <c r="A16" s="13"/>
      <c r="B16" s="12"/>
      <c r="C16" s="12"/>
      <c r="D16" s="12"/>
      <c r="E16" s="12"/>
      <c r="F16" s="12"/>
      <c r="G16" s="12"/>
      <c r="H16" s="8">
        <f t="shared" si="0"/>
        <v>0</v>
      </c>
      <c r="I16" s="9">
        <f t="shared" si="1"/>
        <v>0</v>
      </c>
      <c r="J16" s="9">
        <f t="shared" si="2"/>
        <v>0</v>
      </c>
    </row>
    <row r="17" spans="1:10" x14ac:dyDescent="0.25">
      <c r="A17" s="13"/>
      <c r="B17" s="12"/>
      <c r="C17" s="12"/>
      <c r="D17" s="12"/>
      <c r="E17" s="12"/>
      <c r="F17" s="12"/>
      <c r="G17" s="12"/>
      <c r="H17" s="8">
        <f t="shared" si="0"/>
        <v>0</v>
      </c>
      <c r="I17" s="9">
        <f t="shared" si="1"/>
        <v>0</v>
      </c>
      <c r="J17" s="9">
        <f t="shared" si="2"/>
        <v>0</v>
      </c>
    </row>
    <row r="18" spans="1:10" x14ac:dyDescent="0.25">
      <c r="A18" s="13"/>
      <c r="B18" s="12"/>
      <c r="C18" s="12"/>
      <c r="D18" s="12"/>
      <c r="E18" s="12"/>
      <c r="F18" s="12"/>
      <c r="G18" s="12"/>
      <c r="H18" s="8">
        <f t="shared" si="0"/>
        <v>0</v>
      </c>
      <c r="I18" s="9">
        <f t="shared" si="1"/>
        <v>0</v>
      </c>
      <c r="J18" s="9">
        <f t="shared" si="2"/>
        <v>0</v>
      </c>
    </row>
    <row r="19" spans="1:10" x14ac:dyDescent="0.25">
      <c r="A19" s="13"/>
      <c r="B19" s="14"/>
      <c r="C19" s="12"/>
      <c r="D19" s="12"/>
      <c r="E19" s="12"/>
      <c r="F19" s="12"/>
      <c r="G19" s="12"/>
      <c r="H19" s="8">
        <f t="shared" si="0"/>
        <v>0</v>
      </c>
      <c r="I19" s="9">
        <f t="shared" si="1"/>
        <v>0</v>
      </c>
      <c r="J19" s="9">
        <f t="shared" si="2"/>
        <v>0</v>
      </c>
    </row>
    <row r="20" spans="1:10" ht="15.75" x14ac:dyDescent="0.25">
      <c r="A20" s="15" t="s">
        <v>5</v>
      </c>
      <c r="B20" s="10">
        <f t="shared" ref="B20:H20" si="3">SUM(B5:B19)</f>
        <v>0</v>
      </c>
      <c r="C20" s="10">
        <f t="shared" si="3"/>
        <v>0</v>
      </c>
      <c r="D20" s="10">
        <f t="shared" si="3"/>
        <v>297563.84999999998</v>
      </c>
      <c r="E20" s="10">
        <f t="shared" si="3"/>
        <v>0</v>
      </c>
      <c r="F20" s="10">
        <f t="shared" si="3"/>
        <v>297563.84999999998</v>
      </c>
      <c r="G20" s="10">
        <f t="shared" si="3"/>
        <v>0</v>
      </c>
      <c r="H20" s="10">
        <f t="shared" si="3"/>
        <v>297563.84999999998</v>
      </c>
      <c r="I20" s="10">
        <f>SUMIF(I5:I19,"&gt;0")</f>
        <v>0</v>
      </c>
      <c r="J20" s="10">
        <f>SUMIF(J5:J19,"&gt;0")</f>
        <v>0</v>
      </c>
    </row>
    <row r="21" spans="1:10" x14ac:dyDescent="0.25">
      <c r="B21" s="5">
        <f>B20-C20</f>
        <v>0</v>
      </c>
      <c r="C21" s="5">
        <f>C20-B20</f>
        <v>0</v>
      </c>
      <c r="H21" s="4">
        <f>SUM(F20:G20)</f>
        <v>297563.84999999998</v>
      </c>
      <c r="I21" s="9">
        <f>I20-J20</f>
        <v>0</v>
      </c>
      <c r="J21" s="9">
        <f>J20-I20</f>
        <v>0</v>
      </c>
    </row>
  </sheetData>
  <mergeCells count="6">
    <mergeCell ref="I3:J3"/>
    <mergeCell ref="A3:A4"/>
    <mergeCell ref="G3:G4"/>
    <mergeCell ref="B3:C3"/>
    <mergeCell ref="D3:E3"/>
    <mergeCell ref="F3:F4"/>
  </mergeCells>
  <pageMargins left="0.70866141732283472" right="0.70866141732283472" top="0.74803149606299213" bottom="0.74803149606299213" header="0.31496062992125984" footer="0.31496062992125984"/>
  <pageSetup paperSize="9" scale="90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I4" sqref="I4"/>
    </sheetView>
  </sheetViews>
  <sheetFormatPr defaultRowHeight="15" x14ac:dyDescent="0.25"/>
  <cols>
    <col min="1" max="1" width="12.42578125" customWidth="1"/>
    <col min="2" max="2" width="12.140625" bestFit="1" customWidth="1"/>
    <col min="3" max="3" width="13.140625" bestFit="1" customWidth="1"/>
    <col min="4" max="4" width="11.28515625" bestFit="1" customWidth="1"/>
    <col min="5" max="5" width="9.5703125" bestFit="1" customWidth="1"/>
    <col min="6" max="6" width="13.140625" customWidth="1"/>
    <col min="7" max="7" width="11.28515625" customWidth="1"/>
    <col min="8" max="8" width="11.28515625" bestFit="1" customWidth="1"/>
    <col min="9" max="9" width="12.42578125" customWidth="1"/>
    <col min="10" max="10" width="13.140625" bestFit="1" customWidth="1"/>
  </cols>
  <sheetData>
    <row r="1" spans="1:10" ht="31.5" x14ac:dyDescent="0.5">
      <c r="A1" s="1" t="s">
        <v>7</v>
      </c>
    </row>
    <row r="2" spans="1:10" ht="26.25" x14ac:dyDescent="0.25">
      <c r="A2" s="2" t="s">
        <v>11</v>
      </c>
    </row>
    <row r="3" spans="1:10" ht="15.75" customHeight="1" x14ac:dyDescent="0.25">
      <c r="A3" s="24" t="s">
        <v>8</v>
      </c>
      <c r="B3" s="22" t="s">
        <v>22</v>
      </c>
      <c r="C3" s="23"/>
      <c r="D3" s="19" t="s">
        <v>0</v>
      </c>
      <c r="E3" s="19"/>
      <c r="F3" s="25">
        <v>372</v>
      </c>
      <c r="G3" s="25"/>
      <c r="H3" s="7" t="s">
        <v>1</v>
      </c>
      <c r="I3" s="19" t="s">
        <v>23</v>
      </c>
      <c r="J3" s="19"/>
    </row>
    <row r="4" spans="1:10" ht="15" customHeight="1" x14ac:dyDescent="0.25">
      <c r="A4" s="24"/>
      <c r="B4" s="6" t="s">
        <v>2</v>
      </c>
      <c r="C4" s="6" t="s">
        <v>3</v>
      </c>
      <c r="D4" s="6" t="s">
        <v>2</v>
      </c>
      <c r="E4" s="6" t="s">
        <v>3</v>
      </c>
      <c r="F4" s="25"/>
      <c r="G4" s="25"/>
      <c r="H4" s="6" t="s">
        <v>3</v>
      </c>
      <c r="I4" s="6" t="s">
        <v>4</v>
      </c>
      <c r="J4" s="6" t="s">
        <v>3</v>
      </c>
    </row>
    <row r="5" spans="1:10" x14ac:dyDescent="0.25">
      <c r="A5" s="11"/>
      <c r="B5" s="12"/>
      <c r="C5" s="12"/>
      <c r="D5" s="12"/>
      <c r="E5" s="12"/>
      <c r="F5" s="12"/>
      <c r="G5" s="12"/>
      <c r="H5" s="8">
        <f t="shared" ref="H5:H19" si="0">SUM(F5:G5)</f>
        <v>0</v>
      </c>
      <c r="I5" s="9">
        <f t="shared" ref="I5:I19" si="1">B5-C5+D5-H5-E5</f>
        <v>0</v>
      </c>
      <c r="J5" s="9">
        <f t="shared" ref="J5:J19" si="2">C5+H5+E5-D5-B5</f>
        <v>0</v>
      </c>
    </row>
    <row r="6" spans="1:10" x14ac:dyDescent="0.25">
      <c r="A6" s="13">
        <v>43444</v>
      </c>
      <c r="B6" s="12"/>
      <c r="C6" s="12"/>
      <c r="D6" s="12">
        <v>80000</v>
      </c>
      <c r="E6" s="12"/>
      <c r="F6" s="12">
        <v>80000</v>
      </c>
      <c r="G6" s="12"/>
      <c r="H6" s="8">
        <f t="shared" si="0"/>
        <v>80000</v>
      </c>
      <c r="I6" s="9">
        <f t="shared" si="1"/>
        <v>0</v>
      </c>
      <c r="J6" s="9">
        <f t="shared" si="2"/>
        <v>0</v>
      </c>
    </row>
    <row r="7" spans="1:10" x14ac:dyDescent="0.25">
      <c r="A7" s="13">
        <v>43445</v>
      </c>
      <c r="B7" s="12"/>
      <c r="C7" s="12"/>
      <c r="D7" s="12">
        <v>76818.039999999994</v>
      </c>
      <c r="E7" s="12"/>
      <c r="F7" s="12">
        <v>76818.039999999994</v>
      </c>
      <c r="G7" s="12"/>
      <c r="H7" s="8">
        <f t="shared" si="0"/>
        <v>76818.039999999994</v>
      </c>
      <c r="I7" s="9">
        <f t="shared" si="1"/>
        <v>0</v>
      </c>
      <c r="J7" s="9">
        <f t="shared" si="2"/>
        <v>0</v>
      </c>
    </row>
    <row r="8" spans="1:10" x14ac:dyDescent="0.25">
      <c r="A8" s="13">
        <v>43447</v>
      </c>
      <c r="B8" s="12"/>
      <c r="C8" s="12"/>
      <c r="D8" s="12">
        <v>80000</v>
      </c>
      <c r="E8" s="12"/>
      <c r="F8" s="12">
        <v>80000</v>
      </c>
      <c r="G8" s="12"/>
      <c r="H8" s="8">
        <f t="shared" si="0"/>
        <v>80000</v>
      </c>
      <c r="I8" s="9">
        <f t="shared" si="1"/>
        <v>0</v>
      </c>
      <c r="J8" s="9">
        <f t="shared" si="2"/>
        <v>0</v>
      </c>
    </row>
    <row r="9" spans="1:10" x14ac:dyDescent="0.25">
      <c r="A9" s="13">
        <v>43455</v>
      </c>
      <c r="B9" s="12"/>
      <c r="C9" s="12"/>
      <c r="D9" s="12">
        <v>60745.81</v>
      </c>
      <c r="E9" s="12"/>
      <c r="F9" s="12">
        <v>60745.81</v>
      </c>
      <c r="G9" s="12"/>
      <c r="H9" s="8">
        <f t="shared" si="0"/>
        <v>60745.81</v>
      </c>
      <c r="I9" s="9">
        <f t="shared" si="1"/>
        <v>0</v>
      </c>
      <c r="J9" s="9">
        <f t="shared" si="2"/>
        <v>0</v>
      </c>
    </row>
    <row r="10" spans="1:10" x14ac:dyDescent="0.25">
      <c r="A10" s="13"/>
      <c r="B10" s="12"/>
      <c r="C10" s="12"/>
      <c r="D10" s="12"/>
      <c r="E10" s="12"/>
      <c r="F10" s="12"/>
      <c r="G10" s="12"/>
      <c r="H10" s="8">
        <f t="shared" si="0"/>
        <v>0</v>
      </c>
      <c r="I10" s="9">
        <f t="shared" si="1"/>
        <v>0</v>
      </c>
      <c r="J10" s="9">
        <f t="shared" si="2"/>
        <v>0</v>
      </c>
    </row>
    <row r="11" spans="1:10" x14ac:dyDescent="0.25">
      <c r="A11" s="13"/>
      <c r="B11" s="12"/>
      <c r="C11" s="12"/>
      <c r="D11" s="12"/>
      <c r="E11" s="12"/>
      <c r="F11" s="12"/>
      <c r="G11" s="12"/>
      <c r="H11" s="8">
        <f t="shared" si="0"/>
        <v>0</v>
      </c>
      <c r="I11" s="9">
        <f t="shared" si="1"/>
        <v>0</v>
      </c>
      <c r="J11" s="9">
        <f t="shared" si="2"/>
        <v>0</v>
      </c>
    </row>
    <row r="12" spans="1:10" x14ac:dyDescent="0.25">
      <c r="A12" s="13"/>
      <c r="B12" s="12"/>
      <c r="C12" s="12"/>
      <c r="D12" s="12"/>
      <c r="E12" s="12"/>
      <c r="F12" s="12"/>
      <c r="G12" s="12"/>
      <c r="H12" s="8">
        <f t="shared" si="0"/>
        <v>0</v>
      </c>
      <c r="I12" s="9">
        <f t="shared" si="1"/>
        <v>0</v>
      </c>
      <c r="J12" s="9">
        <f t="shared" si="2"/>
        <v>0</v>
      </c>
    </row>
    <row r="13" spans="1:10" x14ac:dyDescent="0.25">
      <c r="A13" s="13"/>
      <c r="B13" s="12"/>
      <c r="C13" s="12"/>
      <c r="D13" s="12"/>
      <c r="E13" s="12"/>
      <c r="F13" s="12"/>
      <c r="G13" s="12"/>
      <c r="H13" s="8">
        <f t="shared" si="0"/>
        <v>0</v>
      </c>
      <c r="I13" s="9">
        <f t="shared" si="1"/>
        <v>0</v>
      </c>
      <c r="J13" s="9">
        <f t="shared" si="2"/>
        <v>0</v>
      </c>
    </row>
    <row r="14" spans="1:10" x14ac:dyDescent="0.25">
      <c r="A14" s="13"/>
      <c r="B14" s="12"/>
      <c r="C14" s="12"/>
      <c r="D14" s="12"/>
      <c r="E14" s="12"/>
      <c r="F14" s="12"/>
      <c r="G14" s="12"/>
      <c r="H14" s="8">
        <f t="shared" si="0"/>
        <v>0</v>
      </c>
      <c r="I14" s="9">
        <f t="shared" si="1"/>
        <v>0</v>
      </c>
      <c r="J14" s="9">
        <f t="shared" si="2"/>
        <v>0</v>
      </c>
    </row>
    <row r="15" spans="1:10" x14ac:dyDescent="0.25">
      <c r="A15" s="13"/>
      <c r="B15" s="12"/>
      <c r="C15" s="12"/>
      <c r="D15" s="12"/>
      <c r="E15" s="12"/>
      <c r="F15" s="12"/>
      <c r="G15" s="12"/>
      <c r="H15" s="8">
        <f t="shared" si="0"/>
        <v>0</v>
      </c>
      <c r="I15" s="9">
        <f t="shared" si="1"/>
        <v>0</v>
      </c>
      <c r="J15" s="9">
        <f t="shared" si="2"/>
        <v>0</v>
      </c>
    </row>
    <row r="16" spans="1:10" x14ac:dyDescent="0.25">
      <c r="A16" s="13"/>
      <c r="B16" s="12"/>
      <c r="C16" s="12"/>
      <c r="D16" s="12"/>
      <c r="E16" s="12"/>
      <c r="F16" s="12"/>
      <c r="G16" s="12"/>
      <c r="H16" s="8">
        <f t="shared" si="0"/>
        <v>0</v>
      </c>
      <c r="I16" s="9">
        <f t="shared" si="1"/>
        <v>0</v>
      </c>
      <c r="J16" s="9">
        <f t="shared" si="2"/>
        <v>0</v>
      </c>
    </row>
    <row r="17" spans="1:10" x14ac:dyDescent="0.25">
      <c r="A17" s="13"/>
      <c r="B17" s="12"/>
      <c r="C17" s="12"/>
      <c r="D17" s="12"/>
      <c r="E17" s="12"/>
      <c r="F17" s="12"/>
      <c r="G17" s="12"/>
      <c r="H17" s="8">
        <f t="shared" si="0"/>
        <v>0</v>
      </c>
      <c r="I17" s="9">
        <f t="shared" si="1"/>
        <v>0</v>
      </c>
      <c r="J17" s="9">
        <f t="shared" si="2"/>
        <v>0</v>
      </c>
    </row>
    <row r="18" spans="1:10" x14ac:dyDescent="0.25">
      <c r="A18" s="13"/>
      <c r="B18" s="12"/>
      <c r="C18" s="12"/>
      <c r="D18" s="12"/>
      <c r="E18" s="12"/>
      <c r="F18" s="12"/>
      <c r="G18" s="12"/>
      <c r="H18" s="8">
        <f t="shared" si="0"/>
        <v>0</v>
      </c>
      <c r="I18" s="9">
        <f t="shared" si="1"/>
        <v>0</v>
      </c>
      <c r="J18" s="9">
        <f t="shared" si="2"/>
        <v>0</v>
      </c>
    </row>
    <row r="19" spans="1:10" x14ac:dyDescent="0.25">
      <c r="A19" s="13"/>
      <c r="B19" s="14"/>
      <c r="C19" s="12"/>
      <c r="D19" s="12"/>
      <c r="E19" s="12"/>
      <c r="F19" s="12"/>
      <c r="G19" s="12"/>
      <c r="H19" s="8">
        <f t="shared" si="0"/>
        <v>0</v>
      </c>
      <c r="I19" s="9">
        <f t="shared" si="1"/>
        <v>0</v>
      </c>
      <c r="J19" s="9">
        <f t="shared" si="2"/>
        <v>0</v>
      </c>
    </row>
    <row r="20" spans="1:10" ht="15.75" x14ac:dyDescent="0.25">
      <c r="A20" s="15" t="s">
        <v>5</v>
      </c>
      <c r="B20" s="10">
        <f t="shared" ref="B20:H20" si="3">SUM(B5:B19)</f>
        <v>0</v>
      </c>
      <c r="C20" s="10">
        <f t="shared" si="3"/>
        <v>0</v>
      </c>
      <c r="D20" s="10">
        <f t="shared" si="3"/>
        <v>297563.84999999998</v>
      </c>
      <c r="E20" s="10">
        <f t="shared" si="3"/>
        <v>0</v>
      </c>
      <c r="F20" s="10">
        <f t="shared" si="3"/>
        <v>297563.84999999998</v>
      </c>
      <c r="G20" s="10">
        <f t="shared" si="3"/>
        <v>0</v>
      </c>
      <c r="H20" s="10">
        <f t="shared" si="3"/>
        <v>297563.84999999998</v>
      </c>
      <c r="I20" s="10">
        <f>SUMIF(I5:I19,"&gt;0")</f>
        <v>0</v>
      </c>
      <c r="J20" s="10">
        <f>SUMIF(J5:J19,"&gt;0")</f>
        <v>0</v>
      </c>
    </row>
    <row r="21" spans="1:10" x14ac:dyDescent="0.25">
      <c r="B21" s="5">
        <f>B20-C20</f>
        <v>0</v>
      </c>
      <c r="C21" s="5">
        <f>C20-B20</f>
        <v>0</v>
      </c>
      <c r="H21" s="4">
        <f>SUM(F20:G20)</f>
        <v>297563.84999999998</v>
      </c>
      <c r="I21" s="9">
        <f>I20-J20</f>
        <v>0</v>
      </c>
      <c r="J21" s="9">
        <f>J20-I20</f>
        <v>0</v>
      </c>
    </row>
  </sheetData>
  <mergeCells count="6">
    <mergeCell ref="I3:J3"/>
    <mergeCell ref="A3:A4"/>
    <mergeCell ref="G3:G4"/>
    <mergeCell ref="B3:C3"/>
    <mergeCell ref="D3:E3"/>
    <mergeCell ref="F3:F4"/>
  </mergeCells>
  <pageMargins left="0.70866141732283472" right="0.70866141732283472" top="0.74803149606299213" bottom="0.74803149606299213" header="0.31496062992125984" footer="0.31496062992125984"/>
  <pageSetup paperSize="9" scale="90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I4" sqref="I4"/>
    </sheetView>
  </sheetViews>
  <sheetFormatPr defaultRowHeight="15" x14ac:dyDescent="0.25"/>
  <cols>
    <col min="1" max="1" width="12.42578125" customWidth="1"/>
    <col min="2" max="2" width="12.140625" bestFit="1" customWidth="1"/>
    <col min="3" max="3" width="13.140625" bestFit="1" customWidth="1"/>
    <col min="4" max="4" width="11.28515625" bestFit="1" customWidth="1"/>
    <col min="5" max="5" width="9.5703125" bestFit="1" customWidth="1"/>
    <col min="6" max="6" width="13.140625" customWidth="1"/>
    <col min="7" max="7" width="11.28515625" customWidth="1"/>
    <col min="8" max="8" width="11.28515625" bestFit="1" customWidth="1"/>
    <col min="9" max="9" width="12.42578125" customWidth="1"/>
    <col min="10" max="10" width="13.140625" bestFit="1" customWidth="1"/>
  </cols>
  <sheetData>
    <row r="1" spans="1:10" ht="31.5" x14ac:dyDescent="0.5">
      <c r="A1" s="1" t="s">
        <v>7</v>
      </c>
    </row>
    <row r="2" spans="1:10" ht="26.25" x14ac:dyDescent="0.25">
      <c r="A2" s="2" t="s">
        <v>12</v>
      </c>
    </row>
    <row r="3" spans="1:10" ht="15.75" customHeight="1" x14ac:dyDescent="0.25">
      <c r="A3" s="24" t="s">
        <v>8</v>
      </c>
      <c r="B3" s="22" t="s">
        <v>23</v>
      </c>
      <c r="C3" s="23"/>
      <c r="D3" s="19" t="s">
        <v>0</v>
      </c>
      <c r="E3" s="19"/>
      <c r="F3" s="25">
        <v>372</v>
      </c>
      <c r="G3" s="25"/>
      <c r="H3" s="7" t="s">
        <v>1</v>
      </c>
      <c r="I3" s="19" t="s">
        <v>24</v>
      </c>
      <c r="J3" s="19"/>
    </row>
    <row r="4" spans="1:10" ht="15" customHeight="1" x14ac:dyDescent="0.25">
      <c r="A4" s="24"/>
      <c r="B4" s="6" t="s">
        <v>2</v>
      </c>
      <c r="C4" s="6" t="s">
        <v>3</v>
      </c>
      <c r="D4" s="6" t="s">
        <v>2</v>
      </c>
      <c r="E4" s="6" t="s">
        <v>3</v>
      </c>
      <c r="F4" s="25"/>
      <c r="G4" s="25"/>
      <c r="H4" s="6" t="s">
        <v>3</v>
      </c>
      <c r="I4" s="6" t="s">
        <v>4</v>
      </c>
      <c r="J4" s="6" t="s">
        <v>3</v>
      </c>
    </row>
    <row r="5" spans="1:10" x14ac:dyDescent="0.25">
      <c r="A5" s="11"/>
      <c r="B5" s="12"/>
      <c r="C5" s="12"/>
      <c r="D5" s="12"/>
      <c r="E5" s="12"/>
      <c r="F5" s="12"/>
      <c r="G5" s="12"/>
      <c r="H5" s="8">
        <f t="shared" ref="H5:H19" si="0">SUM(F5:G5)</f>
        <v>0</v>
      </c>
      <c r="I5" s="9">
        <f t="shared" ref="I5:I19" si="1">B5-C5+D5-H5-E5</f>
        <v>0</v>
      </c>
      <c r="J5" s="9">
        <f t="shared" ref="J5:J19" si="2">C5+H5+E5-D5-B5</f>
        <v>0</v>
      </c>
    </row>
    <row r="6" spans="1:10" x14ac:dyDescent="0.25">
      <c r="A6" s="13">
        <v>43444</v>
      </c>
      <c r="B6" s="12"/>
      <c r="C6" s="12"/>
      <c r="D6" s="12">
        <v>80000</v>
      </c>
      <c r="E6" s="12"/>
      <c r="F6" s="12">
        <v>80000</v>
      </c>
      <c r="G6" s="12"/>
      <c r="H6" s="8">
        <f t="shared" si="0"/>
        <v>80000</v>
      </c>
      <c r="I6" s="9">
        <f t="shared" si="1"/>
        <v>0</v>
      </c>
      <c r="J6" s="9">
        <f t="shared" si="2"/>
        <v>0</v>
      </c>
    </row>
    <row r="7" spans="1:10" x14ac:dyDescent="0.25">
      <c r="A7" s="13">
        <v>43445</v>
      </c>
      <c r="B7" s="12"/>
      <c r="C7" s="12"/>
      <c r="D7" s="12">
        <v>76818.039999999994</v>
      </c>
      <c r="E7" s="12"/>
      <c r="F7" s="12">
        <v>76818.039999999994</v>
      </c>
      <c r="G7" s="12"/>
      <c r="H7" s="8">
        <f t="shared" si="0"/>
        <v>76818.039999999994</v>
      </c>
      <c r="I7" s="9">
        <f t="shared" si="1"/>
        <v>0</v>
      </c>
      <c r="J7" s="9">
        <f t="shared" si="2"/>
        <v>0</v>
      </c>
    </row>
    <row r="8" spans="1:10" x14ac:dyDescent="0.25">
      <c r="A8" s="13">
        <v>43447</v>
      </c>
      <c r="B8" s="12"/>
      <c r="C8" s="12"/>
      <c r="D8" s="12">
        <v>80000</v>
      </c>
      <c r="E8" s="12"/>
      <c r="F8" s="12">
        <v>80000</v>
      </c>
      <c r="G8" s="12"/>
      <c r="H8" s="8">
        <f t="shared" si="0"/>
        <v>80000</v>
      </c>
      <c r="I8" s="9">
        <f t="shared" si="1"/>
        <v>0</v>
      </c>
      <c r="J8" s="9">
        <f t="shared" si="2"/>
        <v>0</v>
      </c>
    </row>
    <row r="9" spans="1:10" x14ac:dyDescent="0.25">
      <c r="A9" s="13">
        <v>43455</v>
      </c>
      <c r="B9" s="12"/>
      <c r="C9" s="12"/>
      <c r="D9" s="12">
        <v>60745.81</v>
      </c>
      <c r="E9" s="12"/>
      <c r="F9" s="12">
        <v>60745.81</v>
      </c>
      <c r="G9" s="12"/>
      <c r="H9" s="8">
        <f t="shared" si="0"/>
        <v>60745.81</v>
      </c>
      <c r="I9" s="9">
        <f t="shared" si="1"/>
        <v>0</v>
      </c>
      <c r="J9" s="9">
        <f t="shared" si="2"/>
        <v>0</v>
      </c>
    </row>
    <row r="10" spans="1:10" x14ac:dyDescent="0.25">
      <c r="A10" s="13"/>
      <c r="B10" s="12"/>
      <c r="C10" s="12"/>
      <c r="D10" s="12"/>
      <c r="E10" s="12"/>
      <c r="F10" s="12"/>
      <c r="G10" s="12"/>
      <c r="H10" s="8">
        <f t="shared" si="0"/>
        <v>0</v>
      </c>
      <c r="I10" s="9">
        <f t="shared" si="1"/>
        <v>0</v>
      </c>
      <c r="J10" s="9">
        <f t="shared" si="2"/>
        <v>0</v>
      </c>
    </row>
    <row r="11" spans="1:10" x14ac:dyDescent="0.25">
      <c r="A11" s="13"/>
      <c r="B11" s="12"/>
      <c r="C11" s="12"/>
      <c r="D11" s="12"/>
      <c r="E11" s="12"/>
      <c r="F11" s="12"/>
      <c r="G11" s="12"/>
      <c r="H11" s="8">
        <f t="shared" si="0"/>
        <v>0</v>
      </c>
      <c r="I11" s="9">
        <f t="shared" si="1"/>
        <v>0</v>
      </c>
      <c r="J11" s="9">
        <f t="shared" si="2"/>
        <v>0</v>
      </c>
    </row>
    <row r="12" spans="1:10" x14ac:dyDescent="0.25">
      <c r="A12" s="13"/>
      <c r="B12" s="12"/>
      <c r="C12" s="12"/>
      <c r="D12" s="12"/>
      <c r="E12" s="12"/>
      <c r="F12" s="12"/>
      <c r="G12" s="12"/>
      <c r="H12" s="8">
        <f t="shared" si="0"/>
        <v>0</v>
      </c>
      <c r="I12" s="9">
        <f t="shared" si="1"/>
        <v>0</v>
      </c>
      <c r="J12" s="9">
        <f t="shared" si="2"/>
        <v>0</v>
      </c>
    </row>
    <row r="13" spans="1:10" x14ac:dyDescent="0.25">
      <c r="A13" s="13"/>
      <c r="B13" s="12"/>
      <c r="C13" s="12"/>
      <c r="D13" s="12"/>
      <c r="E13" s="12"/>
      <c r="F13" s="12"/>
      <c r="G13" s="12"/>
      <c r="H13" s="8">
        <f t="shared" si="0"/>
        <v>0</v>
      </c>
      <c r="I13" s="9">
        <f t="shared" si="1"/>
        <v>0</v>
      </c>
      <c r="J13" s="9">
        <f t="shared" si="2"/>
        <v>0</v>
      </c>
    </row>
    <row r="14" spans="1:10" x14ac:dyDescent="0.25">
      <c r="A14" s="13"/>
      <c r="B14" s="12"/>
      <c r="C14" s="12"/>
      <c r="D14" s="12"/>
      <c r="E14" s="12"/>
      <c r="F14" s="12"/>
      <c r="G14" s="12"/>
      <c r="H14" s="8">
        <f t="shared" si="0"/>
        <v>0</v>
      </c>
      <c r="I14" s="9">
        <f t="shared" si="1"/>
        <v>0</v>
      </c>
      <c r="J14" s="9">
        <f t="shared" si="2"/>
        <v>0</v>
      </c>
    </row>
    <row r="15" spans="1:10" x14ac:dyDescent="0.25">
      <c r="A15" s="13"/>
      <c r="B15" s="12"/>
      <c r="C15" s="12"/>
      <c r="D15" s="12"/>
      <c r="E15" s="12"/>
      <c r="F15" s="12"/>
      <c r="G15" s="12"/>
      <c r="H15" s="8">
        <f t="shared" si="0"/>
        <v>0</v>
      </c>
      <c r="I15" s="9">
        <f t="shared" si="1"/>
        <v>0</v>
      </c>
      <c r="J15" s="9">
        <f t="shared" si="2"/>
        <v>0</v>
      </c>
    </row>
    <row r="16" spans="1:10" x14ac:dyDescent="0.25">
      <c r="A16" s="13"/>
      <c r="B16" s="12"/>
      <c r="C16" s="12"/>
      <c r="D16" s="12"/>
      <c r="E16" s="12"/>
      <c r="F16" s="12"/>
      <c r="G16" s="12"/>
      <c r="H16" s="8">
        <f t="shared" si="0"/>
        <v>0</v>
      </c>
      <c r="I16" s="9">
        <f t="shared" si="1"/>
        <v>0</v>
      </c>
      <c r="J16" s="9">
        <f t="shared" si="2"/>
        <v>0</v>
      </c>
    </row>
    <row r="17" spans="1:10" x14ac:dyDescent="0.25">
      <c r="A17" s="13"/>
      <c r="B17" s="12"/>
      <c r="C17" s="12"/>
      <c r="D17" s="12"/>
      <c r="E17" s="12"/>
      <c r="F17" s="12"/>
      <c r="G17" s="12"/>
      <c r="H17" s="8">
        <f t="shared" si="0"/>
        <v>0</v>
      </c>
      <c r="I17" s="9">
        <f t="shared" si="1"/>
        <v>0</v>
      </c>
      <c r="J17" s="9">
        <f t="shared" si="2"/>
        <v>0</v>
      </c>
    </row>
    <row r="18" spans="1:10" x14ac:dyDescent="0.25">
      <c r="A18" s="13"/>
      <c r="B18" s="12"/>
      <c r="C18" s="12"/>
      <c r="D18" s="12"/>
      <c r="E18" s="12"/>
      <c r="F18" s="12"/>
      <c r="G18" s="12"/>
      <c r="H18" s="8">
        <f t="shared" si="0"/>
        <v>0</v>
      </c>
      <c r="I18" s="9">
        <f t="shared" si="1"/>
        <v>0</v>
      </c>
      <c r="J18" s="9">
        <f t="shared" si="2"/>
        <v>0</v>
      </c>
    </row>
    <row r="19" spans="1:10" x14ac:dyDescent="0.25">
      <c r="A19" s="13"/>
      <c r="B19" s="14"/>
      <c r="C19" s="12"/>
      <c r="D19" s="12"/>
      <c r="E19" s="12"/>
      <c r="F19" s="12"/>
      <c r="G19" s="12"/>
      <c r="H19" s="8">
        <f t="shared" si="0"/>
        <v>0</v>
      </c>
      <c r="I19" s="9">
        <f t="shared" si="1"/>
        <v>0</v>
      </c>
      <c r="J19" s="9">
        <f t="shared" si="2"/>
        <v>0</v>
      </c>
    </row>
    <row r="20" spans="1:10" ht="15.75" x14ac:dyDescent="0.25">
      <c r="A20" s="15" t="s">
        <v>5</v>
      </c>
      <c r="B20" s="10">
        <f t="shared" ref="B20:H20" si="3">SUM(B5:B19)</f>
        <v>0</v>
      </c>
      <c r="C20" s="10">
        <f t="shared" si="3"/>
        <v>0</v>
      </c>
      <c r="D20" s="10">
        <f t="shared" si="3"/>
        <v>297563.84999999998</v>
      </c>
      <c r="E20" s="10">
        <f t="shared" si="3"/>
        <v>0</v>
      </c>
      <c r="F20" s="10">
        <f t="shared" si="3"/>
        <v>297563.84999999998</v>
      </c>
      <c r="G20" s="10">
        <f t="shared" si="3"/>
        <v>0</v>
      </c>
      <c r="H20" s="10">
        <f t="shared" si="3"/>
        <v>297563.84999999998</v>
      </c>
      <c r="I20" s="10">
        <f>SUMIF(I5:I19,"&gt;0")</f>
        <v>0</v>
      </c>
      <c r="J20" s="10">
        <f>SUMIF(J5:J19,"&gt;0")</f>
        <v>0</v>
      </c>
    </row>
    <row r="21" spans="1:10" x14ac:dyDescent="0.25">
      <c r="B21" s="5">
        <f>B20-C20</f>
        <v>0</v>
      </c>
      <c r="C21" s="5">
        <f>C20-B20</f>
        <v>0</v>
      </c>
      <c r="H21" s="4">
        <f>SUM(F20:G20)</f>
        <v>297563.84999999998</v>
      </c>
      <c r="I21" s="9">
        <f>I20-J20</f>
        <v>0</v>
      </c>
      <c r="J21" s="9">
        <f>J20-I20</f>
        <v>0</v>
      </c>
    </row>
  </sheetData>
  <mergeCells count="6">
    <mergeCell ref="I3:J3"/>
    <mergeCell ref="A3:A4"/>
    <mergeCell ref="G3:G4"/>
    <mergeCell ref="B3:C3"/>
    <mergeCell ref="D3:E3"/>
    <mergeCell ref="F3:F4"/>
  </mergeCells>
  <pageMargins left="0.43307086614173229" right="0.11811023622047245" top="0.39370078740157483" bottom="0.59055118110236227" header="0.31496062992125984" footer="0.31496062992125984"/>
  <pageSetup paperSize="9" scale="115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1"/>
  <sheetViews>
    <sheetView workbookViewId="0">
      <selection activeCell="I4" sqref="I4"/>
    </sheetView>
  </sheetViews>
  <sheetFormatPr defaultRowHeight="15" x14ac:dyDescent="0.25"/>
  <cols>
    <col min="1" max="1" width="12.42578125" customWidth="1"/>
    <col min="2" max="2" width="12.140625" bestFit="1" customWidth="1"/>
    <col min="3" max="3" width="13.140625" bestFit="1" customWidth="1"/>
    <col min="4" max="4" width="11.28515625" bestFit="1" customWidth="1"/>
    <col min="5" max="5" width="9.5703125" bestFit="1" customWidth="1"/>
    <col min="6" max="6" width="13.140625" customWidth="1"/>
    <col min="7" max="7" width="11.28515625" customWidth="1"/>
    <col min="8" max="8" width="11.28515625" bestFit="1" customWidth="1"/>
    <col min="9" max="9" width="12.42578125" customWidth="1"/>
    <col min="10" max="10" width="13.140625" bestFit="1" customWidth="1"/>
  </cols>
  <sheetData>
    <row r="1" spans="1:10" ht="31.5" x14ac:dyDescent="0.5">
      <c r="A1" s="1" t="s">
        <v>7</v>
      </c>
    </row>
    <row r="2" spans="1:10" ht="26.25" x14ac:dyDescent="0.25">
      <c r="A2" s="2" t="s">
        <v>13</v>
      </c>
    </row>
    <row r="3" spans="1:10" ht="15.75" customHeight="1" x14ac:dyDescent="0.25">
      <c r="A3" s="24" t="s">
        <v>8</v>
      </c>
      <c r="B3" s="22" t="s">
        <v>24</v>
      </c>
      <c r="C3" s="23"/>
      <c r="D3" s="19" t="s">
        <v>0</v>
      </c>
      <c r="E3" s="19"/>
      <c r="F3" s="25">
        <v>372</v>
      </c>
      <c r="G3" s="25"/>
      <c r="H3" s="7" t="s">
        <v>1</v>
      </c>
      <c r="I3" s="19" t="s">
        <v>25</v>
      </c>
      <c r="J3" s="19"/>
    </row>
    <row r="4" spans="1:10" ht="15" customHeight="1" x14ac:dyDescent="0.25">
      <c r="A4" s="24"/>
      <c r="B4" s="6" t="s">
        <v>2</v>
      </c>
      <c r="C4" s="6" t="s">
        <v>3</v>
      </c>
      <c r="D4" s="6" t="s">
        <v>2</v>
      </c>
      <c r="E4" s="6" t="s">
        <v>3</v>
      </c>
      <c r="F4" s="25"/>
      <c r="G4" s="25"/>
      <c r="H4" s="6" t="s">
        <v>3</v>
      </c>
      <c r="I4" s="6" t="s">
        <v>4</v>
      </c>
      <c r="J4" s="6" t="s">
        <v>3</v>
      </c>
    </row>
    <row r="5" spans="1:10" x14ac:dyDescent="0.25">
      <c r="A5" s="11"/>
      <c r="B5" s="12"/>
      <c r="C5" s="12"/>
      <c r="D5" s="12"/>
      <c r="E5" s="12"/>
      <c r="F5" s="12"/>
      <c r="G5" s="12"/>
      <c r="H5" s="8">
        <f t="shared" ref="H5:H19" si="0">SUM(F5:G5)</f>
        <v>0</v>
      </c>
      <c r="I5" s="9">
        <f t="shared" ref="I5:I19" si="1">B5-C5+D5-H5-E5</f>
        <v>0</v>
      </c>
      <c r="J5" s="9">
        <f t="shared" ref="J5:J19" si="2">C5+H5+E5-D5-B5</f>
        <v>0</v>
      </c>
    </row>
    <row r="6" spans="1:10" x14ac:dyDescent="0.25">
      <c r="A6" s="13">
        <v>43444</v>
      </c>
      <c r="B6" s="12"/>
      <c r="C6" s="12"/>
      <c r="D6" s="12">
        <v>80000</v>
      </c>
      <c r="E6" s="12"/>
      <c r="F6" s="12">
        <v>80000</v>
      </c>
      <c r="G6" s="12"/>
      <c r="H6" s="8">
        <f t="shared" si="0"/>
        <v>80000</v>
      </c>
      <c r="I6" s="9">
        <f t="shared" si="1"/>
        <v>0</v>
      </c>
      <c r="J6" s="9">
        <f t="shared" si="2"/>
        <v>0</v>
      </c>
    </row>
    <row r="7" spans="1:10" x14ac:dyDescent="0.25">
      <c r="A7" s="13">
        <v>43445</v>
      </c>
      <c r="B7" s="12"/>
      <c r="C7" s="12"/>
      <c r="D7" s="12">
        <v>76818.039999999994</v>
      </c>
      <c r="E7" s="12"/>
      <c r="F7" s="12">
        <v>76818.039999999994</v>
      </c>
      <c r="G7" s="12"/>
      <c r="H7" s="8">
        <f t="shared" si="0"/>
        <v>76818.039999999994</v>
      </c>
      <c r="I7" s="9">
        <f t="shared" si="1"/>
        <v>0</v>
      </c>
      <c r="J7" s="9">
        <f t="shared" si="2"/>
        <v>0</v>
      </c>
    </row>
    <row r="8" spans="1:10" x14ac:dyDescent="0.25">
      <c r="A8" s="13">
        <v>43447</v>
      </c>
      <c r="B8" s="12"/>
      <c r="C8" s="12"/>
      <c r="D8" s="12">
        <v>80000</v>
      </c>
      <c r="E8" s="12"/>
      <c r="F8" s="12">
        <v>80000</v>
      </c>
      <c r="G8" s="12"/>
      <c r="H8" s="8">
        <f t="shared" si="0"/>
        <v>80000</v>
      </c>
      <c r="I8" s="9">
        <f t="shared" si="1"/>
        <v>0</v>
      </c>
      <c r="J8" s="9">
        <f t="shared" si="2"/>
        <v>0</v>
      </c>
    </row>
    <row r="9" spans="1:10" x14ac:dyDescent="0.25">
      <c r="A9" s="13">
        <v>43455</v>
      </c>
      <c r="B9" s="12"/>
      <c r="C9" s="12"/>
      <c r="D9" s="12">
        <v>60745.81</v>
      </c>
      <c r="E9" s="12"/>
      <c r="F9" s="12">
        <v>60745.81</v>
      </c>
      <c r="G9" s="12"/>
      <c r="H9" s="8">
        <f t="shared" si="0"/>
        <v>60745.81</v>
      </c>
      <c r="I9" s="9">
        <f t="shared" si="1"/>
        <v>0</v>
      </c>
      <c r="J9" s="9">
        <f t="shared" si="2"/>
        <v>0</v>
      </c>
    </row>
    <row r="10" spans="1:10" x14ac:dyDescent="0.25">
      <c r="A10" s="13"/>
      <c r="B10" s="12"/>
      <c r="C10" s="12"/>
      <c r="D10" s="12"/>
      <c r="E10" s="12"/>
      <c r="F10" s="12"/>
      <c r="G10" s="12"/>
      <c r="H10" s="8">
        <f t="shared" si="0"/>
        <v>0</v>
      </c>
      <c r="I10" s="9">
        <f t="shared" si="1"/>
        <v>0</v>
      </c>
      <c r="J10" s="9">
        <f t="shared" si="2"/>
        <v>0</v>
      </c>
    </row>
    <row r="11" spans="1:10" x14ac:dyDescent="0.25">
      <c r="A11" s="13"/>
      <c r="B11" s="12"/>
      <c r="C11" s="12"/>
      <c r="D11" s="12"/>
      <c r="E11" s="12"/>
      <c r="F11" s="12"/>
      <c r="G11" s="12"/>
      <c r="H11" s="8">
        <f t="shared" si="0"/>
        <v>0</v>
      </c>
      <c r="I11" s="9">
        <f t="shared" si="1"/>
        <v>0</v>
      </c>
      <c r="J11" s="9">
        <f t="shared" si="2"/>
        <v>0</v>
      </c>
    </row>
    <row r="12" spans="1:10" x14ac:dyDescent="0.25">
      <c r="A12" s="13"/>
      <c r="B12" s="12"/>
      <c r="C12" s="12"/>
      <c r="D12" s="12"/>
      <c r="E12" s="12"/>
      <c r="F12" s="12"/>
      <c r="G12" s="12"/>
      <c r="H12" s="8">
        <f t="shared" si="0"/>
        <v>0</v>
      </c>
      <c r="I12" s="9">
        <f t="shared" si="1"/>
        <v>0</v>
      </c>
      <c r="J12" s="9">
        <f t="shared" si="2"/>
        <v>0</v>
      </c>
    </row>
    <row r="13" spans="1:10" x14ac:dyDescent="0.25">
      <c r="A13" s="13"/>
      <c r="B13" s="12"/>
      <c r="C13" s="12"/>
      <c r="D13" s="12"/>
      <c r="E13" s="12"/>
      <c r="F13" s="12"/>
      <c r="G13" s="12"/>
      <c r="H13" s="8">
        <f t="shared" si="0"/>
        <v>0</v>
      </c>
      <c r="I13" s="9">
        <f t="shared" si="1"/>
        <v>0</v>
      </c>
      <c r="J13" s="9">
        <f t="shared" si="2"/>
        <v>0</v>
      </c>
    </row>
    <row r="14" spans="1:10" x14ac:dyDescent="0.25">
      <c r="A14" s="13"/>
      <c r="B14" s="12"/>
      <c r="C14" s="12"/>
      <c r="D14" s="12"/>
      <c r="E14" s="12"/>
      <c r="F14" s="12"/>
      <c r="G14" s="12"/>
      <c r="H14" s="8">
        <f t="shared" si="0"/>
        <v>0</v>
      </c>
      <c r="I14" s="9">
        <f t="shared" si="1"/>
        <v>0</v>
      </c>
      <c r="J14" s="9">
        <f t="shared" si="2"/>
        <v>0</v>
      </c>
    </row>
    <row r="15" spans="1:10" x14ac:dyDescent="0.25">
      <c r="A15" s="13"/>
      <c r="B15" s="12"/>
      <c r="C15" s="12"/>
      <c r="D15" s="12"/>
      <c r="E15" s="12"/>
      <c r="F15" s="12"/>
      <c r="G15" s="12"/>
      <c r="H15" s="8">
        <f t="shared" si="0"/>
        <v>0</v>
      </c>
      <c r="I15" s="9">
        <f t="shared" si="1"/>
        <v>0</v>
      </c>
      <c r="J15" s="9">
        <f t="shared" si="2"/>
        <v>0</v>
      </c>
    </row>
    <row r="16" spans="1:10" x14ac:dyDescent="0.25">
      <c r="A16" s="13"/>
      <c r="B16" s="12"/>
      <c r="C16" s="12"/>
      <c r="D16" s="12"/>
      <c r="E16" s="12"/>
      <c r="F16" s="12"/>
      <c r="G16" s="12"/>
      <c r="H16" s="8">
        <f t="shared" si="0"/>
        <v>0</v>
      </c>
      <c r="I16" s="9">
        <f t="shared" si="1"/>
        <v>0</v>
      </c>
      <c r="J16" s="9">
        <f t="shared" si="2"/>
        <v>0</v>
      </c>
    </row>
    <row r="17" spans="1:10" x14ac:dyDescent="0.25">
      <c r="A17" s="13"/>
      <c r="B17" s="12"/>
      <c r="C17" s="12"/>
      <c r="D17" s="12"/>
      <c r="E17" s="12"/>
      <c r="F17" s="12"/>
      <c r="G17" s="12"/>
      <c r="H17" s="8">
        <f t="shared" si="0"/>
        <v>0</v>
      </c>
      <c r="I17" s="9">
        <f t="shared" si="1"/>
        <v>0</v>
      </c>
      <c r="J17" s="9">
        <f t="shared" si="2"/>
        <v>0</v>
      </c>
    </row>
    <row r="18" spans="1:10" x14ac:dyDescent="0.25">
      <c r="A18" s="13"/>
      <c r="B18" s="12"/>
      <c r="C18" s="12"/>
      <c r="D18" s="12"/>
      <c r="E18" s="12"/>
      <c r="F18" s="12"/>
      <c r="G18" s="12"/>
      <c r="H18" s="8">
        <f t="shared" si="0"/>
        <v>0</v>
      </c>
      <c r="I18" s="9">
        <f t="shared" si="1"/>
        <v>0</v>
      </c>
      <c r="J18" s="9">
        <f t="shared" si="2"/>
        <v>0</v>
      </c>
    </row>
    <row r="19" spans="1:10" x14ac:dyDescent="0.25">
      <c r="A19" s="13"/>
      <c r="B19" s="14"/>
      <c r="C19" s="12"/>
      <c r="D19" s="12"/>
      <c r="E19" s="12"/>
      <c r="F19" s="12"/>
      <c r="G19" s="12"/>
      <c r="H19" s="8">
        <f t="shared" si="0"/>
        <v>0</v>
      </c>
      <c r="I19" s="9">
        <f t="shared" si="1"/>
        <v>0</v>
      </c>
      <c r="J19" s="9">
        <f t="shared" si="2"/>
        <v>0</v>
      </c>
    </row>
    <row r="20" spans="1:10" ht="15.75" x14ac:dyDescent="0.25">
      <c r="A20" s="15" t="s">
        <v>5</v>
      </c>
      <c r="B20" s="10">
        <f t="shared" ref="B20:H20" si="3">SUM(B5:B19)</f>
        <v>0</v>
      </c>
      <c r="C20" s="10">
        <f t="shared" si="3"/>
        <v>0</v>
      </c>
      <c r="D20" s="10">
        <f t="shared" si="3"/>
        <v>297563.84999999998</v>
      </c>
      <c r="E20" s="10">
        <f t="shared" si="3"/>
        <v>0</v>
      </c>
      <c r="F20" s="10">
        <f t="shared" si="3"/>
        <v>297563.84999999998</v>
      </c>
      <c r="G20" s="10">
        <f t="shared" si="3"/>
        <v>0</v>
      </c>
      <c r="H20" s="10">
        <f t="shared" si="3"/>
        <v>297563.84999999998</v>
      </c>
      <c r="I20" s="10">
        <f>SUMIF(I5:I19,"&gt;0")</f>
        <v>0</v>
      </c>
      <c r="J20" s="10">
        <f>SUMIF(J5:J19,"&gt;0")</f>
        <v>0</v>
      </c>
    </row>
    <row r="21" spans="1:10" x14ac:dyDescent="0.25">
      <c r="B21" s="5">
        <f>B20-C20</f>
        <v>0</v>
      </c>
      <c r="C21" s="5">
        <f>C20-B20</f>
        <v>0</v>
      </c>
      <c r="H21" s="4">
        <f>SUM(F20:G20)</f>
        <v>297563.84999999998</v>
      </c>
      <c r="I21" s="9">
        <f>I20-J20</f>
        <v>0</v>
      </c>
      <c r="J21" s="9">
        <f>J20-I20</f>
        <v>0</v>
      </c>
    </row>
  </sheetData>
  <mergeCells count="6">
    <mergeCell ref="A3:A4"/>
    <mergeCell ref="B3:C3"/>
    <mergeCell ref="D3:E3"/>
    <mergeCell ref="F3:F4"/>
    <mergeCell ref="I3:J3"/>
    <mergeCell ref="G3:G4"/>
  </mergeCells>
  <pageMargins left="0.25" right="0.25" top="0.75" bottom="0.75" header="0.3" footer="0.3"/>
  <pageSetup paperSize="9" orientation="landscape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1"/>
  <sheetViews>
    <sheetView workbookViewId="0">
      <selection activeCell="I4" sqref="I4"/>
    </sheetView>
  </sheetViews>
  <sheetFormatPr defaultRowHeight="15" x14ac:dyDescent="0.25"/>
  <cols>
    <col min="1" max="1" width="12.42578125" customWidth="1"/>
    <col min="2" max="2" width="12.140625" bestFit="1" customWidth="1"/>
    <col min="3" max="3" width="13.140625" bestFit="1" customWidth="1"/>
    <col min="4" max="4" width="11.28515625" bestFit="1" customWidth="1"/>
    <col min="5" max="5" width="9.5703125" bestFit="1" customWidth="1"/>
    <col min="6" max="6" width="13.140625" customWidth="1"/>
    <col min="7" max="7" width="11.28515625" customWidth="1"/>
    <col min="8" max="8" width="11.28515625" bestFit="1" customWidth="1"/>
    <col min="9" max="9" width="12.42578125" customWidth="1"/>
    <col min="10" max="10" width="13.140625" bestFit="1" customWidth="1"/>
  </cols>
  <sheetData>
    <row r="1" spans="1:10" ht="31.5" x14ac:dyDescent="0.5">
      <c r="A1" s="1" t="s">
        <v>7</v>
      </c>
    </row>
    <row r="2" spans="1:10" ht="26.25" x14ac:dyDescent="0.25">
      <c r="A2" s="2" t="s">
        <v>14</v>
      </c>
    </row>
    <row r="3" spans="1:10" ht="15.75" customHeight="1" x14ac:dyDescent="0.25">
      <c r="A3" s="24" t="s">
        <v>8</v>
      </c>
      <c r="B3" s="22" t="s">
        <v>25</v>
      </c>
      <c r="C3" s="23"/>
      <c r="D3" s="19" t="s">
        <v>0</v>
      </c>
      <c r="E3" s="19"/>
      <c r="F3" s="25">
        <v>372</v>
      </c>
      <c r="G3" s="25"/>
      <c r="H3" s="7" t="s">
        <v>1</v>
      </c>
      <c r="I3" s="19" t="s">
        <v>26</v>
      </c>
      <c r="J3" s="19"/>
    </row>
    <row r="4" spans="1:10" ht="15" customHeight="1" x14ac:dyDescent="0.25">
      <c r="A4" s="24"/>
      <c r="B4" s="6" t="s">
        <v>2</v>
      </c>
      <c r="C4" s="6" t="s">
        <v>3</v>
      </c>
      <c r="D4" s="6" t="s">
        <v>2</v>
      </c>
      <c r="E4" s="6" t="s">
        <v>3</v>
      </c>
      <c r="F4" s="25"/>
      <c r="G4" s="25"/>
      <c r="H4" s="6" t="s">
        <v>3</v>
      </c>
      <c r="I4" s="6" t="s">
        <v>4</v>
      </c>
      <c r="J4" s="6" t="s">
        <v>3</v>
      </c>
    </row>
    <row r="5" spans="1:10" x14ac:dyDescent="0.25">
      <c r="A5" s="11"/>
      <c r="B5" s="12"/>
      <c r="C5" s="12"/>
      <c r="D5" s="12"/>
      <c r="E5" s="12"/>
      <c r="F5" s="12"/>
      <c r="G5" s="12"/>
      <c r="H5" s="8">
        <f t="shared" ref="H5:H19" si="0">SUM(F5:G5)</f>
        <v>0</v>
      </c>
      <c r="I5" s="9">
        <f t="shared" ref="I5:I19" si="1">B5-C5+D5-H5-E5</f>
        <v>0</v>
      </c>
      <c r="J5" s="9">
        <f t="shared" ref="J5:J19" si="2">C5+H5+E5-D5-B5</f>
        <v>0</v>
      </c>
    </row>
    <row r="6" spans="1:10" x14ac:dyDescent="0.25">
      <c r="A6" s="13">
        <v>43444</v>
      </c>
      <c r="B6" s="12"/>
      <c r="C6" s="12"/>
      <c r="D6" s="12">
        <v>80000</v>
      </c>
      <c r="E6" s="12"/>
      <c r="F6" s="12">
        <v>80000</v>
      </c>
      <c r="G6" s="12"/>
      <c r="H6" s="8">
        <f t="shared" si="0"/>
        <v>80000</v>
      </c>
      <c r="I6" s="9">
        <f t="shared" si="1"/>
        <v>0</v>
      </c>
      <c r="J6" s="9">
        <f t="shared" si="2"/>
        <v>0</v>
      </c>
    </row>
    <row r="7" spans="1:10" x14ac:dyDescent="0.25">
      <c r="A7" s="13">
        <v>43445</v>
      </c>
      <c r="B7" s="12"/>
      <c r="C7" s="12"/>
      <c r="D7" s="12">
        <v>76818.039999999994</v>
      </c>
      <c r="E7" s="12"/>
      <c r="F7" s="12">
        <v>76818.039999999994</v>
      </c>
      <c r="G7" s="12"/>
      <c r="H7" s="8">
        <f t="shared" si="0"/>
        <v>76818.039999999994</v>
      </c>
      <c r="I7" s="9">
        <f t="shared" si="1"/>
        <v>0</v>
      </c>
      <c r="J7" s="9">
        <f t="shared" si="2"/>
        <v>0</v>
      </c>
    </row>
    <row r="8" spans="1:10" x14ac:dyDescent="0.25">
      <c r="A8" s="13">
        <v>43447</v>
      </c>
      <c r="B8" s="12"/>
      <c r="C8" s="12"/>
      <c r="D8" s="12">
        <v>80000</v>
      </c>
      <c r="E8" s="12"/>
      <c r="F8" s="12">
        <v>80000</v>
      </c>
      <c r="G8" s="12"/>
      <c r="H8" s="8">
        <f t="shared" si="0"/>
        <v>80000</v>
      </c>
      <c r="I8" s="9">
        <f t="shared" si="1"/>
        <v>0</v>
      </c>
      <c r="J8" s="9">
        <f t="shared" si="2"/>
        <v>0</v>
      </c>
    </row>
    <row r="9" spans="1:10" x14ac:dyDescent="0.25">
      <c r="A9" s="13">
        <v>43455</v>
      </c>
      <c r="B9" s="12"/>
      <c r="C9" s="12"/>
      <c r="D9" s="12">
        <v>60745.81</v>
      </c>
      <c r="E9" s="12"/>
      <c r="F9" s="12">
        <v>60745.81</v>
      </c>
      <c r="G9" s="12"/>
      <c r="H9" s="8">
        <f t="shared" si="0"/>
        <v>60745.81</v>
      </c>
      <c r="I9" s="9">
        <f t="shared" si="1"/>
        <v>0</v>
      </c>
      <c r="J9" s="9">
        <f t="shared" si="2"/>
        <v>0</v>
      </c>
    </row>
    <row r="10" spans="1:10" x14ac:dyDescent="0.25">
      <c r="A10" s="13"/>
      <c r="B10" s="12"/>
      <c r="C10" s="12"/>
      <c r="D10" s="12"/>
      <c r="E10" s="12"/>
      <c r="F10" s="12"/>
      <c r="G10" s="12"/>
      <c r="H10" s="8">
        <f t="shared" si="0"/>
        <v>0</v>
      </c>
      <c r="I10" s="9">
        <f t="shared" si="1"/>
        <v>0</v>
      </c>
      <c r="J10" s="9">
        <f t="shared" si="2"/>
        <v>0</v>
      </c>
    </row>
    <row r="11" spans="1:10" x14ac:dyDescent="0.25">
      <c r="A11" s="13"/>
      <c r="B11" s="12"/>
      <c r="C11" s="12"/>
      <c r="D11" s="12"/>
      <c r="E11" s="12"/>
      <c r="F11" s="12"/>
      <c r="G11" s="12"/>
      <c r="H11" s="8">
        <f t="shared" si="0"/>
        <v>0</v>
      </c>
      <c r="I11" s="9">
        <f t="shared" si="1"/>
        <v>0</v>
      </c>
      <c r="J11" s="9">
        <f t="shared" si="2"/>
        <v>0</v>
      </c>
    </row>
    <row r="12" spans="1:10" x14ac:dyDescent="0.25">
      <c r="A12" s="13"/>
      <c r="B12" s="12"/>
      <c r="C12" s="12"/>
      <c r="D12" s="12"/>
      <c r="E12" s="12"/>
      <c r="F12" s="12"/>
      <c r="G12" s="12"/>
      <c r="H12" s="8">
        <f t="shared" si="0"/>
        <v>0</v>
      </c>
      <c r="I12" s="9">
        <f t="shared" si="1"/>
        <v>0</v>
      </c>
      <c r="J12" s="9">
        <f t="shared" si="2"/>
        <v>0</v>
      </c>
    </row>
    <row r="13" spans="1:10" x14ac:dyDescent="0.25">
      <c r="A13" s="13"/>
      <c r="B13" s="12"/>
      <c r="C13" s="12"/>
      <c r="D13" s="12"/>
      <c r="E13" s="12"/>
      <c r="F13" s="12"/>
      <c r="G13" s="12"/>
      <c r="H13" s="8">
        <f t="shared" si="0"/>
        <v>0</v>
      </c>
      <c r="I13" s="9">
        <f t="shared" si="1"/>
        <v>0</v>
      </c>
      <c r="J13" s="9">
        <f t="shared" si="2"/>
        <v>0</v>
      </c>
    </row>
    <row r="14" spans="1:10" x14ac:dyDescent="0.25">
      <c r="A14" s="13"/>
      <c r="B14" s="12"/>
      <c r="C14" s="12"/>
      <c r="D14" s="12"/>
      <c r="E14" s="12"/>
      <c r="F14" s="12"/>
      <c r="G14" s="12"/>
      <c r="H14" s="8">
        <f t="shared" si="0"/>
        <v>0</v>
      </c>
      <c r="I14" s="9">
        <f t="shared" si="1"/>
        <v>0</v>
      </c>
      <c r="J14" s="9">
        <f t="shared" si="2"/>
        <v>0</v>
      </c>
    </row>
    <row r="15" spans="1:10" x14ac:dyDescent="0.25">
      <c r="A15" s="13"/>
      <c r="B15" s="12"/>
      <c r="C15" s="12"/>
      <c r="D15" s="12"/>
      <c r="E15" s="12"/>
      <c r="F15" s="12"/>
      <c r="G15" s="12"/>
      <c r="H15" s="8">
        <f t="shared" si="0"/>
        <v>0</v>
      </c>
      <c r="I15" s="9">
        <f t="shared" si="1"/>
        <v>0</v>
      </c>
      <c r="J15" s="9">
        <f t="shared" si="2"/>
        <v>0</v>
      </c>
    </row>
    <row r="16" spans="1:10" x14ac:dyDescent="0.25">
      <c r="A16" s="13"/>
      <c r="B16" s="12"/>
      <c r="C16" s="12"/>
      <c r="D16" s="12"/>
      <c r="E16" s="12"/>
      <c r="F16" s="12"/>
      <c r="G16" s="12"/>
      <c r="H16" s="8">
        <f t="shared" si="0"/>
        <v>0</v>
      </c>
      <c r="I16" s="9">
        <f t="shared" si="1"/>
        <v>0</v>
      </c>
      <c r="J16" s="9">
        <f t="shared" si="2"/>
        <v>0</v>
      </c>
    </row>
    <row r="17" spans="1:10" x14ac:dyDescent="0.25">
      <c r="A17" s="13"/>
      <c r="B17" s="12"/>
      <c r="C17" s="12"/>
      <c r="D17" s="12"/>
      <c r="E17" s="12"/>
      <c r="F17" s="12"/>
      <c r="G17" s="12"/>
      <c r="H17" s="8">
        <f t="shared" si="0"/>
        <v>0</v>
      </c>
      <c r="I17" s="9">
        <f t="shared" si="1"/>
        <v>0</v>
      </c>
      <c r="J17" s="9">
        <f t="shared" si="2"/>
        <v>0</v>
      </c>
    </row>
    <row r="18" spans="1:10" x14ac:dyDescent="0.25">
      <c r="A18" s="13"/>
      <c r="B18" s="12"/>
      <c r="C18" s="12"/>
      <c r="D18" s="12"/>
      <c r="E18" s="12"/>
      <c r="F18" s="12"/>
      <c r="G18" s="12"/>
      <c r="H18" s="8">
        <f t="shared" si="0"/>
        <v>0</v>
      </c>
      <c r="I18" s="9">
        <f t="shared" si="1"/>
        <v>0</v>
      </c>
      <c r="J18" s="9">
        <f t="shared" si="2"/>
        <v>0</v>
      </c>
    </row>
    <row r="19" spans="1:10" x14ac:dyDescent="0.25">
      <c r="A19" s="13"/>
      <c r="B19" s="14"/>
      <c r="C19" s="12"/>
      <c r="D19" s="12"/>
      <c r="E19" s="12"/>
      <c r="F19" s="12"/>
      <c r="G19" s="12"/>
      <c r="H19" s="8">
        <f t="shared" si="0"/>
        <v>0</v>
      </c>
      <c r="I19" s="9">
        <f t="shared" si="1"/>
        <v>0</v>
      </c>
      <c r="J19" s="9">
        <f t="shared" si="2"/>
        <v>0</v>
      </c>
    </row>
    <row r="20" spans="1:10" ht="15.75" x14ac:dyDescent="0.25">
      <c r="A20" s="15" t="s">
        <v>5</v>
      </c>
      <c r="B20" s="10">
        <f t="shared" ref="B20:H20" si="3">SUM(B5:B19)</f>
        <v>0</v>
      </c>
      <c r="C20" s="10">
        <f t="shared" si="3"/>
        <v>0</v>
      </c>
      <c r="D20" s="10">
        <f t="shared" si="3"/>
        <v>297563.84999999998</v>
      </c>
      <c r="E20" s="10">
        <f t="shared" si="3"/>
        <v>0</v>
      </c>
      <c r="F20" s="10">
        <f t="shared" si="3"/>
        <v>297563.84999999998</v>
      </c>
      <c r="G20" s="10">
        <f t="shared" si="3"/>
        <v>0</v>
      </c>
      <c r="H20" s="10">
        <f t="shared" si="3"/>
        <v>297563.84999999998</v>
      </c>
      <c r="I20" s="10">
        <f>SUMIF(I5:I19,"&gt;0")</f>
        <v>0</v>
      </c>
      <c r="J20" s="10">
        <f>SUMIF(J5:J19,"&gt;0")</f>
        <v>0</v>
      </c>
    </row>
    <row r="21" spans="1:10" x14ac:dyDescent="0.25">
      <c r="B21" s="5">
        <f>B20-C20</f>
        <v>0</v>
      </c>
      <c r="C21" s="5">
        <f>C20-B20</f>
        <v>0</v>
      </c>
      <c r="H21" s="4">
        <f>SUM(F20:G20)</f>
        <v>297563.84999999998</v>
      </c>
      <c r="I21" s="9">
        <f>I20-J20</f>
        <v>0</v>
      </c>
      <c r="J21" s="9">
        <f>J20-I20</f>
        <v>0</v>
      </c>
    </row>
  </sheetData>
  <mergeCells count="6">
    <mergeCell ref="I3:J3"/>
    <mergeCell ref="A3:A4"/>
    <mergeCell ref="B3:C3"/>
    <mergeCell ref="D3:E3"/>
    <mergeCell ref="F3:F4"/>
    <mergeCell ref="G3:G4"/>
  </mergeCells>
  <pageMargins left="0.25" right="0.25" top="0.75" bottom="0.75" header="0.3" footer="0.3"/>
  <pageSetup paperSize="9" orientation="landscape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1"/>
  <sheetViews>
    <sheetView workbookViewId="0">
      <selection activeCell="I4" sqref="I4"/>
    </sheetView>
  </sheetViews>
  <sheetFormatPr defaultRowHeight="15" x14ac:dyDescent="0.25"/>
  <cols>
    <col min="1" max="1" width="12.42578125" customWidth="1"/>
    <col min="2" max="2" width="12.140625" bestFit="1" customWidth="1"/>
    <col min="3" max="3" width="13.140625" bestFit="1" customWidth="1"/>
    <col min="4" max="4" width="11.28515625" bestFit="1" customWidth="1"/>
    <col min="5" max="5" width="9.5703125" bestFit="1" customWidth="1"/>
    <col min="6" max="6" width="13.140625" customWidth="1"/>
    <col min="7" max="7" width="11.28515625" customWidth="1"/>
    <col min="8" max="8" width="11.28515625" bestFit="1" customWidth="1"/>
    <col min="9" max="9" width="12.42578125" customWidth="1"/>
    <col min="10" max="10" width="13.140625" bestFit="1" customWidth="1"/>
  </cols>
  <sheetData>
    <row r="1" spans="1:10" ht="31.5" x14ac:dyDescent="0.5">
      <c r="A1" s="1" t="s">
        <v>7</v>
      </c>
    </row>
    <row r="2" spans="1:10" ht="26.25" x14ac:dyDescent="0.25">
      <c r="A2" s="2" t="s">
        <v>15</v>
      </c>
    </row>
    <row r="3" spans="1:10" ht="15.75" customHeight="1" x14ac:dyDescent="0.25">
      <c r="A3" s="24" t="s">
        <v>8</v>
      </c>
      <c r="B3" s="22" t="s">
        <v>26</v>
      </c>
      <c r="C3" s="23"/>
      <c r="D3" s="19" t="s">
        <v>0</v>
      </c>
      <c r="E3" s="19"/>
      <c r="F3" s="25">
        <v>372</v>
      </c>
      <c r="G3" s="25"/>
      <c r="H3" s="7" t="s">
        <v>1</v>
      </c>
      <c r="I3" s="19" t="s">
        <v>27</v>
      </c>
      <c r="J3" s="19"/>
    </row>
    <row r="4" spans="1:10" ht="15" customHeight="1" x14ac:dyDescent="0.25">
      <c r="A4" s="24"/>
      <c r="B4" s="6" t="s">
        <v>2</v>
      </c>
      <c r="C4" s="6" t="s">
        <v>3</v>
      </c>
      <c r="D4" s="6" t="s">
        <v>2</v>
      </c>
      <c r="E4" s="6" t="s">
        <v>3</v>
      </c>
      <c r="F4" s="25"/>
      <c r="G4" s="25"/>
      <c r="H4" s="6" t="s">
        <v>3</v>
      </c>
      <c r="I4" s="6" t="s">
        <v>4</v>
      </c>
      <c r="J4" s="6" t="s">
        <v>3</v>
      </c>
    </row>
    <row r="5" spans="1:10" x14ac:dyDescent="0.25">
      <c r="A5" s="11"/>
      <c r="B5" s="12"/>
      <c r="C5" s="12"/>
      <c r="D5" s="12"/>
      <c r="E5" s="12"/>
      <c r="F5" s="12"/>
      <c r="G5" s="12"/>
      <c r="H5" s="8">
        <f t="shared" ref="H5:H19" si="0">SUM(F5:G5)</f>
        <v>0</v>
      </c>
      <c r="I5" s="9">
        <f t="shared" ref="I5:I19" si="1">B5-C5+D5-H5-E5</f>
        <v>0</v>
      </c>
      <c r="J5" s="9">
        <f t="shared" ref="J5:J19" si="2">C5+H5+E5-D5-B5</f>
        <v>0</v>
      </c>
    </row>
    <row r="6" spans="1:10" x14ac:dyDescent="0.25">
      <c r="A6" s="13">
        <v>43444</v>
      </c>
      <c r="B6" s="12"/>
      <c r="C6" s="12"/>
      <c r="D6" s="12">
        <v>80000</v>
      </c>
      <c r="E6" s="12"/>
      <c r="F6" s="12">
        <v>80000</v>
      </c>
      <c r="G6" s="12"/>
      <c r="H6" s="8">
        <f t="shared" si="0"/>
        <v>80000</v>
      </c>
      <c r="I6" s="9">
        <f t="shared" si="1"/>
        <v>0</v>
      </c>
      <c r="J6" s="9">
        <f t="shared" si="2"/>
        <v>0</v>
      </c>
    </row>
    <row r="7" spans="1:10" x14ac:dyDescent="0.25">
      <c r="A7" s="13">
        <v>43445</v>
      </c>
      <c r="B7" s="12"/>
      <c r="C7" s="12"/>
      <c r="D7" s="12">
        <v>76818.039999999994</v>
      </c>
      <c r="E7" s="12"/>
      <c r="F7" s="12">
        <v>76818.039999999994</v>
      </c>
      <c r="G7" s="12"/>
      <c r="H7" s="8">
        <f t="shared" si="0"/>
        <v>76818.039999999994</v>
      </c>
      <c r="I7" s="9">
        <f t="shared" si="1"/>
        <v>0</v>
      </c>
      <c r="J7" s="9">
        <f t="shared" si="2"/>
        <v>0</v>
      </c>
    </row>
    <row r="8" spans="1:10" x14ac:dyDescent="0.25">
      <c r="A8" s="13">
        <v>43447</v>
      </c>
      <c r="B8" s="12"/>
      <c r="C8" s="12"/>
      <c r="D8" s="12">
        <v>80000</v>
      </c>
      <c r="E8" s="12"/>
      <c r="F8" s="12">
        <v>80000</v>
      </c>
      <c r="G8" s="12"/>
      <c r="H8" s="8">
        <f t="shared" si="0"/>
        <v>80000</v>
      </c>
      <c r="I8" s="9">
        <f t="shared" si="1"/>
        <v>0</v>
      </c>
      <c r="J8" s="9">
        <f t="shared" si="2"/>
        <v>0</v>
      </c>
    </row>
    <row r="9" spans="1:10" x14ac:dyDescent="0.25">
      <c r="A9" s="13">
        <v>43455</v>
      </c>
      <c r="B9" s="12"/>
      <c r="C9" s="12"/>
      <c r="D9" s="12">
        <v>60745.81</v>
      </c>
      <c r="E9" s="12"/>
      <c r="F9" s="12">
        <v>60745.81</v>
      </c>
      <c r="G9" s="12"/>
      <c r="H9" s="8">
        <f t="shared" si="0"/>
        <v>60745.81</v>
      </c>
      <c r="I9" s="9">
        <f t="shared" si="1"/>
        <v>0</v>
      </c>
      <c r="J9" s="9">
        <f t="shared" si="2"/>
        <v>0</v>
      </c>
    </row>
    <row r="10" spans="1:10" x14ac:dyDescent="0.25">
      <c r="A10" s="13"/>
      <c r="B10" s="12"/>
      <c r="C10" s="12"/>
      <c r="D10" s="12"/>
      <c r="E10" s="12"/>
      <c r="F10" s="12"/>
      <c r="G10" s="12"/>
      <c r="H10" s="8">
        <f t="shared" si="0"/>
        <v>0</v>
      </c>
      <c r="I10" s="9">
        <f t="shared" si="1"/>
        <v>0</v>
      </c>
      <c r="J10" s="9">
        <f t="shared" si="2"/>
        <v>0</v>
      </c>
    </row>
    <row r="11" spans="1:10" x14ac:dyDescent="0.25">
      <c r="A11" s="13"/>
      <c r="B11" s="12"/>
      <c r="C11" s="12"/>
      <c r="D11" s="12"/>
      <c r="E11" s="12"/>
      <c r="F11" s="12"/>
      <c r="G11" s="12"/>
      <c r="H11" s="8">
        <f t="shared" si="0"/>
        <v>0</v>
      </c>
      <c r="I11" s="9">
        <f t="shared" si="1"/>
        <v>0</v>
      </c>
      <c r="J11" s="9">
        <f t="shared" si="2"/>
        <v>0</v>
      </c>
    </row>
    <row r="12" spans="1:10" x14ac:dyDescent="0.25">
      <c r="A12" s="13"/>
      <c r="B12" s="12"/>
      <c r="C12" s="12"/>
      <c r="D12" s="12"/>
      <c r="E12" s="12"/>
      <c r="F12" s="12"/>
      <c r="G12" s="12"/>
      <c r="H12" s="8">
        <f t="shared" si="0"/>
        <v>0</v>
      </c>
      <c r="I12" s="9">
        <f t="shared" si="1"/>
        <v>0</v>
      </c>
      <c r="J12" s="9">
        <f t="shared" si="2"/>
        <v>0</v>
      </c>
    </row>
    <row r="13" spans="1:10" x14ac:dyDescent="0.25">
      <c r="A13" s="13"/>
      <c r="B13" s="12"/>
      <c r="C13" s="12"/>
      <c r="D13" s="12"/>
      <c r="E13" s="12"/>
      <c r="F13" s="12"/>
      <c r="G13" s="12"/>
      <c r="H13" s="8">
        <f t="shared" si="0"/>
        <v>0</v>
      </c>
      <c r="I13" s="9">
        <f t="shared" si="1"/>
        <v>0</v>
      </c>
      <c r="J13" s="9">
        <f t="shared" si="2"/>
        <v>0</v>
      </c>
    </row>
    <row r="14" spans="1:10" x14ac:dyDescent="0.25">
      <c r="A14" s="13"/>
      <c r="B14" s="12"/>
      <c r="C14" s="12"/>
      <c r="D14" s="12"/>
      <c r="E14" s="12"/>
      <c r="F14" s="12"/>
      <c r="G14" s="12"/>
      <c r="H14" s="8">
        <f t="shared" si="0"/>
        <v>0</v>
      </c>
      <c r="I14" s="9">
        <f t="shared" si="1"/>
        <v>0</v>
      </c>
      <c r="J14" s="9">
        <f t="shared" si="2"/>
        <v>0</v>
      </c>
    </row>
    <row r="15" spans="1:10" x14ac:dyDescent="0.25">
      <c r="A15" s="13"/>
      <c r="B15" s="12"/>
      <c r="C15" s="12"/>
      <c r="D15" s="12"/>
      <c r="E15" s="12"/>
      <c r="F15" s="12"/>
      <c r="G15" s="12"/>
      <c r="H15" s="8">
        <f t="shared" si="0"/>
        <v>0</v>
      </c>
      <c r="I15" s="9">
        <f t="shared" si="1"/>
        <v>0</v>
      </c>
      <c r="J15" s="9">
        <f t="shared" si="2"/>
        <v>0</v>
      </c>
    </row>
    <row r="16" spans="1:10" x14ac:dyDescent="0.25">
      <c r="A16" s="13"/>
      <c r="B16" s="12"/>
      <c r="C16" s="12"/>
      <c r="D16" s="12"/>
      <c r="E16" s="12"/>
      <c r="F16" s="12"/>
      <c r="G16" s="12"/>
      <c r="H16" s="8">
        <f t="shared" si="0"/>
        <v>0</v>
      </c>
      <c r="I16" s="9">
        <f t="shared" si="1"/>
        <v>0</v>
      </c>
      <c r="J16" s="9">
        <f t="shared" si="2"/>
        <v>0</v>
      </c>
    </row>
    <row r="17" spans="1:10" x14ac:dyDescent="0.25">
      <c r="A17" s="13"/>
      <c r="B17" s="12"/>
      <c r="C17" s="12"/>
      <c r="D17" s="12"/>
      <c r="E17" s="12"/>
      <c r="F17" s="12"/>
      <c r="G17" s="12"/>
      <c r="H17" s="8">
        <f t="shared" si="0"/>
        <v>0</v>
      </c>
      <c r="I17" s="9">
        <f t="shared" si="1"/>
        <v>0</v>
      </c>
      <c r="J17" s="9">
        <f t="shared" si="2"/>
        <v>0</v>
      </c>
    </row>
    <row r="18" spans="1:10" x14ac:dyDescent="0.25">
      <c r="A18" s="13"/>
      <c r="B18" s="12"/>
      <c r="C18" s="12"/>
      <c r="D18" s="12"/>
      <c r="E18" s="12"/>
      <c r="F18" s="12"/>
      <c r="G18" s="12"/>
      <c r="H18" s="8">
        <f t="shared" si="0"/>
        <v>0</v>
      </c>
      <c r="I18" s="9">
        <f t="shared" si="1"/>
        <v>0</v>
      </c>
      <c r="J18" s="9">
        <f t="shared" si="2"/>
        <v>0</v>
      </c>
    </row>
    <row r="19" spans="1:10" x14ac:dyDescent="0.25">
      <c r="A19" s="13"/>
      <c r="B19" s="14"/>
      <c r="C19" s="12"/>
      <c r="D19" s="12"/>
      <c r="E19" s="12"/>
      <c r="F19" s="12"/>
      <c r="G19" s="12"/>
      <c r="H19" s="8">
        <f t="shared" si="0"/>
        <v>0</v>
      </c>
      <c r="I19" s="9">
        <f t="shared" si="1"/>
        <v>0</v>
      </c>
      <c r="J19" s="9">
        <f t="shared" si="2"/>
        <v>0</v>
      </c>
    </row>
    <row r="20" spans="1:10" ht="15.75" x14ac:dyDescent="0.25">
      <c r="A20" s="15" t="s">
        <v>5</v>
      </c>
      <c r="B20" s="10">
        <f t="shared" ref="B20:H20" si="3">SUM(B5:B19)</f>
        <v>0</v>
      </c>
      <c r="C20" s="10">
        <f t="shared" si="3"/>
        <v>0</v>
      </c>
      <c r="D20" s="10">
        <f t="shared" si="3"/>
        <v>297563.84999999998</v>
      </c>
      <c r="E20" s="10">
        <f t="shared" si="3"/>
        <v>0</v>
      </c>
      <c r="F20" s="10">
        <f t="shared" si="3"/>
        <v>297563.84999999998</v>
      </c>
      <c r="G20" s="10">
        <f t="shared" si="3"/>
        <v>0</v>
      </c>
      <c r="H20" s="10">
        <f t="shared" si="3"/>
        <v>297563.84999999998</v>
      </c>
      <c r="I20" s="10">
        <f>SUMIF(I5:I19,"&gt;0")</f>
        <v>0</v>
      </c>
      <c r="J20" s="10">
        <f>SUMIF(J5:J19,"&gt;0")</f>
        <v>0</v>
      </c>
    </row>
    <row r="21" spans="1:10" x14ac:dyDescent="0.25">
      <c r="B21" s="5">
        <f>B20-C20</f>
        <v>0</v>
      </c>
      <c r="C21" s="5">
        <f>C20-B20</f>
        <v>0</v>
      </c>
      <c r="H21" s="4">
        <f>SUM(F20:G20)</f>
        <v>297563.84999999998</v>
      </c>
      <c r="I21" s="9">
        <f>I20-J20</f>
        <v>0</v>
      </c>
      <c r="J21" s="9">
        <f>J20-I20</f>
        <v>0</v>
      </c>
    </row>
  </sheetData>
  <mergeCells count="6">
    <mergeCell ref="I3:J3"/>
    <mergeCell ref="A3:A4"/>
    <mergeCell ref="B3:C3"/>
    <mergeCell ref="D3:E3"/>
    <mergeCell ref="F3:F4"/>
    <mergeCell ref="G3:G4"/>
  </mergeCells>
  <pageMargins left="0.25" right="0.25" top="0.75" bottom="0.75" header="0.3" footer="0.3"/>
  <pageSetup paperSize="9" orientation="landscape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1"/>
  <sheetViews>
    <sheetView workbookViewId="0">
      <selection activeCell="I4" sqref="I4"/>
    </sheetView>
  </sheetViews>
  <sheetFormatPr defaultRowHeight="15" x14ac:dyDescent="0.25"/>
  <cols>
    <col min="1" max="1" width="12.42578125" customWidth="1"/>
    <col min="2" max="2" width="12.140625" bestFit="1" customWidth="1"/>
    <col min="3" max="3" width="13.140625" bestFit="1" customWidth="1"/>
    <col min="4" max="4" width="11.28515625" bestFit="1" customWidth="1"/>
    <col min="5" max="5" width="9.5703125" bestFit="1" customWidth="1"/>
    <col min="6" max="6" width="13.140625" customWidth="1"/>
    <col min="7" max="7" width="11.28515625" customWidth="1"/>
    <col min="8" max="8" width="11.28515625" bestFit="1" customWidth="1"/>
    <col min="9" max="9" width="12.42578125" customWidth="1"/>
    <col min="10" max="10" width="13.140625" bestFit="1" customWidth="1"/>
  </cols>
  <sheetData>
    <row r="1" spans="1:10" ht="31.5" x14ac:dyDescent="0.5">
      <c r="A1" s="1" t="s">
        <v>7</v>
      </c>
    </row>
    <row r="2" spans="1:10" ht="26.25" x14ac:dyDescent="0.25">
      <c r="A2" s="2" t="s">
        <v>16</v>
      </c>
    </row>
    <row r="3" spans="1:10" ht="15.75" customHeight="1" x14ac:dyDescent="0.25">
      <c r="A3" s="24" t="s">
        <v>8</v>
      </c>
      <c r="B3" s="22" t="s">
        <v>27</v>
      </c>
      <c r="C3" s="23"/>
      <c r="D3" s="19" t="s">
        <v>0</v>
      </c>
      <c r="E3" s="19"/>
      <c r="F3" s="25">
        <v>372</v>
      </c>
      <c r="G3" s="25"/>
      <c r="H3" s="7" t="s">
        <v>1</v>
      </c>
      <c r="I3" s="19" t="s">
        <v>28</v>
      </c>
      <c r="J3" s="19"/>
    </row>
    <row r="4" spans="1:10" ht="15" customHeight="1" x14ac:dyDescent="0.25">
      <c r="A4" s="24"/>
      <c r="B4" s="6" t="s">
        <v>2</v>
      </c>
      <c r="C4" s="6" t="s">
        <v>3</v>
      </c>
      <c r="D4" s="6" t="s">
        <v>2</v>
      </c>
      <c r="E4" s="6" t="s">
        <v>3</v>
      </c>
      <c r="F4" s="25"/>
      <c r="G4" s="25"/>
      <c r="H4" s="6" t="s">
        <v>3</v>
      </c>
      <c r="I4" s="6" t="s">
        <v>4</v>
      </c>
      <c r="J4" s="6" t="s">
        <v>3</v>
      </c>
    </row>
    <row r="5" spans="1:10" x14ac:dyDescent="0.25">
      <c r="A5" s="11"/>
      <c r="B5" s="12"/>
      <c r="C5" s="12"/>
      <c r="D5" s="12"/>
      <c r="E5" s="12"/>
      <c r="F5" s="12"/>
      <c r="G5" s="12"/>
      <c r="H5" s="8">
        <f t="shared" ref="H5:H19" si="0">SUM(F5:G5)</f>
        <v>0</v>
      </c>
      <c r="I5" s="9">
        <f t="shared" ref="I5:I19" si="1">B5-C5+D5-H5-E5</f>
        <v>0</v>
      </c>
      <c r="J5" s="9">
        <f t="shared" ref="J5:J19" si="2">C5+H5+E5-D5-B5</f>
        <v>0</v>
      </c>
    </row>
    <row r="6" spans="1:10" x14ac:dyDescent="0.25">
      <c r="A6" s="13">
        <v>43444</v>
      </c>
      <c r="B6" s="12"/>
      <c r="C6" s="12"/>
      <c r="D6" s="12">
        <v>80000</v>
      </c>
      <c r="E6" s="12"/>
      <c r="F6" s="12">
        <v>80000</v>
      </c>
      <c r="G6" s="12"/>
      <c r="H6" s="8">
        <f t="shared" si="0"/>
        <v>80000</v>
      </c>
      <c r="I6" s="9">
        <f t="shared" si="1"/>
        <v>0</v>
      </c>
      <c r="J6" s="9">
        <f t="shared" si="2"/>
        <v>0</v>
      </c>
    </row>
    <row r="7" spans="1:10" x14ac:dyDescent="0.25">
      <c r="A7" s="13">
        <v>43445</v>
      </c>
      <c r="B7" s="12"/>
      <c r="C7" s="12"/>
      <c r="D7" s="12">
        <v>76818.039999999994</v>
      </c>
      <c r="E7" s="12"/>
      <c r="F7" s="12">
        <v>76818.039999999994</v>
      </c>
      <c r="G7" s="12"/>
      <c r="H7" s="8">
        <f t="shared" si="0"/>
        <v>76818.039999999994</v>
      </c>
      <c r="I7" s="9">
        <f t="shared" si="1"/>
        <v>0</v>
      </c>
      <c r="J7" s="9">
        <f t="shared" si="2"/>
        <v>0</v>
      </c>
    </row>
    <row r="8" spans="1:10" x14ac:dyDescent="0.25">
      <c r="A8" s="13">
        <v>43447</v>
      </c>
      <c r="B8" s="12"/>
      <c r="C8" s="12"/>
      <c r="D8" s="12">
        <v>80000</v>
      </c>
      <c r="E8" s="12"/>
      <c r="F8" s="12">
        <v>80000</v>
      </c>
      <c r="G8" s="12"/>
      <c r="H8" s="8">
        <f t="shared" si="0"/>
        <v>80000</v>
      </c>
      <c r="I8" s="9">
        <f t="shared" si="1"/>
        <v>0</v>
      </c>
      <c r="J8" s="9">
        <f t="shared" si="2"/>
        <v>0</v>
      </c>
    </row>
    <row r="9" spans="1:10" x14ac:dyDescent="0.25">
      <c r="A9" s="13">
        <v>43455</v>
      </c>
      <c r="B9" s="12"/>
      <c r="C9" s="12"/>
      <c r="D9" s="12">
        <v>60745.81</v>
      </c>
      <c r="E9" s="12"/>
      <c r="F9" s="12">
        <v>60745.81</v>
      </c>
      <c r="G9" s="12"/>
      <c r="H9" s="8">
        <f t="shared" si="0"/>
        <v>60745.81</v>
      </c>
      <c r="I9" s="9">
        <f t="shared" si="1"/>
        <v>0</v>
      </c>
      <c r="J9" s="9">
        <f t="shared" si="2"/>
        <v>0</v>
      </c>
    </row>
    <row r="10" spans="1:10" x14ac:dyDescent="0.25">
      <c r="A10" s="13"/>
      <c r="B10" s="12"/>
      <c r="C10" s="12"/>
      <c r="D10" s="12"/>
      <c r="E10" s="12"/>
      <c r="F10" s="12"/>
      <c r="G10" s="12"/>
      <c r="H10" s="8">
        <f t="shared" si="0"/>
        <v>0</v>
      </c>
      <c r="I10" s="9">
        <f t="shared" si="1"/>
        <v>0</v>
      </c>
      <c r="J10" s="9">
        <f t="shared" si="2"/>
        <v>0</v>
      </c>
    </row>
    <row r="11" spans="1:10" x14ac:dyDescent="0.25">
      <c r="A11" s="13"/>
      <c r="B11" s="12"/>
      <c r="C11" s="12"/>
      <c r="D11" s="12"/>
      <c r="E11" s="12"/>
      <c r="F11" s="12"/>
      <c r="G11" s="12"/>
      <c r="H11" s="8">
        <f t="shared" si="0"/>
        <v>0</v>
      </c>
      <c r="I11" s="9">
        <f t="shared" si="1"/>
        <v>0</v>
      </c>
      <c r="J11" s="9">
        <f t="shared" si="2"/>
        <v>0</v>
      </c>
    </row>
    <row r="12" spans="1:10" x14ac:dyDescent="0.25">
      <c r="A12" s="13"/>
      <c r="B12" s="12"/>
      <c r="C12" s="12"/>
      <c r="D12" s="12"/>
      <c r="E12" s="12"/>
      <c r="F12" s="12"/>
      <c r="G12" s="12"/>
      <c r="H12" s="8">
        <f t="shared" si="0"/>
        <v>0</v>
      </c>
      <c r="I12" s="9">
        <f t="shared" si="1"/>
        <v>0</v>
      </c>
      <c r="J12" s="9">
        <f t="shared" si="2"/>
        <v>0</v>
      </c>
    </row>
    <row r="13" spans="1:10" x14ac:dyDescent="0.25">
      <c r="A13" s="13"/>
      <c r="B13" s="12"/>
      <c r="C13" s="12"/>
      <c r="D13" s="12"/>
      <c r="E13" s="12"/>
      <c r="F13" s="12"/>
      <c r="G13" s="12"/>
      <c r="H13" s="8">
        <f t="shared" si="0"/>
        <v>0</v>
      </c>
      <c r="I13" s="9">
        <f t="shared" si="1"/>
        <v>0</v>
      </c>
      <c r="J13" s="9">
        <f t="shared" si="2"/>
        <v>0</v>
      </c>
    </row>
    <row r="14" spans="1:10" x14ac:dyDescent="0.25">
      <c r="A14" s="13"/>
      <c r="B14" s="12"/>
      <c r="C14" s="12"/>
      <c r="D14" s="12"/>
      <c r="E14" s="12"/>
      <c r="F14" s="12"/>
      <c r="G14" s="12"/>
      <c r="H14" s="8">
        <f t="shared" si="0"/>
        <v>0</v>
      </c>
      <c r="I14" s="9">
        <f t="shared" si="1"/>
        <v>0</v>
      </c>
      <c r="J14" s="9">
        <f t="shared" si="2"/>
        <v>0</v>
      </c>
    </row>
    <row r="15" spans="1:10" x14ac:dyDescent="0.25">
      <c r="A15" s="13"/>
      <c r="B15" s="12"/>
      <c r="C15" s="12"/>
      <c r="D15" s="12"/>
      <c r="E15" s="12"/>
      <c r="F15" s="12"/>
      <c r="G15" s="12"/>
      <c r="H15" s="8">
        <f t="shared" si="0"/>
        <v>0</v>
      </c>
      <c r="I15" s="9">
        <f t="shared" si="1"/>
        <v>0</v>
      </c>
      <c r="J15" s="9">
        <f t="shared" si="2"/>
        <v>0</v>
      </c>
    </row>
    <row r="16" spans="1:10" x14ac:dyDescent="0.25">
      <c r="A16" s="13"/>
      <c r="B16" s="12"/>
      <c r="C16" s="12"/>
      <c r="D16" s="12"/>
      <c r="E16" s="12"/>
      <c r="F16" s="12"/>
      <c r="G16" s="12"/>
      <c r="H16" s="8">
        <f t="shared" si="0"/>
        <v>0</v>
      </c>
      <c r="I16" s="9">
        <f t="shared" si="1"/>
        <v>0</v>
      </c>
      <c r="J16" s="9">
        <f t="shared" si="2"/>
        <v>0</v>
      </c>
    </row>
    <row r="17" spans="1:10" x14ac:dyDescent="0.25">
      <c r="A17" s="13"/>
      <c r="B17" s="12"/>
      <c r="C17" s="12"/>
      <c r="D17" s="12"/>
      <c r="E17" s="12"/>
      <c r="F17" s="12"/>
      <c r="G17" s="12"/>
      <c r="H17" s="8">
        <f t="shared" si="0"/>
        <v>0</v>
      </c>
      <c r="I17" s="9">
        <f t="shared" si="1"/>
        <v>0</v>
      </c>
      <c r="J17" s="9">
        <f t="shared" si="2"/>
        <v>0</v>
      </c>
    </row>
    <row r="18" spans="1:10" x14ac:dyDescent="0.25">
      <c r="A18" s="13"/>
      <c r="B18" s="12"/>
      <c r="C18" s="12"/>
      <c r="D18" s="12"/>
      <c r="E18" s="12"/>
      <c r="F18" s="12"/>
      <c r="G18" s="12"/>
      <c r="H18" s="8">
        <f t="shared" si="0"/>
        <v>0</v>
      </c>
      <c r="I18" s="9">
        <f t="shared" si="1"/>
        <v>0</v>
      </c>
      <c r="J18" s="9">
        <f t="shared" si="2"/>
        <v>0</v>
      </c>
    </row>
    <row r="19" spans="1:10" x14ac:dyDescent="0.25">
      <c r="A19" s="13"/>
      <c r="B19" s="14"/>
      <c r="C19" s="12"/>
      <c r="D19" s="12"/>
      <c r="E19" s="12"/>
      <c r="F19" s="12"/>
      <c r="G19" s="12"/>
      <c r="H19" s="8">
        <f t="shared" si="0"/>
        <v>0</v>
      </c>
      <c r="I19" s="9">
        <f t="shared" si="1"/>
        <v>0</v>
      </c>
      <c r="J19" s="9">
        <f t="shared" si="2"/>
        <v>0</v>
      </c>
    </row>
    <row r="20" spans="1:10" ht="15.75" x14ac:dyDescent="0.25">
      <c r="A20" s="15" t="s">
        <v>5</v>
      </c>
      <c r="B20" s="10">
        <f t="shared" ref="B20:H20" si="3">SUM(B5:B19)</f>
        <v>0</v>
      </c>
      <c r="C20" s="10">
        <f t="shared" si="3"/>
        <v>0</v>
      </c>
      <c r="D20" s="10">
        <f t="shared" si="3"/>
        <v>297563.84999999998</v>
      </c>
      <c r="E20" s="10">
        <f t="shared" si="3"/>
        <v>0</v>
      </c>
      <c r="F20" s="10">
        <f t="shared" si="3"/>
        <v>297563.84999999998</v>
      </c>
      <c r="G20" s="10">
        <f t="shared" si="3"/>
        <v>0</v>
      </c>
      <c r="H20" s="10">
        <f t="shared" si="3"/>
        <v>297563.84999999998</v>
      </c>
      <c r="I20" s="10">
        <f>SUMIF(I5:I19,"&gt;0")</f>
        <v>0</v>
      </c>
      <c r="J20" s="10">
        <f>SUMIF(J5:J19,"&gt;0")</f>
        <v>0</v>
      </c>
    </row>
    <row r="21" spans="1:10" x14ac:dyDescent="0.25">
      <c r="B21" s="5">
        <f>B20-C20</f>
        <v>0</v>
      </c>
      <c r="C21" s="5">
        <f>C20-B20</f>
        <v>0</v>
      </c>
      <c r="H21" s="4">
        <f>SUM(F20:G20)</f>
        <v>297563.84999999998</v>
      </c>
      <c r="I21" s="9">
        <f>I20-J20</f>
        <v>0</v>
      </c>
      <c r="J21" s="9">
        <f>J20-I20</f>
        <v>0</v>
      </c>
    </row>
  </sheetData>
  <mergeCells count="6">
    <mergeCell ref="I3:J3"/>
    <mergeCell ref="A3:A4"/>
    <mergeCell ref="B3:C3"/>
    <mergeCell ref="D3:E3"/>
    <mergeCell ref="F3:F4"/>
    <mergeCell ref="G3:G4"/>
  </mergeCells>
  <pageMargins left="0.25" right="0.25" top="0.75" bottom="0.75" header="0.3" footer="0.3"/>
  <pageSetup paperSize="9" orientation="landscape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1"/>
  <sheetViews>
    <sheetView workbookViewId="0">
      <selection activeCell="I4" sqref="I4"/>
    </sheetView>
  </sheetViews>
  <sheetFormatPr defaultRowHeight="15" x14ac:dyDescent="0.25"/>
  <cols>
    <col min="1" max="1" width="12.42578125" customWidth="1"/>
    <col min="2" max="2" width="12.140625" bestFit="1" customWidth="1"/>
    <col min="3" max="3" width="13.140625" bestFit="1" customWidth="1"/>
    <col min="4" max="4" width="11.28515625" bestFit="1" customWidth="1"/>
    <col min="5" max="5" width="9.5703125" bestFit="1" customWidth="1"/>
    <col min="6" max="6" width="13.140625" customWidth="1"/>
    <col min="7" max="7" width="11.28515625" customWidth="1"/>
    <col min="8" max="8" width="11.28515625" bestFit="1" customWidth="1"/>
    <col min="9" max="9" width="12.42578125" customWidth="1"/>
    <col min="10" max="10" width="13.140625" bestFit="1" customWidth="1"/>
  </cols>
  <sheetData>
    <row r="1" spans="1:10" ht="31.5" x14ac:dyDescent="0.5">
      <c r="A1" s="1" t="s">
        <v>7</v>
      </c>
    </row>
    <row r="2" spans="1:10" ht="26.25" x14ac:dyDescent="0.25">
      <c r="A2" s="2" t="s">
        <v>17</v>
      </c>
    </row>
    <row r="3" spans="1:10" ht="15.75" customHeight="1" x14ac:dyDescent="0.25">
      <c r="A3" s="24" t="s">
        <v>8</v>
      </c>
      <c r="B3" s="22" t="s">
        <v>29</v>
      </c>
      <c r="C3" s="23"/>
      <c r="D3" s="19" t="s">
        <v>0</v>
      </c>
      <c r="E3" s="19"/>
      <c r="F3" s="25">
        <v>372</v>
      </c>
      <c r="G3" s="25"/>
      <c r="H3" s="7" t="s">
        <v>1</v>
      </c>
      <c r="I3" s="19" t="s">
        <v>30</v>
      </c>
      <c r="J3" s="19"/>
    </row>
    <row r="4" spans="1:10" ht="15" customHeight="1" x14ac:dyDescent="0.25">
      <c r="A4" s="24"/>
      <c r="B4" s="6" t="s">
        <v>2</v>
      </c>
      <c r="C4" s="6" t="s">
        <v>3</v>
      </c>
      <c r="D4" s="6" t="s">
        <v>2</v>
      </c>
      <c r="E4" s="6" t="s">
        <v>3</v>
      </c>
      <c r="F4" s="25"/>
      <c r="G4" s="25"/>
      <c r="H4" s="6" t="s">
        <v>3</v>
      </c>
      <c r="I4" s="6" t="s">
        <v>4</v>
      </c>
      <c r="J4" s="6" t="s">
        <v>3</v>
      </c>
    </row>
    <row r="5" spans="1:10" x14ac:dyDescent="0.25">
      <c r="A5" s="11"/>
      <c r="B5" s="12"/>
      <c r="C5" s="12"/>
      <c r="D5" s="12"/>
      <c r="E5" s="12"/>
      <c r="F5" s="12"/>
      <c r="G5" s="12"/>
      <c r="H5" s="8">
        <f t="shared" ref="H5:H19" si="0">SUM(F5:G5)</f>
        <v>0</v>
      </c>
      <c r="I5" s="9">
        <f t="shared" ref="I5:I19" si="1">B5-C5+D5-H5-E5</f>
        <v>0</v>
      </c>
      <c r="J5" s="9">
        <f t="shared" ref="J5:J19" si="2">C5+H5+E5-D5-B5</f>
        <v>0</v>
      </c>
    </row>
    <row r="6" spans="1:10" x14ac:dyDescent="0.25">
      <c r="A6" s="13">
        <v>43444</v>
      </c>
      <c r="B6" s="12"/>
      <c r="C6" s="12"/>
      <c r="D6" s="12">
        <v>80000</v>
      </c>
      <c r="E6" s="12"/>
      <c r="F6" s="12">
        <v>80000</v>
      </c>
      <c r="G6" s="12"/>
      <c r="H6" s="8">
        <f t="shared" si="0"/>
        <v>80000</v>
      </c>
      <c r="I6" s="9">
        <f t="shared" si="1"/>
        <v>0</v>
      </c>
      <c r="J6" s="9">
        <f t="shared" si="2"/>
        <v>0</v>
      </c>
    </row>
    <row r="7" spans="1:10" x14ac:dyDescent="0.25">
      <c r="A7" s="13">
        <v>43445</v>
      </c>
      <c r="B7" s="12"/>
      <c r="C7" s="12"/>
      <c r="D7" s="12">
        <v>76818.039999999994</v>
      </c>
      <c r="E7" s="12"/>
      <c r="F7" s="12">
        <v>76818.039999999994</v>
      </c>
      <c r="G7" s="12"/>
      <c r="H7" s="8">
        <f t="shared" si="0"/>
        <v>76818.039999999994</v>
      </c>
      <c r="I7" s="9">
        <f t="shared" si="1"/>
        <v>0</v>
      </c>
      <c r="J7" s="9">
        <f t="shared" si="2"/>
        <v>0</v>
      </c>
    </row>
    <row r="8" spans="1:10" x14ac:dyDescent="0.25">
      <c r="A8" s="13">
        <v>43447</v>
      </c>
      <c r="B8" s="12"/>
      <c r="C8" s="12"/>
      <c r="D8" s="12">
        <v>80000</v>
      </c>
      <c r="E8" s="12"/>
      <c r="F8" s="12">
        <v>80000</v>
      </c>
      <c r="G8" s="12"/>
      <c r="H8" s="8">
        <f t="shared" si="0"/>
        <v>80000</v>
      </c>
      <c r="I8" s="9">
        <f t="shared" si="1"/>
        <v>0</v>
      </c>
      <c r="J8" s="9">
        <f t="shared" si="2"/>
        <v>0</v>
      </c>
    </row>
    <row r="9" spans="1:10" x14ac:dyDescent="0.25">
      <c r="A9" s="13">
        <v>43455</v>
      </c>
      <c r="B9" s="12"/>
      <c r="C9" s="12"/>
      <c r="D9" s="12">
        <v>60745.81</v>
      </c>
      <c r="E9" s="12"/>
      <c r="F9" s="12">
        <v>60745.81</v>
      </c>
      <c r="G9" s="12"/>
      <c r="H9" s="8">
        <f t="shared" si="0"/>
        <v>60745.81</v>
      </c>
      <c r="I9" s="9">
        <f t="shared" si="1"/>
        <v>0</v>
      </c>
      <c r="J9" s="9">
        <f t="shared" si="2"/>
        <v>0</v>
      </c>
    </row>
    <row r="10" spans="1:10" x14ac:dyDescent="0.25">
      <c r="A10" s="13"/>
      <c r="B10" s="12"/>
      <c r="C10" s="12"/>
      <c r="D10" s="12"/>
      <c r="E10" s="12"/>
      <c r="F10" s="12"/>
      <c r="G10" s="12"/>
      <c r="H10" s="8">
        <f t="shared" si="0"/>
        <v>0</v>
      </c>
      <c r="I10" s="9">
        <f t="shared" si="1"/>
        <v>0</v>
      </c>
      <c r="J10" s="9">
        <f t="shared" si="2"/>
        <v>0</v>
      </c>
    </row>
    <row r="11" spans="1:10" x14ac:dyDescent="0.25">
      <c r="A11" s="13"/>
      <c r="B11" s="12"/>
      <c r="C11" s="12"/>
      <c r="D11" s="12"/>
      <c r="E11" s="12"/>
      <c r="F11" s="12"/>
      <c r="G11" s="12"/>
      <c r="H11" s="8">
        <f t="shared" si="0"/>
        <v>0</v>
      </c>
      <c r="I11" s="9">
        <f t="shared" si="1"/>
        <v>0</v>
      </c>
      <c r="J11" s="9">
        <f t="shared" si="2"/>
        <v>0</v>
      </c>
    </row>
    <row r="12" spans="1:10" x14ac:dyDescent="0.25">
      <c r="A12" s="13"/>
      <c r="B12" s="12"/>
      <c r="C12" s="12"/>
      <c r="D12" s="12"/>
      <c r="E12" s="12"/>
      <c r="F12" s="12"/>
      <c r="G12" s="12"/>
      <c r="H12" s="8">
        <f t="shared" si="0"/>
        <v>0</v>
      </c>
      <c r="I12" s="9">
        <f t="shared" si="1"/>
        <v>0</v>
      </c>
      <c r="J12" s="9">
        <f t="shared" si="2"/>
        <v>0</v>
      </c>
    </row>
    <row r="13" spans="1:10" x14ac:dyDescent="0.25">
      <c r="A13" s="13"/>
      <c r="B13" s="12"/>
      <c r="C13" s="12"/>
      <c r="D13" s="12"/>
      <c r="E13" s="12"/>
      <c r="F13" s="12"/>
      <c r="G13" s="12"/>
      <c r="H13" s="8">
        <f t="shared" si="0"/>
        <v>0</v>
      </c>
      <c r="I13" s="9">
        <f t="shared" si="1"/>
        <v>0</v>
      </c>
      <c r="J13" s="9">
        <f t="shared" si="2"/>
        <v>0</v>
      </c>
    </row>
    <row r="14" spans="1:10" x14ac:dyDescent="0.25">
      <c r="A14" s="13"/>
      <c r="B14" s="12"/>
      <c r="C14" s="12"/>
      <c r="D14" s="12"/>
      <c r="E14" s="12"/>
      <c r="F14" s="12"/>
      <c r="G14" s="12"/>
      <c r="H14" s="8">
        <f t="shared" si="0"/>
        <v>0</v>
      </c>
      <c r="I14" s="9">
        <f t="shared" si="1"/>
        <v>0</v>
      </c>
      <c r="J14" s="9">
        <f t="shared" si="2"/>
        <v>0</v>
      </c>
    </row>
    <row r="15" spans="1:10" x14ac:dyDescent="0.25">
      <c r="A15" s="13"/>
      <c r="B15" s="12"/>
      <c r="C15" s="12"/>
      <c r="D15" s="12"/>
      <c r="E15" s="12"/>
      <c r="F15" s="12"/>
      <c r="G15" s="12"/>
      <c r="H15" s="8">
        <f t="shared" si="0"/>
        <v>0</v>
      </c>
      <c r="I15" s="9">
        <f t="shared" si="1"/>
        <v>0</v>
      </c>
      <c r="J15" s="9">
        <f t="shared" si="2"/>
        <v>0</v>
      </c>
    </row>
    <row r="16" spans="1:10" x14ac:dyDescent="0.25">
      <c r="A16" s="13"/>
      <c r="B16" s="12"/>
      <c r="C16" s="12"/>
      <c r="D16" s="12"/>
      <c r="E16" s="12"/>
      <c r="F16" s="12"/>
      <c r="G16" s="12"/>
      <c r="H16" s="8">
        <f t="shared" si="0"/>
        <v>0</v>
      </c>
      <c r="I16" s="9">
        <f t="shared" si="1"/>
        <v>0</v>
      </c>
      <c r="J16" s="9">
        <f t="shared" si="2"/>
        <v>0</v>
      </c>
    </row>
    <row r="17" spans="1:10" x14ac:dyDescent="0.25">
      <c r="A17" s="13"/>
      <c r="B17" s="12"/>
      <c r="C17" s="12"/>
      <c r="D17" s="12"/>
      <c r="E17" s="12"/>
      <c r="F17" s="12"/>
      <c r="G17" s="12"/>
      <c r="H17" s="8">
        <f t="shared" si="0"/>
        <v>0</v>
      </c>
      <c r="I17" s="9">
        <f t="shared" si="1"/>
        <v>0</v>
      </c>
      <c r="J17" s="9">
        <f t="shared" si="2"/>
        <v>0</v>
      </c>
    </row>
    <row r="18" spans="1:10" x14ac:dyDescent="0.25">
      <c r="A18" s="13"/>
      <c r="B18" s="12"/>
      <c r="C18" s="12"/>
      <c r="D18" s="12"/>
      <c r="E18" s="12"/>
      <c r="F18" s="12"/>
      <c r="G18" s="12"/>
      <c r="H18" s="8">
        <f t="shared" si="0"/>
        <v>0</v>
      </c>
      <c r="I18" s="9">
        <f t="shared" si="1"/>
        <v>0</v>
      </c>
      <c r="J18" s="9">
        <f t="shared" si="2"/>
        <v>0</v>
      </c>
    </row>
    <row r="19" spans="1:10" x14ac:dyDescent="0.25">
      <c r="A19" s="13"/>
      <c r="B19" s="14"/>
      <c r="C19" s="12"/>
      <c r="D19" s="12"/>
      <c r="E19" s="12"/>
      <c r="F19" s="12"/>
      <c r="G19" s="12"/>
      <c r="H19" s="8">
        <f t="shared" si="0"/>
        <v>0</v>
      </c>
      <c r="I19" s="9">
        <f t="shared" si="1"/>
        <v>0</v>
      </c>
      <c r="J19" s="9">
        <f t="shared" si="2"/>
        <v>0</v>
      </c>
    </row>
    <row r="20" spans="1:10" ht="15.75" x14ac:dyDescent="0.25">
      <c r="A20" s="15" t="s">
        <v>5</v>
      </c>
      <c r="B20" s="10">
        <f t="shared" ref="B20:H20" si="3">SUM(B5:B19)</f>
        <v>0</v>
      </c>
      <c r="C20" s="10">
        <f t="shared" si="3"/>
        <v>0</v>
      </c>
      <c r="D20" s="10">
        <f t="shared" si="3"/>
        <v>297563.84999999998</v>
      </c>
      <c r="E20" s="10">
        <f t="shared" si="3"/>
        <v>0</v>
      </c>
      <c r="F20" s="10">
        <f t="shared" si="3"/>
        <v>297563.84999999998</v>
      </c>
      <c r="G20" s="10">
        <f t="shared" si="3"/>
        <v>0</v>
      </c>
      <c r="H20" s="10">
        <f t="shared" si="3"/>
        <v>297563.84999999998</v>
      </c>
      <c r="I20" s="10">
        <f>SUMIF(I5:I19,"&gt;0")</f>
        <v>0</v>
      </c>
      <c r="J20" s="10">
        <f>SUMIF(J5:J19,"&gt;0")</f>
        <v>0</v>
      </c>
    </row>
    <row r="21" spans="1:10" x14ac:dyDescent="0.25">
      <c r="B21" s="5">
        <f>B20-C20</f>
        <v>0</v>
      </c>
      <c r="C21" s="5">
        <f>C20-B20</f>
        <v>0</v>
      </c>
      <c r="H21" s="4">
        <f>SUM(F20:G20)</f>
        <v>297563.84999999998</v>
      </c>
      <c r="I21" s="9">
        <f>I20-J20</f>
        <v>0</v>
      </c>
      <c r="J21" s="9">
        <f>J20-I20</f>
        <v>0</v>
      </c>
    </row>
  </sheetData>
  <mergeCells count="6">
    <mergeCell ref="I3:J3"/>
    <mergeCell ref="A3:A4"/>
    <mergeCell ref="B3:C3"/>
    <mergeCell ref="D3:E3"/>
    <mergeCell ref="F3:F4"/>
    <mergeCell ref="G3:G4"/>
  </mergeCells>
  <pageMargins left="0.25" right="0.25" top="0.75" bottom="0.75" header="0.3" footer="0.3"/>
  <pageSetup paperSize="9" orientation="landscape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1"/>
  <sheetViews>
    <sheetView workbookViewId="0">
      <selection activeCell="I4" sqref="I4"/>
    </sheetView>
  </sheetViews>
  <sheetFormatPr defaultRowHeight="15" x14ac:dyDescent="0.25"/>
  <cols>
    <col min="1" max="1" width="12.42578125" customWidth="1"/>
    <col min="2" max="2" width="12.140625" bestFit="1" customWidth="1"/>
    <col min="3" max="3" width="13.140625" bestFit="1" customWidth="1"/>
    <col min="4" max="4" width="11.28515625" bestFit="1" customWidth="1"/>
    <col min="5" max="5" width="9.5703125" bestFit="1" customWidth="1"/>
    <col min="6" max="6" width="13.140625" customWidth="1"/>
    <col min="7" max="7" width="11.28515625" customWidth="1"/>
    <col min="8" max="8" width="11.28515625" bestFit="1" customWidth="1"/>
    <col min="9" max="9" width="12.42578125" customWidth="1"/>
    <col min="10" max="10" width="13.140625" bestFit="1" customWidth="1"/>
  </cols>
  <sheetData>
    <row r="1" spans="1:10" ht="31.5" x14ac:dyDescent="0.5">
      <c r="A1" s="1" t="s">
        <v>7</v>
      </c>
    </row>
    <row r="2" spans="1:10" ht="26.25" x14ac:dyDescent="0.25">
      <c r="A2" s="2" t="s">
        <v>18</v>
      </c>
    </row>
    <row r="3" spans="1:10" ht="15.75" customHeight="1" x14ac:dyDescent="0.25">
      <c r="A3" s="24" t="s">
        <v>8</v>
      </c>
      <c r="B3" s="22" t="s">
        <v>30</v>
      </c>
      <c r="C3" s="23"/>
      <c r="D3" s="19" t="s">
        <v>0</v>
      </c>
      <c r="E3" s="19"/>
      <c r="F3" s="25">
        <v>372</v>
      </c>
      <c r="G3" s="25"/>
      <c r="H3" s="7" t="s">
        <v>1</v>
      </c>
      <c r="I3" s="19" t="s">
        <v>31</v>
      </c>
      <c r="J3" s="19"/>
    </row>
    <row r="4" spans="1:10" ht="15" customHeight="1" x14ac:dyDescent="0.25">
      <c r="A4" s="24"/>
      <c r="B4" s="6" t="s">
        <v>2</v>
      </c>
      <c r="C4" s="6" t="s">
        <v>3</v>
      </c>
      <c r="D4" s="6" t="s">
        <v>2</v>
      </c>
      <c r="E4" s="6" t="s">
        <v>3</v>
      </c>
      <c r="F4" s="25"/>
      <c r="G4" s="25"/>
      <c r="H4" s="6" t="s">
        <v>3</v>
      </c>
      <c r="I4" s="6" t="s">
        <v>4</v>
      </c>
      <c r="J4" s="6" t="s">
        <v>3</v>
      </c>
    </row>
    <row r="5" spans="1:10" x14ac:dyDescent="0.25">
      <c r="A5" s="11"/>
      <c r="B5" s="12"/>
      <c r="C5" s="12"/>
      <c r="D5" s="12"/>
      <c r="E5" s="12"/>
      <c r="F5" s="12"/>
      <c r="G5" s="12"/>
      <c r="H5" s="8">
        <f t="shared" ref="H5:H19" si="0">SUM(F5:G5)</f>
        <v>0</v>
      </c>
      <c r="I5" s="9">
        <f t="shared" ref="I5:I19" si="1">B5-C5+D5-H5-E5</f>
        <v>0</v>
      </c>
      <c r="J5" s="9">
        <f t="shared" ref="J5:J19" si="2">C5+H5+E5-D5-B5</f>
        <v>0</v>
      </c>
    </row>
    <row r="6" spans="1:10" x14ac:dyDescent="0.25">
      <c r="A6" s="13">
        <v>43444</v>
      </c>
      <c r="B6" s="12"/>
      <c r="C6" s="12"/>
      <c r="D6" s="12">
        <v>80000</v>
      </c>
      <c r="E6" s="12"/>
      <c r="F6" s="12">
        <v>80000</v>
      </c>
      <c r="G6" s="12"/>
      <c r="H6" s="8">
        <f t="shared" si="0"/>
        <v>80000</v>
      </c>
      <c r="I6" s="9">
        <f t="shared" si="1"/>
        <v>0</v>
      </c>
      <c r="J6" s="9">
        <f t="shared" si="2"/>
        <v>0</v>
      </c>
    </row>
    <row r="7" spans="1:10" x14ac:dyDescent="0.25">
      <c r="A7" s="13">
        <v>43445</v>
      </c>
      <c r="B7" s="12"/>
      <c r="C7" s="12"/>
      <c r="D7" s="12">
        <v>76818.039999999994</v>
      </c>
      <c r="E7" s="12"/>
      <c r="F7" s="12">
        <v>76818.039999999994</v>
      </c>
      <c r="G7" s="12"/>
      <c r="H7" s="8">
        <f t="shared" si="0"/>
        <v>76818.039999999994</v>
      </c>
      <c r="I7" s="9">
        <f t="shared" si="1"/>
        <v>0</v>
      </c>
      <c r="J7" s="9">
        <f t="shared" si="2"/>
        <v>0</v>
      </c>
    </row>
    <row r="8" spans="1:10" x14ac:dyDescent="0.25">
      <c r="A8" s="13">
        <v>43447</v>
      </c>
      <c r="B8" s="12"/>
      <c r="C8" s="12"/>
      <c r="D8" s="12">
        <v>80000</v>
      </c>
      <c r="E8" s="12"/>
      <c r="F8" s="12">
        <v>80000</v>
      </c>
      <c r="G8" s="12"/>
      <c r="H8" s="8">
        <f t="shared" si="0"/>
        <v>80000</v>
      </c>
      <c r="I8" s="9">
        <f t="shared" si="1"/>
        <v>0</v>
      </c>
      <c r="J8" s="9">
        <f t="shared" si="2"/>
        <v>0</v>
      </c>
    </row>
    <row r="9" spans="1:10" x14ac:dyDescent="0.25">
      <c r="A9" s="13">
        <v>43455</v>
      </c>
      <c r="B9" s="12"/>
      <c r="C9" s="12"/>
      <c r="D9" s="12">
        <v>60745.81</v>
      </c>
      <c r="E9" s="12"/>
      <c r="F9" s="12">
        <v>60745.81</v>
      </c>
      <c r="G9" s="12"/>
      <c r="H9" s="8">
        <f t="shared" si="0"/>
        <v>60745.81</v>
      </c>
      <c r="I9" s="9">
        <f t="shared" si="1"/>
        <v>0</v>
      </c>
      <c r="J9" s="9">
        <f t="shared" si="2"/>
        <v>0</v>
      </c>
    </row>
    <row r="10" spans="1:10" x14ac:dyDescent="0.25">
      <c r="A10" s="13"/>
      <c r="B10" s="12"/>
      <c r="C10" s="12"/>
      <c r="D10" s="12"/>
      <c r="E10" s="12"/>
      <c r="F10" s="12"/>
      <c r="G10" s="12"/>
      <c r="H10" s="8">
        <f t="shared" si="0"/>
        <v>0</v>
      </c>
      <c r="I10" s="9">
        <f t="shared" si="1"/>
        <v>0</v>
      </c>
      <c r="J10" s="9">
        <f t="shared" si="2"/>
        <v>0</v>
      </c>
    </row>
    <row r="11" spans="1:10" x14ac:dyDescent="0.25">
      <c r="A11" s="13"/>
      <c r="B11" s="12"/>
      <c r="C11" s="12"/>
      <c r="D11" s="12"/>
      <c r="E11" s="12"/>
      <c r="F11" s="12"/>
      <c r="G11" s="12"/>
      <c r="H11" s="8">
        <f t="shared" si="0"/>
        <v>0</v>
      </c>
      <c r="I11" s="9">
        <f t="shared" si="1"/>
        <v>0</v>
      </c>
      <c r="J11" s="9">
        <f t="shared" si="2"/>
        <v>0</v>
      </c>
    </row>
    <row r="12" spans="1:10" x14ac:dyDescent="0.25">
      <c r="A12" s="13"/>
      <c r="B12" s="12"/>
      <c r="C12" s="12"/>
      <c r="D12" s="12"/>
      <c r="E12" s="12"/>
      <c r="F12" s="12"/>
      <c r="G12" s="12"/>
      <c r="H12" s="8">
        <f t="shared" si="0"/>
        <v>0</v>
      </c>
      <c r="I12" s="9">
        <f t="shared" si="1"/>
        <v>0</v>
      </c>
      <c r="J12" s="9">
        <f t="shared" si="2"/>
        <v>0</v>
      </c>
    </row>
    <row r="13" spans="1:10" x14ac:dyDescent="0.25">
      <c r="A13" s="13"/>
      <c r="B13" s="12"/>
      <c r="C13" s="12"/>
      <c r="D13" s="12"/>
      <c r="E13" s="12"/>
      <c r="F13" s="12"/>
      <c r="G13" s="12"/>
      <c r="H13" s="8">
        <f t="shared" si="0"/>
        <v>0</v>
      </c>
      <c r="I13" s="9">
        <f t="shared" si="1"/>
        <v>0</v>
      </c>
      <c r="J13" s="9">
        <f t="shared" si="2"/>
        <v>0</v>
      </c>
    </row>
    <row r="14" spans="1:10" x14ac:dyDescent="0.25">
      <c r="A14" s="13"/>
      <c r="B14" s="12"/>
      <c r="C14" s="12"/>
      <c r="D14" s="12"/>
      <c r="E14" s="12"/>
      <c r="F14" s="12"/>
      <c r="G14" s="12"/>
      <c r="H14" s="8">
        <f t="shared" si="0"/>
        <v>0</v>
      </c>
      <c r="I14" s="9">
        <f t="shared" si="1"/>
        <v>0</v>
      </c>
      <c r="J14" s="9">
        <f t="shared" si="2"/>
        <v>0</v>
      </c>
    </row>
    <row r="15" spans="1:10" x14ac:dyDescent="0.25">
      <c r="A15" s="13"/>
      <c r="B15" s="12"/>
      <c r="C15" s="12"/>
      <c r="D15" s="12"/>
      <c r="E15" s="12"/>
      <c r="F15" s="12"/>
      <c r="G15" s="12"/>
      <c r="H15" s="8">
        <f t="shared" si="0"/>
        <v>0</v>
      </c>
      <c r="I15" s="9">
        <f t="shared" si="1"/>
        <v>0</v>
      </c>
      <c r="J15" s="9">
        <f t="shared" si="2"/>
        <v>0</v>
      </c>
    </row>
    <row r="16" spans="1:10" x14ac:dyDescent="0.25">
      <c r="A16" s="13"/>
      <c r="B16" s="12"/>
      <c r="C16" s="12"/>
      <c r="D16" s="12"/>
      <c r="E16" s="12"/>
      <c r="F16" s="12"/>
      <c r="G16" s="12"/>
      <c r="H16" s="8">
        <f t="shared" si="0"/>
        <v>0</v>
      </c>
      <c r="I16" s="9">
        <f t="shared" si="1"/>
        <v>0</v>
      </c>
      <c r="J16" s="9">
        <f t="shared" si="2"/>
        <v>0</v>
      </c>
    </row>
    <row r="17" spans="1:10" x14ac:dyDescent="0.25">
      <c r="A17" s="13"/>
      <c r="B17" s="12"/>
      <c r="C17" s="12"/>
      <c r="D17" s="12"/>
      <c r="E17" s="12"/>
      <c r="F17" s="12"/>
      <c r="G17" s="12"/>
      <c r="H17" s="8">
        <f t="shared" si="0"/>
        <v>0</v>
      </c>
      <c r="I17" s="9">
        <f t="shared" si="1"/>
        <v>0</v>
      </c>
      <c r="J17" s="9">
        <f t="shared" si="2"/>
        <v>0</v>
      </c>
    </row>
    <row r="18" spans="1:10" x14ac:dyDescent="0.25">
      <c r="A18" s="13"/>
      <c r="B18" s="12"/>
      <c r="C18" s="12"/>
      <c r="D18" s="12"/>
      <c r="E18" s="12"/>
      <c r="F18" s="12"/>
      <c r="G18" s="12"/>
      <c r="H18" s="8">
        <f t="shared" si="0"/>
        <v>0</v>
      </c>
      <c r="I18" s="9">
        <f t="shared" si="1"/>
        <v>0</v>
      </c>
      <c r="J18" s="9">
        <f t="shared" si="2"/>
        <v>0</v>
      </c>
    </row>
    <row r="19" spans="1:10" x14ac:dyDescent="0.25">
      <c r="A19" s="13"/>
      <c r="B19" s="14"/>
      <c r="C19" s="12"/>
      <c r="D19" s="12"/>
      <c r="E19" s="12"/>
      <c r="F19" s="12"/>
      <c r="G19" s="12"/>
      <c r="H19" s="8">
        <f t="shared" si="0"/>
        <v>0</v>
      </c>
      <c r="I19" s="9">
        <f t="shared" si="1"/>
        <v>0</v>
      </c>
      <c r="J19" s="9">
        <f t="shared" si="2"/>
        <v>0</v>
      </c>
    </row>
    <row r="20" spans="1:10" ht="15.75" x14ac:dyDescent="0.25">
      <c r="A20" s="15" t="s">
        <v>5</v>
      </c>
      <c r="B20" s="10">
        <f t="shared" ref="B20:H20" si="3">SUM(B5:B19)</f>
        <v>0</v>
      </c>
      <c r="C20" s="10">
        <f t="shared" si="3"/>
        <v>0</v>
      </c>
      <c r="D20" s="10">
        <f t="shared" si="3"/>
        <v>297563.84999999998</v>
      </c>
      <c r="E20" s="10">
        <f t="shared" si="3"/>
        <v>0</v>
      </c>
      <c r="F20" s="10">
        <f t="shared" si="3"/>
        <v>297563.84999999998</v>
      </c>
      <c r="G20" s="10">
        <f t="shared" si="3"/>
        <v>0</v>
      </c>
      <c r="H20" s="10">
        <f t="shared" si="3"/>
        <v>297563.84999999998</v>
      </c>
      <c r="I20" s="10">
        <f>SUMIF(I5:I19,"&gt;0")</f>
        <v>0</v>
      </c>
      <c r="J20" s="10">
        <f>SUMIF(J5:J19,"&gt;0")</f>
        <v>0</v>
      </c>
    </row>
    <row r="21" spans="1:10" x14ac:dyDescent="0.25">
      <c r="B21" s="5">
        <f>B20-C20</f>
        <v>0</v>
      </c>
      <c r="C21" s="5">
        <f>C20-B20</f>
        <v>0</v>
      </c>
      <c r="H21" s="4">
        <f>SUM(F20:G20)</f>
        <v>297563.84999999998</v>
      </c>
      <c r="I21" s="9">
        <f>I20-J20</f>
        <v>0</v>
      </c>
      <c r="J21" s="9">
        <f>J20-I20</f>
        <v>0</v>
      </c>
    </row>
  </sheetData>
  <mergeCells count="6">
    <mergeCell ref="I3:J3"/>
    <mergeCell ref="A3:A4"/>
    <mergeCell ref="B3:C3"/>
    <mergeCell ref="D3:E3"/>
    <mergeCell ref="F3:F4"/>
    <mergeCell ref="G3:G4"/>
  </mergeCells>
  <pageMargins left="0.25" right="0.25" top="0.75" bottom="0.75" header="0.3" footer="0.3"/>
  <pageSetup paperSize="9" orientation="landscape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1"/>
  <sheetViews>
    <sheetView workbookViewId="0">
      <selection activeCell="L15" sqref="L15"/>
    </sheetView>
  </sheetViews>
  <sheetFormatPr defaultRowHeight="15" x14ac:dyDescent="0.25"/>
  <cols>
    <col min="1" max="1" width="12.42578125" customWidth="1"/>
    <col min="2" max="2" width="12.140625" bestFit="1" customWidth="1"/>
    <col min="3" max="3" width="13.140625" bestFit="1" customWidth="1"/>
    <col min="4" max="4" width="11.28515625" bestFit="1" customWidth="1"/>
    <col min="5" max="5" width="9.5703125" bestFit="1" customWidth="1"/>
    <col min="6" max="6" width="13.140625" customWidth="1"/>
    <col min="7" max="7" width="11.28515625" customWidth="1"/>
    <col min="8" max="8" width="11.28515625" bestFit="1" customWidth="1"/>
    <col min="9" max="9" width="12.42578125" customWidth="1"/>
    <col min="10" max="10" width="13.140625" bestFit="1" customWidth="1"/>
  </cols>
  <sheetData>
    <row r="1" spans="1:10" ht="31.5" x14ac:dyDescent="0.5">
      <c r="A1" s="1" t="s">
        <v>7</v>
      </c>
    </row>
    <row r="2" spans="1:10" ht="26.25" x14ac:dyDescent="0.25">
      <c r="A2" s="2" t="s">
        <v>19</v>
      </c>
    </row>
    <row r="3" spans="1:10" ht="15.75" customHeight="1" x14ac:dyDescent="0.25">
      <c r="A3" s="24" t="s">
        <v>8</v>
      </c>
      <c r="B3" s="22" t="s">
        <v>31</v>
      </c>
      <c r="C3" s="23"/>
      <c r="D3" s="19" t="s">
        <v>0</v>
      </c>
      <c r="E3" s="19"/>
      <c r="F3" s="25">
        <v>372</v>
      </c>
      <c r="G3" s="25"/>
      <c r="H3" s="7" t="s">
        <v>1</v>
      </c>
      <c r="I3" s="19" t="s">
        <v>32</v>
      </c>
      <c r="J3" s="19"/>
    </row>
    <row r="4" spans="1:10" ht="15" customHeight="1" x14ac:dyDescent="0.25">
      <c r="A4" s="24"/>
      <c r="B4" s="6" t="s">
        <v>2</v>
      </c>
      <c r="C4" s="6" t="s">
        <v>3</v>
      </c>
      <c r="D4" s="6" t="s">
        <v>2</v>
      </c>
      <c r="E4" s="6" t="s">
        <v>3</v>
      </c>
      <c r="F4" s="25"/>
      <c r="G4" s="25"/>
      <c r="H4" s="6" t="s">
        <v>3</v>
      </c>
      <c r="I4" s="6" t="s">
        <v>4</v>
      </c>
      <c r="J4" s="6" t="s">
        <v>3</v>
      </c>
    </row>
    <row r="5" spans="1:10" x14ac:dyDescent="0.25">
      <c r="A5" s="11"/>
      <c r="B5" s="12"/>
      <c r="C5" s="12"/>
      <c r="D5" s="12"/>
      <c r="E5" s="12"/>
      <c r="F5" s="12"/>
      <c r="G5" s="12"/>
      <c r="H5" s="8">
        <f t="shared" ref="H5:H19" si="0">SUM(F5:G5)</f>
        <v>0</v>
      </c>
      <c r="I5" s="9">
        <f t="shared" ref="I5:I19" si="1">B5-C5+D5-H5-E5</f>
        <v>0</v>
      </c>
      <c r="J5" s="9">
        <f t="shared" ref="J5:J19" si="2">C5+H5+E5-D5-B5</f>
        <v>0</v>
      </c>
    </row>
    <row r="6" spans="1:10" x14ac:dyDescent="0.25">
      <c r="A6" s="13">
        <v>43444</v>
      </c>
      <c r="B6" s="12"/>
      <c r="C6" s="12"/>
      <c r="D6" s="12">
        <v>80000</v>
      </c>
      <c r="E6" s="12"/>
      <c r="F6" s="12">
        <v>80000</v>
      </c>
      <c r="G6" s="12"/>
      <c r="H6" s="8">
        <f t="shared" si="0"/>
        <v>80000</v>
      </c>
      <c r="I6" s="9">
        <f t="shared" si="1"/>
        <v>0</v>
      </c>
      <c r="J6" s="9">
        <f t="shared" si="2"/>
        <v>0</v>
      </c>
    </row>
    <row r="7" spans="1:10" x14ac:dyDescent="0.25">
      <c r="A7" s="13">
        <v>43445</v>
      </c>
      <c r="B7" s="12"/>
      <c r="C7" s="12"/>
      <c r="D7" s="12">
        <v>76818.039999999994</v>
      </c>
      <c r="E7" s="12"/>
      <c r="F7" s="12">
        <v>76818.039999999994</v>
      </c>
      <c r="G7" s="12"/>
      <c r="H7" s="8">
        <f t="shared" si="0"/>
        <v>76818.039999999994</v>
      </c>
      <c r="I7" s="9">
        <f t="shared" si="1"/>
        <v>0</v>
      </c>
      <c r="J7" s="9">
        <f t="shared" si="2"/>
        <v>0</v>
      </c>
    </row>
    <row r="8" spans="1:10" x14ac:dyDescent="0.25">
      <c r="A8" s="13">
        <v>43447</v>
      </c>
      <c r="B8" s="12"/>
      <c r="C8" s="12"/>
      <c r="D8" s="12">
        <v>80000</v>
      </c>
      <c r="E8" s="12"/>
      <c r="F8" s="12">
        <v>80000</v>
      </c>
      <c r="G8" s="12"/>
      <c r="H8" s="8">
        <f t="shared" si="0"/>
        <v>80000</v>
      </c>
      <c r="I8" s="9">
        <f t="shared" si="1"/>
        <v>0</v>
      </c>
      <c r="J8" s="9">
        <f t="shared" si="2"/>
        <v>0</v>
      </c>
    </row>
    <row r="9" spans="1:10" x14ac:dyDescent="0.25">
      <c r="A9" s="13">
        <v>43455</v>
      </c>
      <c r="B9" s="12"/>
      <c r="C9" s="12"/>
      <c r="D9" s="12">
        <v>60745.81</v>
      </c>
      <c r="E9" s="12"/>
      <c r="F9" s="12">
        <v>60745.81</v>
      </c>
      <c r="G9" s="12"/>
      <c r="H9" s="8">
        <f t="shared" si="0"/>
        <v>60745.81</v>
      </c>
      <c r="I9" s="9">
        <f t="shared" si="1"/>
        <v>0</v>
      </c>
      <c r="J9" s="9">
        <f t="shared" si="2"/>
        <v>0</v>
      </c>
    </row>
    <row r="10" spans="1:10" x14ac:dyDescent="0.25">
      <c r="A10" s="13"/>
      <c r="B10" s="12"/>
      <c r="C10" s="12"/>
      <c r="D10" s="12"/>
      <c r="E10" s="12"/>
      <c r="F10" s="12"/>
      <c r="G10" s="12"/>
      <c r="H10" s="8">
        <f t="shared" si="0"/>
        <v>0</v>
      </c>
      <c r="I10" s="9">
        <f t="shared" si="1"/>
        <v>0</v>
      </c>
      <c r="J10" s="9">
        <f t="shared" si="2"/>
        <v>0</v>
      </c>
    </row>
    <row r="11" spans="1:10" x14ac:dyDescent="0.25">
      <c r="A11" s="13"/>
      <c r="B11" s="12"/>
      <c r="C11" s="12"/>
      <c r="D11" s="12"/>
      <c r="E11" s="12"/>
      <c r="F11" s="12"/>
      <c r="G11" s="12"/>
      <c r="H11" s="8">
        <f t="shared" si="0"/>
        <v>0</v>
      </c>
      <c r="I11" s="9">
        <f t="shared" si="1"/>
        <v>0</v>
      </c>
      <c r="J11" s="9">
        <f t="shared" si="2"/>
        <v>0</v>
      </c>
    </row>
    <row r="12" spans="1:10" x14ac:dyDescent="0.25">
      <c r="A12" s="13"/>
      <c r="B12" s="12"/>
      <c r="C12" s="12"/>
      <c r="D12" s="12"/>
      <c r="E12" s="12"/>
      <c r="F12" s="12"/>
      <c r="G12" s="12"/>
      <c r="H12" s="8">
        <f t="shared" si="0"/>
        <v>0</v>
      </c>
      <c r="I12" s="9">
        <f t="shared" si="1"/>
        <v>0</v>
      </c>
      <c r="J12" s="9">
        <f t="shared" si="2"/>
        <v>0</v>
      </c>
    </row>
    <row r="13" spans="1:10" x14ac:dyDescent="0.25">
      <c r="A13" s="13"/>
      <c r="B13" s="12"/>
      <c r="C13" s="12"/>
      <c r="D13" s="12"/>
      <c r="E13" s="12"/>
      <c r="F13" s="12"/>
      <c r="G13" s="12"/>
      <c r="H13" s="8">
        <f t="shared" si="0"/>
        <v>0</v>
      </c>
      <c r="I13" s="9">
        <f t="shared" si="1"/>
        <v>0</v>
      </c>
      <c r="J13" s="9">
        <f t="shared" si="2"/>
        <v>0</v>
      </c>
    </row>
    <row r="14" spans="1:10" x14ac:dyDescent="0.25">
      <c r="A14" s="13"/>
      <c r="B14" s="12"/>
      <c r="C14" s="12"/>
      <c r="D14" s="12"/>
      <c r="E14" s="12"/>
      <c r="F14" s="12"/>
      <c r="G14" s="12"/>
      <c r="H14" s="8">
        <f t="shared" si="0"/>
        <v>0</v>
      </c>
      <c r="I14" s="9">
        <f t="shared" si="1"/>
        <v>0</v>
      </c>
      <c r="J14" s="9">
        <f t="shared" si="2"/>
        <v>0</v>
      </c>
    </row>
    <row r="15" spans="1:10" x14ac:dyDescent="0.25">
      <c r="A15" s="13"/>
      <c r="B15" s="12"/>
      <c r="C15" s="12"/>
      <c r="D15" s="12"/>
      <c r="E15" s="12"/>
      <c r="F15" s="12"/>
      <c r="G15" s="12"/>
      <c r="H15" s="8">
        <f t="shared" si="0"/>
        <v>0</v>
      </c>
      <c r="I15" s="9">
        <f t="shared" si="1"/>
        <v>0</v>
      </c>
      <c r="J15" s="9">
        <f t="shared" si="2"/>
        <v>0</v>
      </c>
    </row>
    <row r="16" spans="1:10" x14ac:dyDescent="0.25">
      <c r="A16" s="13"/>
      <c r="B16" s="12"/>
      <c r="C16" s="12"/>
      <c r="D16" s="12"/>
      <c r="E16" s="12"/>
      <c r="F16" s="12"/>
      <c r="G16" s="12"/>
      <c r="H16" s="8">
        <f t="shared" si="0"/>
        <v>0</v>
      </c>
      <c r="I16" s="9">
        <f t="shared" si="1"/>
        <v>0</v>
      </c>
      <c r="J16" s="9">
        <f t="shared" si="2"/>
        <v>0</v>
      </c>
    </row>
    <row r="17" spans="1:10" x14ac:dyDescent="0.25">
      <c r="A17" s="13"/>
      <c r="B17" s="12"/>
      <c r="C17" s="12"/>
      <c r="D17" s="12"/>
      <c r="E17" s="12"/>
      <c r="F17" s="12"/>
      <c r="G17" s="12"/>
      <c r="H17" s="8">
        <f t="shared" si="0"/>
        <v>0</v>
      </c>
      <c r="I17" s="9">
        <f t="shared" si="1"/>
        <v>0</v>
      </c>
      <c r="J17" s="9">
        <f t="shared" si="2"/>
        <v>0</v>
      </c>
    </row>
    <row r="18" spans="1:10" x14ac:dyDescent="0.25">
      <c r="A18" s="13"/>
      <c r="B18" s="12"/>
      <c r="C18" s="12"/>
      <c r="D18" s="12"/>
      <c r="E18" s="12"/>
      <c r="F18" s="12"/>
      <c r="G18" s="12"/>
      <c r="H18" s="8">
        <f t="shared" si="0"/>
        <v>0</v>
      </c>
      <c r="I18" s="9">
        <f t="shared" si="1"/>
        <v>0</v>
      </c>
      <c r="J18" s="9">
        <f t="shared" si="2"/>
        <v>0</v>
      </c>
    </row>
    <row r="19" spans="1:10" x14ac:dyDescent="0.25">
      <c r="A19" s="13"/>
      <c r="B19" s="14"/>
      <c r="C19" s="12"/>
      <c r="D19" s="12"/>
      <c r="E19" s="12"/>
      <c r="F19" s="12"/>
      <c r="G19" s="12"/>
      <c r="H19" s="8">
        <f t="shared" si="0"/>
        <v>0</v>
      </c>
      <c r="I19" s="9">
        <f t="shared" si="1"/>
        <v>0</v>
      </c>
      <c r="J19" s="9">
        <f t="shared" si="2"/>
        <v>0</v>
      </c>
    </row>
    <row r="20" spans="1:10" ht="15.75" x14ac:dyDescent="0.25">
      <c r="A20" s="15" t="s">
        <v>5</v>
      </c>
      <c r="B20" s="10">
        <f t="shared" ref="B20:H20" si="3">SUM(B5:B19)</f>
        <v>0</v>
      </c>
      <c r="C20" s="10">
        <f t="shared" si="3"/>
        <v>0</v>
      </c>
      <c r="D20" s="10">
        <f t="shared" si="3"/>
        <v>297563.84999999998</v>
      </c>
      <c r="E20" s="10">
        <f t="shared" si="3"/>
        <v>0</v>
      </c>
      <c r="F20" s="10">
        <f t="shared" si="3"/>
        <v>297563.84999999998</v>
      </c>
      <c r="G20" s="10">
        <f t="shared" si="3"/>
        <v>0</v>
      </c>
      <c r="H20" s="10">
        <f t="shared" si="3"/>
        <v>297563.84999999998</v>
      </c>
      <c r="I20" s="10">
        <f>SUMIF(I5:I19,"&gt;0")</f>
        <v>0</v>
      </c>
      <c r="J20" s="10">
        <f>SUMIF(J5:J19,"&gt;0")</f>
        <v>0</v>
      </c>
    </row>
    <row r="21" spans="1:10" x14ac:dyDescent="0.25">
      <c r="B21" s="5">
        <f>B20-C20</f>
        <v>0</v>
      </c>
      <c r="C21" s="5">
        <f>C20-B20</f>
        <v>0</v>
      </c>
      <c r="H21" s="4">
        <f>SUM(F20:G20)</f>
        <v>297563.84999999998</v>
      </c>
      <c r="I21" s="9">
        <f>I20-J20</f>
        <v>0</v>
      </c>
      <c r="J21" s="9">
        <f>J20-I20</f>
        <v>0</v>
      </c>
    </row>
  </sheetData>
  <mergeCells count="6">
    <mergeCell ref="I3:J3"/>
    <mergeCell ref="A3:A4"/>
    <mergeCell ref="B3:C3"/>
    <mergeCell ref="D3:E3"/>
    <mergeCell ref="F3:F4"/>
    <mergeCell ref="G3:G4"/>
  </mergeCells>
  <pageMargins left="0.25" right="0.25" top="0.75" bottom="0.75" header="0.3" footer="0.3"/>
  <pageSetup paperSize="9" orientation="landscape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1"/>
  <sheetViews>
    <sheetView workbookViewId="0"/>
  </sheetViews>
  <sheetFormatPr defaultRowHeight="15" x14ac:dyDescent="0.25"/>
  <cols>
    <col min="1" max="1" width="12.42578125" customWidth="1"/>
    <col min="2" max="2" width="12.140625" bestFit="1" customWidth="1"/>
    <col min="3" max="3" width="13.140625" bestFit="1" customWidth="1"/>
    <col min="4" max="4" width="11.28515625" bestFit="1" customWidth="1"/>
    <col min="5" max="5" width="9.5703125" bestFit="1" customWidth="1"/>
    <col min="6" max="6" width="13.140625" customWidth="1"/>
    <col min="7" max="7" width="11.28515625" customWidth="1"/>
    <col min="8" max="8" width="11.28515625" bestFit="1" customWidth="1"/>
    <col min="9" max="9" width="12.42578125" customWidth="1"/>
    <col min="10" max="10" width="13.140625" bestFit="1" customWidth="1"/>
  </cols>
  <sheetData>
    <row r="1" spans="1:10" ht="31.5" x14ac:dyDescent="0.5">
      <c r="A1" s="1" t="s">
        <v>34</v>
      </c>
    </row>
    <row r="2" spans="1:10" ht="26.25" x14ac:dyDescent="0.25">
      <c r="A2" s="2" t="s">
        <v>20</v>
      </c>
    </row>
    <row r="3" spans="1:10" ht="15.75" customHeight="1" x14ac:dyDescent="0.25">
      <c r="A3" s="24" t="s">
        <v>8</v>
      </c>
      <c r="B3" s="22" t="s">
        <v>32</v>
      </c>
      <c r="C3" s="23"/>
      <c r="D3" s="19" t="s">
        <v>0</v>
      </c>
      <c r="E3" s="19"/>
      <c r="F3" s="25">
        <v>372</v>
      </c>
      <c r="G3" s="25"/>
      <c r="H3" s="7" t="s">
        <v>1</v>
      </c>
      <c r="I3" s="19" t="s">
        <v>33</v>
      </c>
      <c r="J3" s="19"/>
    </row>
    <row r="4" spans="1:10" ht="15" customHeight="1" x14ac:dyDescent="0.25">
      <c r="A4" s="24"/>
      <c r="B4" s="6" t="s">
        <v>2</v>
      </c>
      <c r="C4" s="6" t="s">
        <v>3</v>
      </c>
      <c r="D4" s="6" t="s">
        <v>2</v>
      </c>
      <c r="E4" s="6" t="s">
        <v>3</v>
      </c>
      <c r="F4" s="25"/>
      <c r="G4" s="25"/>
      <c r="H4" s="6" t="s">
        <v>3</v>
      </c>
      <c r="I4" s="6" t="s">
        <v>4</v>
      </c>
      <c r="J4" s="6" t="s">
        <v>3</v>
      </c>
    </row>
    <row r="5" spans="1:10" x14ac:dyDescent="0.25">
      <c r="A5" s="11"/>
      <c r="B5" s="12"/>
      <c r="C5" s="12"/>
      <c r="D5" s="12"/>
      <c r="E5" s="12"/>
      <c r="F5" s="12"/>
      <c r="G5" s="12"/>
      <c r="H5" s="8">
        <f t="shared" ref="H5:H19" si="0">SUM(F5:G5)</f>
        <v>0</v>
      </c>
      <c r="I5" s="9">
        <f t="shared" ref="I5:I19" si="1">B5-C5+D5-H5-E5</f>
        <v>0</v>
      </c>
      <c r="J5" s="9">
        <f t="shared" ref="J5:J19" si="2">C5+H5+E5-D5-B5</f>
        <v>0</v>
      </c>
    </row>
    <row r="6" spans="1:10" x14ac:dyDescent="0.25">
      <c r="A6" s="13">
        <v>43444</v>
      </c>
      <c r="B6" s="12"/>
      <c r="C6" s="12"/>
      <c r="D6" s="12">
        <v>80000</v>
      </c>
      <c r="E6" s="12"/>
      <c r="F6" s="12">
        <v>80000</v>
      </c>
      <c r="G6" s="12"/>
      <c r="H6" s="8">
        <f t="shared" si="0"/>
        <v>80000</v>
      </c>
      <c r="I6" s="9">
        <f t="shared" si="1"/>
        <v>0</v>
      </c>
      <c r="J6" s="9">
        <f t="shared" si="2"/>
        <v>0</v>
      </c>
    </row>
    <row r="7" spans="1:10" x14ac:dyDescent="0.25">
      <c r="A7" s="13">
        <v>43445</v>
      </c>
      <c r="B7" s="12"/>
      <c r="C7" s="12"/>
      <c r="D7" s="12">
        <v>76818.039999999994</v>
      </c>
      <c r="E7" s="12"/>
      <c r="F7" s="12">
        <v>76818.039999999994</v>
      </c>
      <c r="G7" s="12"/>
      <c r="H7" s="8">
        <f t="shared" si="0"/>
        <v>76818.039999999994</v>
      </c>
      <c r="I7" s="9">
        <f t="shared" si="1"/>
        <v>0</v>
      </c>
      <c r="J7" s="9">
        <f t="shared" si="2"/>
        <v>0</v>
      </c>
    </row>
    <row r="8" spans="1:10" x14ac:dyDescent="0.25">
      <c r="A8" s="13">
        <v>43447</v>
      </c>
      <c r="B8" s="12"/>
      <c r="C8" s="12"/>
      <c r="D8" s="12">
        <v>80000</v>
      </c>
      <c r="E8" s="12"/>
      <c r="F8" s="12">
        <v>80000</v>
      </c>
      <c r="G8" s="12"/>
      <c r="H8" s="8">
        <f t="shared" si="0"/>
        <v>80000</v>
      </c>
      <c r="I8" s="9">
        <f t="shared" si="1"/>
        <v>0</v>
      </c>
      <c r="J8" s="9">
        <f t="shared" si="2"/>
        <v>0</v>
      </c>
    </row>
    <row r="9" spans="1:10" x14ac:dyDescent="0.25">
      <c r="A9" s="13">
        <v>43455</v>
      </c>
      <c r="B9" s="12"/>
      <c r="C9" s="12"/>
      <c r="D9" s="12">
        <v>60745.81</v>
      </c>
      <c r="E9" s="12"/>
      <c r="F9" s="12">
        <v>60745.81</v>
      </c>
      <c r="G9" s="12"/>
      <c r="H9" s="8">
        <f t="shared" si="0"/>
        <v>60745.81</v>
      </c>
      <c r="I9" s="9">
        <f t="shared" si="1"/>
        <v>0</v>
      </c>
      <c r="J9" s="9">
        <f t="shared" si="2"/>
        <v>0</v>
      </c>
    </row>
    <row r="10" spans="1:10" x14ac:dyDescent="0.25">
      <c r="A10" s="13"/>
      <c r="B10" s="12"/>
      <c r="C10" s="12"/>
      <c r="D10" s="12"/>
      <c r="E10" s="12"/>
      <c r="F10" s="12"/>
      <c r="G10" s="12"/>
      <c r="H10" s="8">
        <f t="shared" si="0"/>
        <v>0</v>
      </c>
      <c r="I10" s="9">
        <f t="shared" si="1"/>
        <v>0</v>
      </c>
      <c r="J10" s="9">
        <f t="shared" si="2"/>
        <v>0</v>
      </c>
    </row>
    <row r="11" spans="1:10" x14ac:dyDescent="0.25">
      <c r="A11" s="13"/>
      <c r="B11" s="12"/>
      <c r="C11" s="12"/>
      <c r="D11" s="12"/>
      <c r="E11" s="12"/>
      <c r="F11" s="12"/>
      <c r="G11" s="12"/>
      <c r="H11" s="8">
        <f t="shared" si="0"/>
        <v>0</v>
      </c>
      <c r="I11" s="9">
        <f t="shared" si="1"/>
        <v>0</v>
      </c>
      <c r="J11" s="9">
        <f t="shared" si="2"/>
        <v>0</v>
      </c>
    </row>
    <row r="12" spans="1:10" x14ac:dyDescent="0.25">
      <c r="A12" s="13"/>
      <c r="B12" s="12"/>
      <c r="C12" s="12"/>
      <c r="D12" s="12"/>
      <c r="E12" s="12"/>
      <c r="F12" s="12"/>
      <c r="G12" s="12"/>
      <c r="H12" s="8">
        <f t="shared" si="0"/>
        <v>0</v>
      </c>
      <c r="I12" s="9">
        <f t="shared" si="1"/>
        <v>0</v>
      </c>
      <c r="J12" s="9">
        <f t="shared" si="2"/>
        <v>0</v>
      </c>
    </row>
    <row r="13" spans="1:10" x14ac:dyDescent="0.25">
      <c r="A13" s="13"/>
      <c r="B13" s="12"/>
      <c r="C13" s="12"/>
      <c r="D13" s="12"/>
      <c r="E13" s="12"/>
      <c r="F13" s="12"/>
      <c r="G13" s="12"/>
      <c r="H13" s="8">
        <f t="shared" si="0"/>
        <v>0</v>
      </c>
      <c r="I13" s="9">
        <f t="shared" si="1"/>
        <v>0</v>
      </c>
      <c r="J13" s="9">
        <f t="shared" si="2"/>
        <v>0</v>
      </c>
    </row>
    <row r="14" spans="1:10" x14ac:dyDescent="0.25">
      <c r="A14" s="13"/>
      <c r="B14" s="12"/>
      <c r="C14" s="12"/>
      <c r="D14" s="12"/>
      <c r="E14" s="12"/>
      <c r="F14" s="12"/>
      <c r="G14" s="12"/>
      <c r="H14" s="8">
        <f t="shared" si="0"/>
        <v>0</v>
      </c>
      <c r="I14" s="9">
        <f t="shared" si="1"/>
        <v>0</v>
      </c>
      <c r="J14" s="9">
        <f t="shared" si="2"/>
        <v>0</v>
      </c>
    </row>
    <row r="15" spans="1:10" x14ac:dyDescent="0.25">
      <c r="A15" s="13"/>
      <c r="B15" s="12"/>
      <c r="C15" s="12"/>
      <c r="D15" s="12"/>
      <c r="E15" s="12"/>
      <c r="F15" s="12"/>
      <c r="G15" s="12"/>
      <c r="H15" s="8">
        <f t="shared" si="0"/>
        <v>0</v>
      </c>
      <c r="I15" s="9">
        <f t="shared" si="1"/>
        <v>0</v>
      </c>
      <c r="J15" s="9">
        <f t="shared" si="2"/>
        <v>0</v>
      </c>
    </row>
    <row r="16" spans="1:10" x14ac:dyDescent="0.25">
      <c r="A16" s="13"/>
      <c r="B16" s="12"/>
      <c r="C16" s="12"/>
      <c r="D16" s="12"/>
      <c r="E16" s="12"/>
      <c r="F16" s="12"/>
      <c r="G16" s="12"/>
      <c r="H16" s="8">
        <f t="shared" si="0"/>
        <v>0</v>
      </c>
      <c r="I16" s="9">
        <f t="shared" si="1"/>
        <v>0</v>
      </c>
      <c r="J16" s="9">
        <f t="shared" si="2"/>
        <v>0</v>
      </c>
    </row>
    <row r="17" spans="1:10" x14ac:dyDescent="0.25">
      <c r="A17" s="13"/>
      <c r="B17" s="12"/>
      <c r="C17" s="12"/>
      <c r="D17" s="12"/>
      <c r="E17" s="12"/>
      <c r="F17" s="12"/>
      <c r="G17" s="12"/>
      <c r="H17" s="8">
        <f t="shared" si="0"/>
        <v>0</v>
      </c>
      <c r="I17" s="9">
        <f t="shared" si="1"/>
        <v>0</v>
      </c>
      <c r="J17" s="9">
        <f t="shared" si="2"/>
        <v>0</v>
      </c>
    </row>
    <row r="18" spans="1:10" x14ac:dyDescent="0.25">
      <c r="A18" s="13"/>
      <c r="B18" s="12"/>
      <c r="C18" s="12"/>
      <c r="D18" s="12"/>
      <c r="E18" s="12"/>
      <c r="F18" s="12"/>
      <c r="G18" s="12"/>
      <c r="H18" s="8">
        <f t="shared" si="0"/>
        <v>0</v>
      </c>
      <c r="I18" s="9">
        <f t="shared" si="1"/>
        <v>0</v>
      </c>
      <c r="J18" s="9">
        <f t="shared" si="2"/>
        <v>0</v>
      </c>
    </row>
    <row r="19" spans="1:10" x14ac:dyDescent="0.25">
      <c r="A19" s="13"/>
      <c r="B19" s="14"/>
      <c r="C19" s="12"/>
      <c r="D19" s="12"/>
      <c r="E19" s="12"/>
      <c r="F19" s="12"/>
      <c r="G19" s="12"/>
      <c r="H19" s="8">
        <f t="shared" si="0"/>
        <v>0</v>
      </c>
      <c r="I19" s="9">
        <f t="shared" si="1"/>
        <v>0</v>
      </c>
      <c r="J19" s="9">
        <f t="shared" si="2"/>
        <v>0</v>
      </c>
    </row>
    <row r="20" spans="1:10" ht="15.75" x14ac:dyDescent="0.25">
      <c r="A20" s="15" t="s">
        <v>5</v>
      </c>
      <c r="B20" s="10">
        <f t="shared" ref="B20:H20" si="3">SUM(B5:B19)</f>
        <v>0</v>
      </c>
      <c r="C20" s="10">
        <f t="shared" si="3"/>
        <v>0</v>
      </c>
      <c r="D20" s="10">
        <f t="shared" si="3"/>
        <v>297563.84999999998</v>
      </c>
      <c r="E20" s="10">
        <f t="shared" si="3"/>
        <v>0</v>
      </c>
      <c r="F20" s="10">
        <f t="shared" si="3"/>
        <v>297563.84999999998</v>
      </c>
      <c r="G20" s="10">
        <f t="shared" si="3"/>
        <v>0</v>
      </c>
      <c r="H20" s="10">
        <f t="shared" si="3"/>
        <v>297563.84999999998</v>
      </c>
      <c r="I20" s="10">
        <f>SUMIF(I5:I19,"&gt;0")</f>
        <v>0</v>
      </c>
      <c r="J20" s="10">
        <f>SUMIF(J5:J19,"&gt;0")</f>
        <v>0</v>
      </c>
    </row>
    <row r="21" spans="1:10" x14ac:dyDescent="0.25">
      <c r="B21" s="5">
        <f>B20-C20</f>
        <v>0</v>
      </c>
      <c r="C21" s="5">
        <f>C20-B20</f>
        <v>0</v>
      </c>
      <c r="H21" s="4">
        <f>SUM(F20:G20)</f>
        <v>297563.84999999998</v>
      </c>
      <c r="I21" s="9">
        <f>I20-J20</f>
        <v>0</v>
      </c>
      <c r="J21" s="9">
        <f>J20-I20</f>
        <v>0</v>
      </c>
    </row>
  </sheetData>
  <mergeCells count="6">
    <mergeCell ref="I3:J3"/>
    <mergeCell ref="A3:A4"/>
    <mergeCell ref="B3:C3"/>
    <mergeCell ref="D3:E3"/>
    <mergeCell ref="F3:F4"/>
    <mergeCell ref="G3:G4"/>
  </mergeCells>
  <pageMargins left="0.25" right="0.25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01_2019</vt:lpstr>
      <vt:lpstr>02_2019</vt:lpstr>
      <vt:lpstr>03_2019</vt:lpstr>
      <vt:lpstr>04_2019</vt:lpstr>
      <vt:lpstr>05_2019</vt:lpstr>
      <vt:lpstr>06_2019</vt:lpstr>
      <vt:lpstr>07_2019</vt:lpstr>
      <vt:lpstr>08_2019</vt:lpstr>
      <vt:lpstr>09_2019</vt:lpstr>
      <vt:lpstr>10_2019</vt:lpstr>
      <vt:lpstr>11_2019</vt:lpstr>
      <vt:lpstr>12_2019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Dmytro Kyslyak</cp:lastModifiedBy>
  <cp:lastPrinted>2019-01-08T10:15:19Z</cp:lastPrinted>
  <dcterms:created xsi:type="dcterms:W3CDTF">2018-09-25T08:12:53Z</dcterms:created>
  <dcterms:modified xsi:type="dcterms:W3CDTF">2019-02-07T18:47:25Z</dcterms:modified>
</cp:coreProperties>
</file>