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_LFS\Publications\Statistics_Explained\Hours of work_ANNUAL\2023\"/>
    </mc:Choice>
  </mc:AlternateContent>
  <bookViews>
    <workbookView xWindow="0" yWindow="0" windowWidth="28800" windowHeight="11700"/>
  </bookViews>
  <sheets>
    <sheet name="Map 1" sheetId="1" r:id="rId1"/>
    <sheet name="Figure 1" sheetId="3" r:id="rId2"/>
    <sheet name="Figure 2" sheetId="4" r:id="rId3"/>
    <sheet name="Map 2" sheetId="7" r:id="rId4"/>
    <sheet name="Map 3" sheetId="6" r:id="rId5"/>
    <sheet name="Figure 3" sheetId="5" r:id="rId6"/>
    <sheet name="Figure 4" sheetId="12" r:id="rId7"/>
    <sheet name="Figure 5" sheetId="10" r:id="rId8"/>
    <sheet name="Figure 6" sheetId="11" r:id="rId9"/>
  </sheets>
  <definedNames>
    <definedName name="_xlnm._FilterDatabase" localSheetId="2" hidden="1">'Figure 2'!$A$3:$Z$30</definedName>
    <definedName name="_xlnm._FilterDatabase" localSheetId="5" hidden="1">'Figure 3'!$A$43:$M$46</definedName>
    <definedName name="_xlnm._FilterDatabase" localSheetId="7" hidden="1">'Figure 5'!$A$16:$B$26</definedName>
    <definedName name="_xlnm._FilterDatabase" localSheetId="8" hidden="1">'Figure 6'!$A$43:$H$46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4" l="1"/>
  <c r="R36" i="4"/>
  <c r="Q36" i="4"/>
  <c r="U36" i="4" s="1"/>
  <c r="P36" i="4"/>
  <c r="O36" i="4"/>
  <c r="N36" i="4"/>
  <c r="M36" i="4"/>
  <c r="W36" i="4" s="1"/>
  <c r="X36" i="4" s="1"/>
  <c r="L36" i="4"/>
  <c r="S34" i="4"/>
  <c r="R34" i="4"/>
  <c r="Q34" i="4"/>
  <c r="U34" i="4" s="1"/>
  <c r="P34" i="4"/>
  <c r="O34" i="4"/>
  <c r="N34" i="4"/>
  <c r="M34" i="4"/>
  <c r="W34" i="4" s="1"/>
  <c r="X34" i="4" s="1"/>
  <c r="L34" i="4"/>
  <c r="S33" i="4"/>
  <c r="R33" i="4"/>
  <c r="Q33" i="4"/>
  <c r="U33" i="4" s="1"/>
  <c r="P33" i="4"/>
  <c r="O33" i="4"/>
  <c r="N33" i="4"/>
  <c r="M33" i="4"/>
  <c r="W33" i="4" s="1"/>
  <c r="X33" i="4" s="1"/>
  <c r="L33" i="4"/>
  <c r="S32" i="4"/>
  <c r="R32" i="4"/>
  <c r="Q32" i="4"/>
  <c r="U32" i="4" s="1"/>
  <c r="P32" i="4"/>
  <c r="O32" i="4"/>
  <c r="N32" i="4"/>
  <c r="M32" i="4"/>
  <c r="W32" i="4" s="1"/>
  <c r="X32" i="4" s="1"/>
  <c r="L32" i="4"/>
  <c r="U30" i="4"/>
  <c r="S30" i="4"/>
  <c r="R30" i="4"/>
  <c r="Q30" i="4"/>
  <c r="P30" i="4"/>
  <c r="O30" i="4"/>
  <c r="N30" i="4"/>
  <c r="M30" i="4"/>
  <c r="L30" i="4"/>
  <c r="W30" i="4" s="1"/>
  <c r="S29" i="4"/>
  <c r="R29" i="4"/>
  <c r="Q29" i="4"/>
  <c r="U29" i="4" s="1"/>
  <c r="P29" i="4"/>
  <c r="O29" i="4"/>
  <c r="N29" i="4"/>
  <c r="M29" i="4"/>
  <c r="W29" i="4" s="1"/>
  <c r="L29" i="4"/>
  <c r="S28" i="4"/>
  <c r="R28" i="4"/>
  <c r="U28" i="4" s="1"/>
  <c r="Q28" i="4"/>
  <c r="P28" i="4"/>
  <c r="O28" i="4"/>
  <c r="N28" i="4"/>
  <c r="M28" i="4"/>
  <c r="W28" i="4" s="1"/>
  <c r="L28" i="4"/>
  <c r="U27" i="4"/>
  <c r="S27" i="4"/>
  <c r="R27" i="4"/>
  <c r="Q27" i="4"/>
  <c r="P27" i="4"/>
  <c r="O27" i="4"/>
  <c r="N27" i="4"/>
  <c r="M27" i="4"/>
  <c r="L27" i="4"/>
  <c r="W27" i="4" s="1"/>
  <c r="W26" i="4"/>
  <c r="Y26" i="4" s="1"/>
  <c r="S26" i="4"/>
  <c r="R26" i="4"/>
  <c r="Q26" i="4"/>
  <c r="U26" i="4" s="1"/>
  <c r="P26" i="4"/>
  <c r="O26" i="4"/>
  <c r="N26" i="4"/>
  <c r="M26" i="4"/>
  <c r="L26" i="4"/>
  <c r="S25" i="4"/>
  <c r="R25" i="4"/>
  <c r="Q25" i="4"/>
  <c r="U25" i="4" s="1"/>
  <c r="P25" i="4"/>
  <c r="O25" i="4"/>
  <c r="N25" i="4"/>
  <c r="M25" i="4"/>
  <c r="W25" i="4" s="1"/>
  <c r="L25" i="4"/>
  <c r="S24" i="4"/>
  <c r="R24" i="4"/>
  <c r="Q24" i="4"/>
  <c r="U24" i="4" s="1"/>
  <c r="P24" i="4"/>
  <c r="O24" i="4"/>
  <c r="N24" i="4"/>
  <c r="M24" i="4"/>
  <c r="L24" i="4"/>
  <c r="W24" i="4" s="1"/>
  <c r="U23" i="4"/>
  <c r="S23" i="4"/>
  <c r="R23" i="4"/>
  <c r="Q23" i="4"/>
  <c r="P23" i="4"/>
  <c r="O23" i="4"/>
  <c r="N23" i="4"/>
  <c r="M23" i="4"/>
  <c r="L23" i="4"/>
  <c r="W23" i="4" s="1"/>
  <c r="S22" i="4"/>
  <c r="R22" i="4"/>
  <c r="Q22" i="4"/>
  <c r="U22" i="4" s="1"/>
  <c r="P22" i="4"/>
  <c r="O22" i="4"/>
  <c r="N22" i="4"/>
  <c r="M22" i="4"/>
  <c r="W22" i="4" s="1"/>
  <c r="L22" i="4"/>
  <c r="S21" i="4"/>
  <c r="R21" i="4"/>
  <c r="Q21" i="4"/>
  <c r="U21" i="4" s="1"/>
  <c r="P21" i="4"/>
  <c r="O21" i="4"/>
  <c r="N21" i="4"/>
  <c r="M21" i="4"/>
  <c r="W21" i="4" s="1"/>
  <c r="L21" i="4"/>
  <c r="S20" i="4"/>
  <c r="R20" i="4"/>
  <c r="U20" i="4" s="1"/>
  <c r="Q20" i="4"/>
  <c r="P20" i="4"/>
  <c r="O20" i="4"/>
  <c r="N20" i="4"/>
  <c r="M20" i="4"/>
  <c r="W20" i="4" s="1"/>
  <c r="L20" i="4"/>
  <c r="U19" i="4"/>
  <c r="S19" i="4"/>
  <c r="R19" i="4"/>
  <c r="Q19" i="4"/>
  <c r="P19" i="4"/>
  <c r="O19" i="4"/>
  <c r="N19" i="4"/>
  <c r="M19" i="4"/>
  <c r="L19" i="4"/>
  <c r="W19" i="4" s="1"/>
  <c r="W18" i="4"/>
  <c r="Y18" i="4" s="1"/>
  <c r="S18" i="4"/>
  <c r="R18" i="4"/>
  <c r="Q18" i="4"/>
  <c r="U18" i="4" s="1"/>
  <c r="P18" i="4"/>
  <c r="O18" i="4"/>
  <c r="N18" i="4"/>
  <c r="M18" i="4"/>
  <c r="L18" i="4"/>
  <c r="S17" i="4"/>
  <c r="R17" i="4"/>
  <c r="Q17" i="4"/>
  <c r="U17" i="4" s="1"/>
  <c r="P17" i="4"/>
  <c r="O17" i="4"/>
  <c r="N17" i="4"/>
  <c r="M17" i="4"/>
  <c r="W17" i="4" s="1"/>
  <c r="L17" i="4"/>
  <c r="S16" i="4"/>
  <c r="R16" i="4"/>
  <c r="Q16" i="4"/>
  <c r="U16" i="4" s="1"/>
  <c r="P16" i="4"/>
  <c r="O16" i="4"/>
  <c r="N16" i="4"/>
  <c r="M16" i="4"/>
  <c r="W16" i="4" s="1"/>
  <c r="L16" i="4"/>
  <c r="U15" i="4"/>
  <c r="S15" i="4"/>
  <c r="R15" i="4"/>
  <c r="Q15" i="4"/>
  <c r="P15" i="4"/>
  <c r="O15" i="4"/>
  <c r="N15" i="4"/>
  <c r="M15" i="4"/>
  <c r="L15" i="4"/>
  <c r="W15" i="4" s="1"/>
  <c r="S14" i="4"/>
  <c r="R14" i="4"/>
  <c r="Q14" i="4"/>
  <c r="U14" i="4" s="1"/>
  <c r="P14" i="4"/>
  <c r="O14" i="4"/>
  <c r="N14" i="4"/>
  <c r="M14" i="4"/>
  <c r="W14" i="4" s="1"/>
  <c r="L14" i="4"/>
  <c r="S13" i="4"/>
  <c r="R13" i="4"/>
  <c r="Q13" i="4"/>
  <c r="U13" i="4" s="1"/>
  <c r="P13" i="4"/>
  <c r="O13" i="4"/>
  <c r="N13" i="4"/>
  <c r="M13" i="4"/>
  <c r="W13" i="4" s="1"/>
  <c r="L13" i="4"/>
  <c r="S12" i="4"/>
  <c r="R12" i="4"/>
  <c r="U12" i="4" s="1"/>
  <c r="Q12" i="4"/>
  <c r="P12" i="4"/>
  <c r="O12" i="4"/>
  <c r="N12" i="4"/>
  <c r="M12" i="4"/>
  <c r="L12" i="4"/>
  <c r="W12" i="4" s="1"/>
  <c r="U11" i="4"/>
  <c r="S11" i="4"/>
  <c r="R11" i="4"/>
  <c r="Q11" i="4"/>
  <c r="P11" i="4"/>
  <c r="O11" i="4"/>
  <c r="N11" i="4"/>
  <c r="M11" i="4"/>
  <c r="L11" i="4"/>
  <c r="W11" i="4" s="1"/>
  <c r="W10" i="4"/>
  <c r="Y10" i="4" s="1"/>
  <c r="S10" i="4"/>
  <c r="R10" i="4"/>
  <c r="Q10" i="4"/>
  <c r="U10" i="4" s="1"/>
  <c r="P10" i="4"/>
  <c r="O10" i="4"/>
  <c r="N10" i="4"/>
  <c r="M10" i="4"/>
  <c r="L10" i="4"/>
  <c r="S9" i="4"/>
  <c r="R9" i="4"/>
  <c r="Q9" i="4"/>
  <c r="U9" i="4" s="1"/>
  <c r="P9" i="4"/>
  <c r="O9" i="4"/>
  <c r="N9" i="4"/>
  <c r="M9" i="4"/>
  <c r="W9" i="4" s="1"/>
  <c r="L9" i="4"/>
  <c r="S8" i="4"/>
  <c r="R8" i="4"/>
  <c r="Q8" i="4"/>
  <c r="U8" i="4" s="1"/>
  <c r="P8" i="4"/>
  <c r="O8" i="4"/>
  <c r="N8" i="4"/>
  <c r="M8" i="4"/>
  <c r="W8" i="4" s="1"/>
  <c r="L8" i="4"/>
  <c r="U7" i="4"/>
  <c r="S7" i="4"/>
  <c r="R7" i="4"/>
  <c r="Q7" i="4"/>
  <c r="P7" i="4"/>
  <c r="O7" i="4"/>
  <c r="N7" i="4"/>
  <c r="M7" i="4"/>
  <c r="L7" i="4"/>
  <c r="W7" i="4" s="1"/>
  <c r="S6" i="4"/>
  <c r="R6" i="4"/>
  <c r="Q6" i="4"/>
  <c r="U6" i="4" s="1"/>
  <c r="P6" i="4"/>
  <c r="O6" i="4"/>
  <c r="N6" i="4"/>
  <c r="M6" i="4"/>
  <c r="L6" i="4"/>
  <c r="W6" i="4" s="1"/>
  <c r="S5" i="4"/>
  <c r="R5" i="4"/>
  <c r="Q5" i="4"/>
  <c r="U5" i="4" s="1"/>
  <c r="P5" i="4"/>
  <c r="O5" i="4"/>
  <c r="N5" i="4"/>
  <c r="M5" i="4"/>
  <c r="W5" i="4" s="1"/>
  <c r="L5" i="4"/>
  <c r="S4" i="4"/>
  <c r="R4" i="4"/>
  <c r="U4" i="4" s="1"/>
  <c r="Q4" i="4"/>
  <c r="P4" i="4"/>
  <c r="O4" i="4"/>
  <c r="M4" i="4"/>
  <c r="W4" i="4" s="1"/>
  <c r="S2" i="4"/>
  <c r="R2" i="4"/>
  <c r="Q2" i="4"/>
  <c r="P2" i="4"/>
  <c r="O2" i="4"/>
  <c r="N2" i="4"/>
  <c r="M2" i="4"/>
  <c r="L2" i="4"/>
  <c r="Y14" i="4" l="1"/>
  <c r="X14" i="4"/>
  <c r="Y20" i="4"/>
  <c r="X20" i="4"/>
  <c r="X21" i="4"/>
  <c r="Y21" i="4"/>
  <c r="Y16" i="4"/>
  <c r="X16" i="4"/>
  <c r="Y23" i="4"/>
  <c r="X23" i="4"/>
  <c r="Y28" i="4"/>
  <c r="X28" i="4"/>
  <c r="Y12" i="4"/>
  <c r="X12" i="4"/>
  <c r="Y24" i="4"/>
  <c r="X24" i="4"/>
  <c r="Y29" i="4"/>
  <c r="X29" i="4"/>
  <c r="Y30" i="4"/>
  <c r="X30" i="4"/>
  <c r="X11" i="4"/>
  <c r="Y11" i="4"/>
  <c r="Y22" i="4"/>
  <c r="X22" i="4"/>
  <c r="Y4" i="4"/>
  <c r="X4" i="4"/>
  <c r="X5" i="4"/>
  <c r="Y5" i="4"/>
  <c r="Y6" i="4"/>
  <c r="X6" i="4"/>
  <c r="X17" i="4"/>
  <c r="Y17" i="4"/>
  <c r="Y7" i="4"/>
  <c r="X7" i="4"/>
  <c r="X19" i="4"/>
  <c r="Y19" i="4"/>
  <c r="Y8" i="4"/>
  <c r="X8" i="4"/>
  <c r="Y15" i="4"/>
  <c r="X15" i="4"/>
  <c r="X9" i="4"/>
  <c r="Y9" i="4"/>
  <c r="X27" i="4"/>
  <c r="Y27" i="4"/>
  <c r="X13" i="4"/>
  <c r="Y13" i="4"/>
  <c r="X25" i="4"/>
  <c r="Y25" i="4"/>
  <c r="X10" i="4"/>
  <c r="X18" i="4"/>
  <c r="X26" i="4"/>
  <c r="A46" i="3" l="1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F15" i="3"/>
  <c r="A15" i="3"/>
</calcChain>
</file>

<file path=xl/sharedStrings.xml><?xml version="1.0" encoding="utf-8"?>
<sst xmlns="http://schemas.openxmlformats.org/spreadsheetml/2006/main" count="734" uniqueCount="252">
  <si>
    <t>Data extracted on 08/09/2023 09:01:01 from [ESTAT]</t>
  </si>
  <si>
    <t xml:space="preserve">Dataset: </t>
  </si>
  <si>
    <t>Average number of usual weekly hours of work in main job, by sex, age, professional status, full-time/part-time and economic activity (from 2008 onwards, NACE Rev. 2) [LFSA_EWHUN2__custom_7397230]</t>
  </si>
  <si>
    <t xml:space="preserve">Last updated: </t>
  </si>
  <si>
    <t>27/04/2023 11:00</t>
  </si>
  <si>
    <t>Time frequency</t>
  </si>
  <si>
    <t>Annual</t>
  </si>
  <si>
    <t>Statistical classification of economic activities in the European Community (NACE Rev. 2)</t>
  </si>
  <si>
    <t>Total - all NACE activities</t>
  </si>
  <si>
    <t>Activity and employment status</t>
  </si>
  <si>
    <t>Employed persons</t>
  </si>
  <si>
    <t>Working time</t>
  </si>
  <si>
    <t>Total</t>
  </si>
  <si>
    <t>Age class</t>
  </si>
  <si>
    <t>From 20 to 64 years</t>
  </si>
  <si>
    <t>Sex</t>
  </si>
  <si>
    <t>Unit of measure</t>
  </si>
  <si>
    <t>Hour</t>
  </si>
  <si>
    <t>TIME</t>
  </si>
  <si>
    <t>2022</t>
  </si>
  <si>
    <t/>
  </si>
  <si>
    <t>GEO (Labels)</t>
  </si>
  <si>
    <t>European Union - 27 countries (from 2020)</t>
  </si>
  <si>
    <t>Montenegro</t>
  </si>
  <si>
    <t>:</t>
  </si>
  <si>
    <t>North Macedonia</t>
  </si>
  <si>
    <t>Türkiye</t>
  </si>
  <si>
    <t>Serbia</t>
  </si>
  <si>
    <t>Greece</t>
  </si>
  <si>
    <t>Poland</t>
  </si>
  <si>
    <t>Bulgaria</t>
  </si>
  <si>
    <t>Romania</t>
  </si>
  <si>
    <t>Portugal</t>
  </si>
  <si>
    <t>Czechia</t>
  </si>
  <si>
    <t>Croatia</t>
  </si>
  <si>
    <t>Hungary</t>
  </si>
  <si>
    <t>Slovenia</t>
  </si>
  <si>
    <t>Slovakia</t>
  </si>
  <si>
    <t>Cyprus</t>
  </si>
  <si>
    <t>Lithuania</t>
  </si>
  <si>
    <t>Malta</t>
  </si>
  <si>
    <t>Latvia</t>
  </si>
  <si>
    <t>Iceland</t>
  </si>
  <si>
    <t>Sweden</t>
  </si>
  <si>
    <t>Luxembourg</t>
  </si>
  <si>
    <t>Estonia</t>
  </si>
  <si>
    <t>Spain</t>
  </si>
  <si>
    <t>d</t>
  </si>
  <si>
    <t>France</t>
  </si>
  <si>
    <t>Italy</t>
  </si>
  <si>
    <t>Belgium</t>
  </si>
  <si>
    <t>Ireland</t>
  </si>
  <si>
    <t>Finland</t>
  </si>
  <si>
    <t>Austria</t>
  </si>
  <si>
    <t>Switzerland</t>
  </si>
  <si>
    <t>Norway</t>
  </si>
  <si>
    <t>Denmark</t>
  </si>
  <si>
    <t>Germany</t>
  </si>
  <si>
    <t>Netherlands</t>
  </si>
  <si>
    <t>Special value</t>
  </si>
  <si>
    <t>not available</t>
  </si>
  <si>
    <t>Available flags:</t>
  </si>
  <si>
    <t>definition differs (see metadata)</t>
  </si>
  <si>
    <t>Data extracted on 11/09/2023 09:52:16 from [ESTAT]</t>
  </si>
  <si>
    <t>Average number of usual weekly hours of work in main job, by sex, age, professional status, full-time/part-time and economic activity (from 2008 onwards, NACE Rev. 2) [LFSA_EWHUN2__custom_7413939]</t>
  </si>
  <si>
    <t>Data extracted on 11/09/2023 09:50:53 from [ESTAT]</t>
  </si>
  <si>
    <t>Part-time employment and temporary contracts - annual data [LFSI_PT_A__custom_7413914]</t>
  </si>
  <si>
    <t>20/06/2023 23:00</t>
  </si>
  <si>
    <t>FREQ</t>
  </si>
  <si>
    <t>A</t>
  </si>
  <si>
    <t>Share of part-time employment and average number of usual weekly hours of work in the main job, 2022</t>
  </si>
  <si>
    <t>NACE_R2</t>
  </si>
  <si>
    <t>TOTAL</t>
  </si>
  <si>
    <t>(age group 20-64)</t>
  </si>
  <si>
    <t>WSTATUS</t>
  </si>
  <si>
    <t>EMP</t>
  </si>
  <si>
    <t>EMP_PT</t>
  </si>
  <si>
    <t>WORKTIME</t>
  </si>
  <si>
    <t>SEX</t>
  </si>
  <si>
    <t>T</t>
  </si>
  <si>
    <t>AGE</t>
  </si>
  <si>
    <t>Y20-64</t>
  </si>
  <si>
    <t>UNIT</t>
  </si>
  <si>
    <t>PC_EMP</t>
  </si>
  <si>
    <t>HR</t>
  </si>
  <si>
    <t>GEO (Codes)</t>
  </si>
  <si>
    <t>Correlation coefficient:</t>
  </si>
  <si>
    <t>EU27_2020</t>
  </si>
  <si>
    <t>EU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</si>
  <si>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</si>
  <si>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</si>
  <si>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</si>
  <si>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</si>
  <si>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</si>
  <si>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</si>
  <si>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</si>
  <si>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</si>
  <si>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</si>
  <si>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</si>
  <si>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</si>
  <si>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</si>
  <si>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</si>
  <si>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</si>
  <si>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</si>
  <si>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</si>
  <si>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</si>
  <si>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</si>
  <si>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</si>
  <si>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</si>
  <si>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</si>
  <si>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</si>
  <si>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</si>
  <si>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</si>
  <si>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</si>
  <si>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</si>
  <si>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IS</t>
  </si>
  <si>
    <t>NO</t>
  </si>
  <si>
    <t>CH</t>
  </si>
  <si>
    <t>RS</t>
  </si>
  <si>
    <t>Row Labels</t>
  </si>
  <si>
    <t>From 1 to 19 hours</t>
  </si>
  <si>
    <t>From 20 to 24 hours</t>
  </si>
  <si>
    <t>From 25 to 29 hours</t>
  </si>
  <si>
    <t>From 30 to 34 hours</t>
  </si>
  <si>
    <t>From 35 to 39 hours</t>
  </si>
  <si>
    <t>From 40 to 44 hours</t>
  </si>
  <si>
    <t>From 45 to 49 hours</t>
  </si>
  <si>
    <t>50 hours and over</t>
  </si>
  <si>
    <t>Grand Total</t>
  </si>
  <si>
    <t>001.EU-27_2020</t>
  </si>
  <si>
    <t>102.BG</t>
  </si>
  <si>
    <t>123.RO</t>
  </si>
  <si>
    <t>117.HU</t>
  </si>
  <si>
    <t>114.LV</t>
  </si>
  <si>
    <t>115.LT</t>
  </si>
  <si>
    <t>121.PL</t>
  </si>
  <si>
    <t>124.SI</t>
  </si>
  <si>
    <t>118.MT</t>
  </si>
  <si>
    <t>106.EE</t>
  </si>
  <si>
    <t>108.EL</t>
  </si>
  <si>
    <t>103.CZ</t>
  </si>
  <si>
    <t>111.HR</t>
  </si>
  <si>
    <t>116.LU</t>
  </si>
  <si>
    <t>122.PT</t>
  </si>
  <si>
    <t>127.SE</t>
  </si>
  <si>
    <t>125.SK</t>
  </si>
  <si>
    <t>109.ES</t>
  </si>
  <si>
    <t>113.CY</t>
  </si>
  <si>
    <t>112.IT</t>
  </si>
  <si>
    <t>105.DE</t>
  </si>
  <si>
    <t>120.AT</t>
  </si>
  <si>
    <t>107.IE</t>
  </si>
  <si>
    <t>119.NL</t>
  </si>
  <si>
    <t>101.BE</t>
  </si>
  <si>
    <t>110.FR</t>
  </si>
  <si>
    <t>126.FI</t>
  </si>
  <si>
    <t>104.DK</t>
  </si>
  <si>
    <t>203.CH</t>
  </si>
  <si>
    <t>201.IS</t>
  </si>
  <si>
    <t>202.NO</t>
  </si>
  <si>
    <t>303.RS</t>
  </si>
  <si>
    <t>Employed people by average number of usual weekly hours of work in the main job, 2022</t>
  </si>
  <si>
    <t>(in % of total, age group 20-64)</t>
  </si>
  <si>
    <t>Croatia, ‘From 1 to 19 hours’ and ‘From 25 to 29 hours’: with low reliability.</t>
  </si>
  <si>
    <t>Slovenia and Slovakia, ‘From 25 to 29 hours’: with low reliability.</t>
  </si>
  <si>
    <t>Data extracted on 11/09/2023 16:26:13 from [ESTAT]</t>
  </si>
  <si>
    <t>Average number of usual weekly hours of work in main job, by sex, age, professional status, full-time/part-time and economic activity (from 2008 onwards, NACE Rev. 2) [LFSA_EWHUN2__custom_7421822]</t>
  </si>
  <si>
    <t>Average number of usual weekly hours of work in the main job by sex and full-time/part-time, 2022</t>
  </si>
  <si>
    <t>Time</t>
  </si>
  <si>
    <t>SEX (Labels)</t>
  </si>
  <si>
    <t>Men</t>
  </si>
  <si>
    <t>Women</t>
  </si>
  <si>
    <t>WORKTIME (Labels)</t>
  </si>
  <si>
    <t>Part-time</t>
  </si>
  <si>
    <t>Full-time</t>
  </si>
  <si>
    <t>Data extracted on 08/09/2023 09:46:22 from [ESTAT]</t>
  </si>
  <si>
    <t>Average number of usual weekly hours of work in main job, by sex, age, professional status, full-time/part-time and economic activity (from 2008 onwards, NACE Rev. 2) [LFSA_EWHUN2__custom_7397897]</t>
  </si>
  <si>
    <t>No response</t>
  </si>
  <si>
    <t>Elementary occupations</t>
  </si>
  <si>
    <t>Clerical support workers</t>
  </si>
  <si>
    <t>Service and sales workers</t>
  </si>
  <si>
    <t>Technicians and associate professionals</t>
  </si>
  <si>
    <t>Professionals</t>
  </si>
  <si>
    <t>Plant and machine operators and assemblers</t>
  </si>
  <si>
    <t>Craft and related trades workers</t>
  </si>
  <si>
    <t>Armed forces occupations</t>
  </si>
  <si>
    <t>Managers</t>
  </si>
  <si>
    <t>Skilled agricultural, forestry and fishery workers</t>
  </si>
  <si>
    <t>ISCO08 (Labels)</t>
  </si>
  <si>
    <t>Geopolitical entity (reporting)</t>
  </si>
  <si>
    <t>Source: Eurostat (online data code: lfsa_ewhuis)</t>
  </si>
  <si>
    <t>Average number of usual weekly hours of work in the main job by occupation (ISCO-08), EU, 2022</t>
  </si>
  <si>
    <t>Average number of usual weekly hours of work in main job, by sex, age, professional status, full-time/part-time and occupation [LFSA_EWHUIS__custom_7427599]</t>
  </si>
  <si>
    <t>Data extracted on 12/09/2023 10:05:36 from [ESTAT]</t>
  </si>
  <si>
    <t>Self-employed persons without employees (own-account workers)</t>
  </si>
  <si>
    <t>Self-employed persons with employees (employers)</t>
  </si>
  <si>
    <t>Employees</t>
  </si>
  <si>
    <t>WSTATUS (Labels)</t>
  </si>
  <si>
    <t>Average number of usual weekly hours of work in main job, by sex, age, professional status, full-time/part-time and economic activity (from 2008 onwards, NACE Rev. 2) [LFSA_EWHUN2__custom_7427894]</t>
  </si>
  <si>
    <t>Data extracted on 12/09/2023 10:18:28 from [ESTAT]</t>
  </si>
  <si>
    <t>SECTION A</t>
  </si>
  <si>
    <t>Agriculture, forestry and fishing</t>
  </si>
  <si>
    <t>SECTION F</t>
  </si>
  <si>
    <t>Construction</t>
  </si>
  <si>
    <t>SECTION U</t>
  </si>
  <si>
    <t>Activities of extraterritorial organisations and bodies</t>
  </si>
  <si>
    <t>SECTION B</t>
  </si>
  <si>
    <t>Mining and quarrying</t>
  </si>
  <si>
    <t>SECTION H</t>
  </si>
  <si>
    <t>Transportation and storage</t>
  </si>
  <si>
    <t>SECTION D</t>
  </si>
  <si>
    <t>Electricity, gas, steam and air conditioning supply</t>
  </si>
  <si>
    <t>SECTION C</t>
  </si>
  <si>
    <t>Manufacturing</t>
  </si>
  <si>
    <t>SECTION E</t>
  </si>
  <si>
    <r>
      <t>Water supply</t>
    </r>
    <r>
      <rPr>
        <sz val="9"/>
        <rFont val="Calibri"/>
        <family val="2"/>
      </rPr>
      <t>*</t>
    </r>
  </si>
  <si>
    <t>SECTION J</t>
  </si>
  <si>
    <t>Information and communication</t>
  </si>
  <si>
    <t>SECTION M</t>
  </si>
  <si>
    <t>Professional, scientific and technical activities</t>
  </si>
  <si>
    <t>SECTION K</t>
  </si>
  <si>
    <t>Financial and insurance activities</t>
  </si>
  <si>
    <t>SECTION L</t>
  </si>
  <si>
    <t>Real estate activities</t>
  </si>
  <si>
    <t>SECTION O</t>
  </si>
  <si>
    <t>Public administration and defence; compulsory social security</t>
  </si>
  <si>
    <t>SECTION G</t>
  </si>
  <si>
    <t>Wholesale and retail trade; repair of motor vehicles and motorcycles</t>
  </si>
  <si>
    <t>SECTION I</t>
  </si>
  <si>
    <t>Accommodation and food service activities</t>
  </si>
  <si>
    <t>SECTION S</t>
  </si>
  <si>
    <t>Other service activities</t>
  </si>
  <si>
    <t>SECTION N</t>
  </si>
  <si>
    <t>Administrative and support service activities</t>
  </si>
  <si>
    <t>Human health and social work activities</t>
  </si>
  <si>
    <t>SECTION R</t>
  </si>
  <si>
    <t>Arts, entertainment and recreation</t>
  </si>
  <si>
    <t>SECTION P</t>
  </si>
  <si>
    <t>Education</t>
  </si>
  <si>
    <t>SECTION T</t>
  </si>
  <si>
    <r>
      <t>Activities of households as employers</t>
    </r>
    <r>
      <rPr>
        <sz val="9"/>
        <rFont val="Calibri"/>
        <family val="2"/>
      </rPr>
      <t>**</t>
    </r>
  </si>
  <si>
    <t>50 hours or over</t>
  </si>
  <si>
    <t>(age group 20-64 years)</t>
  </si>
  <si>
    <t>Source: Eurostat (online data code: lfsi_pt_a and lfsa_ewhun2)</t>
  </si>
  <si>
    <r>
      <rPr>
        <i/>
        <sz val="10"/>
        <color theme="1"/>
        <rFont val="Arial"/>
        <family val="2"/>
      </rPr>
      <t>Source:</t>
    </r>
    <r>
      <rPr>
        <sz val="10"/>
        <color theme="1"/>
        <rFont val="Arial"/>
        <family val="2"/>
      </rPr>
      <t xml:space="preserve"> Eurostat (ad hoc extraction and lfsa_qoe_3a4)</t>
    </r>
  </si>
  <si>
    <t>Note: Bulgaria, ‘From 1 to 19 hours’ and ‘From 25 to 29 hours’: not shown due to very low reliability.</t>
  </si>
  <si>
    <r>
      <rPr>
        <i/>
        <sz val="10"/>
        <color indexed="8"/>
        <rFont val="Arial"/>
        <family val="2"/>
      </rPr>
      <t>Source:</t>
    </r>
    <r>
      <rPr>
        <sz val="10"/>
        <color indexed="8"/>
        <rFont val="Arial"/>
        <family val="2"/>
      </rPr>
      <t xml:space="preserve"> Eurostat (online data code: lfsa_ewhun2)</t>
    </r>
  </si>
  <si>
    <t>Figure 4: Average number of usual weekly hours of work in the main job by economic activity (NACE Rev. 2), EU, 2022</t>
  </si>
  <si>
    <r>
      <rPr>
        <i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Eurostat (online data code: lfsa_ewhun2)</t>
    </r>
  </si>
  <si>
    <t>*Including sewerage, waste management and remediation activities.</t>
  </si>
  <si>
    <t>**Including undifferentiated goods- and services-producing activities of households for own use.</t>
  </si>
  <si>
    <t>Figure 6:Average number of usual weekly hours of work in main job by professional status,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</si>
</sst>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##########"/>
    <numFmt numFmtId="165" formatCode="#,##0.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</font>
    <font>
      <sz val="9"/>
      <name val="Calibri"/>
      <family val="2"/>
    </font>
    <font>
      <i/>
      <sz val="10"/>
      <color theme="1"/>
      <name val="Arial"/>
      <family val="2"/>
    </font>
    <font>
      <i/>
      <sz val="10"/>
      <color indexed="8"/>
      <name val="Arial"/>
      <family val="2"/>
    </font>
    <font>
      <i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2" fillId="0" borderId="0"/>
  </cellStyleXfs>
  <cellXfs count="74"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 shrinkToFit="1"/>
    </xf>
    <xf numFmtId="3" fontId="1" fillId="0" borderId="0" xfId="0" applyNumberFormat="1" applyFont="1" applyAlignment="1">
      <alignment horizontal="right" vertical="center" shrinkToFit="1"/>
    </xf>
    <xf numFmtId="3" fontId="1" fillId="6" borderId="0" xfId="0" applyNumberFormat="1" applyFont="1" applyFill="1" applyAlignment="1">
      <alignment horizontal="right" vertical="center" shrinkToFit="1"/>
    </xf>
    <xf numFmtId="0" fontId="3" fillId="7" borderId="1" xfId="0" applyFont="1" applyFill="1" applyBorder="1" applyAlignment="1">
      <alignment horizontal="left" vertical="center"/>
    </xf>
    <xf numFmtId="164" fontId="1" fillId="7" borderId="0" xfId="0" applyNumberFormat="1" applyFont="1" applyFill="1" applyAlignment="1">
      <alignment horizontal="right" vertical="center" shrinkToFit="1"/>
    </xf>
    <xf numFmtId="3" fontId="1" fillId="7" borderId="0" xfId="0" applyNumberFormat="1" applyFont="1" applyFill="1" applyAlignment="1">
      <alignment horizontal="right" vertical="center" shrinkToFit="1"/>
    </xf>
    <xf numFmtId="165" fontId="1" fillId="7" borderId="0" xfId="0" applyNumberFormat="1" applyFont="1" applyFill="1" applyAlignment="1">
      <alignment horizontal="right" vertical="center" shrinkToFit="1"/>
    </xf>
    <xf numFmtId="0" fontId="3" fillId="8" borderId="1" xfId="0" applyFont="1" applyFill="1" applyBorder="1" applyAlignment="1">
      <alignment horizontal="left" vertical="center"/>
    </xf>
    <xf numFmtId="164" fontId="1" fillId="8" borderId="0" xfId="0" applyNumberFormat="1" applyFont="1" applyFill="1" applyAlignment="1">
      <alignment horizontal="right" vertical="center" shrinkToFit="1"/>
    </xf>
    <xf numFmtId="3" fontId="1" fillId="8" borderId="0" xfId="0" applyNumberFormat="1" applyFont="1" applyFill="1" applyAlignment="1">
      <alignment horizontal="right" vertical="center" shrinkToFit="1"/>
    </xf>
    <xf numFmtId="165" fontId="1" fillId="8" borderId="0" xfId="0" applyNumberFormat="1" applyFont="1" applyFill="1" applyAlignment="1">
      <alignment horizontal="right" vertical="center" shrinkToFit="1"/>
    </xf>
    <xf numFmtId="0" fontId="3" fillId="9" borderId="1" xfId="0" applyFont="1" applyFill="1" applyBorder="1" applyAlignment="1">
      <alignment horizontal="left" vertical="center"/>
    </xf>
    <xf numFmtId="164" fontId="1" fillId="9" borderId="0" xfId="0" applyNumberFormat="1" applyFont="1" applyFill="1" applyAlignment="1">
      <alignment horizontal="right" vertical="center" shrinkToFit="1"/>
    </xf>
    <xf numFmtId="3" fontId="1" fillId="9" borderId="0" xfId="0" applyNumberFormat="1" applyFont="1" applyFill="1" applyAlignment="1">
      <alignment horizontal="right" vertical="center" shrinkToFit="1"/>
    </xf>
    <xf numFmtId="165" fontId="1" fillId="9" borderId="0" xfId="0" applyNumberFormat="1" applyFont="1" applyFill="1" applyAlignment="1">
      <alignment horizontal="right" vertical="center" shrinkToFit="1"/>
    </xf>
    <xf numFmtId="0" fontId="3" fillId="10" borderId="1" xfId="0" applyFont="1" applyFill="1" applyBorder="1" applyAlignment="1">
      <alignment horizontal="left" vertical="center"/>
    </xf>
    <xf numFmtId="164" fontId="1" fillId="10" borderId="0" xfId="0" applyNumberFormat="1" applyFont="1" applyFill="1" applyAlignment="1">
      <alignment horizontal="right" vertical="center" shrinkToFit="1"/>
    </xf>
    <xf numFmtId="3" fontId="1" fillId="10" borderId="0" xfId="0" applyNumberFormat="1" applyFont="1" applyFill="1" applyAlignment="1">
      <alignment horizontal="right" vertical="center" shrinkToFit="1"/>
    </xf>
    <xf numFmtId="0" fontId="6" fillId="0" borderId="0" xfId="1" applyFont="1"/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4" fillId="2" borderId="1" xfId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6" fillId="4" borderId="0" xfId="1" applyFont="1" applyFill="1"/>
    <xf numFmtId="0" fontId="7" fillId="0" borderId="0" xfId="1" applyFont="1"/>
    <xf numFmtId="0" fontId="3" fillId="5" borderId="1" xfId="1" applyFont="1" applyFill="1" applyBorder="1" applyAlignment="1">
      <alignment horizontal="left" vertical="center"/>
    </xf>
    <xf numFmtId="165" fontId="1" fillId="0" borderId="0" xfId="1" applyNumberFormat="1" applyFont="1" applyAlignment="1">
      <alignment horizontal="right" vertical="center" shrinkToFit="1"/>
    </xf>
    <xf numFmtId="164" fontId="1" fillId="0" borderId="0" xfId="1" applyNumberFormat="1" applyFont="1" applyAlignment="1">
      <alignment horizontal="right" vertical="center" shrinkToFit="1"/>
    </xf>
    <xf numFmtId="166" fontId="7" fillId="0" borderId="0" xfId="1" applyNumberFormat="1" applyFont="1"/>
    <xf numFmtId="165" fontId="1" fillId="6" borderId="0" xfId="1" applyNumberFormat="1" applyFont="1" applyFill="1" applyAlignment="1">
      <alignment horizontal="right" vertical="center" shrinkToFit="1"/>
    </xf>
    <xf numFmtId="164" fontId="1" fillId="6" borderId="0" xfId="1" applyNumberFormat="1" applyFont="1" applyFill="1" applyAlignment="1">
      <alignment horizontal="right" vertical="center" shrinkToFit="1"/>
    </xf>
    <xf numFmtId="0" fontId="8" fillId="11" borderId="2" xfId="0" applyFont="1" applyFill="1" applyBorder="1" applyAlignment="1">
      <alignment wrapText="1"/>
    </xf>
    <xf numFmtId="0" fontId="8" fillId="11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7" fontId="2" fillId="0" borderId="0" xfId="0" applyNumberFormat="1" applyFont="1"/>
    <xf numFmtId="167" fontId="2" fillId="12" borderId="0" xfId="0" applyNumberFormat="1" applyFont="1" applyFill="1"/>
    <xf numFmtId="0" fontId="2" fillId="8" borderId="0" xfId="0" applyFont="1" applyFill="1"/>
    <xf numFmtId="0" fontId="2" fillId="10" borderId="0" xfId="0" applyFont="1" applyFill="1"/>
    <xf numFmtId="0" fontId="4" fillId="2" borderId="1" xfId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164" fontId="9" fillId="0" borderId="0" xfId="0" applyNumberFormat="1" applyFont="1" applyAlignment="1">
      <alignment horizontal="right" vertical="center" shrinkToFit="1"/>
    </xf>
    <xf numFmtId="3" fontId="9" fillId="0" borderId="0" xfId="0" applyNumberFormat="1" applyFont="1" applyAlignment="1">
      <alignment horizontal="right" vertical="center" shrinkToFit="1"/>
    </xf>
    <xf numFmtId="164" fontId="9" fillId="6" borderId="0" xfId="0" applyNumberFormat="1" applyFont="1" applyFill="1" applyAlignment="1">
      <alignment horizontal="right" vertical="center" shrinkToFit="1"/>
    </xf>
    <xf numFmtId="3" fontId="9" fillId="6" borderId="0" xfId="0" applyNumberFormat="1" applyFont="1" applyFill="1" applyAlignment="1">
      <alignment horizontal="right" vertical="center" shrinkToFit="1"/>
    </xf>
    <xf numFmtId="164" fontId="9" fillId="8" borderId="0" xfId="0" applyNumberFormat="1" applyFont="1" applyFill="1" applyAlignment="1">
      <alignment horizontal="right" vertical="center" shrinkToFit="1"/>
    </xf>
    <xf numFmtId="164" fontId="9" fillId="12" borderId="0" xfId="0" applyNumberFormat="1" applyFont="1" applyFill="1" applyAlignment="1">
      <alignment horizontal="right" vertical="center" shrinkToFit="1"/>
    </xf>
    <xf numFmtId="164" fontId="9" fillId="13" borderId="0" xfId="0" applyNumberFormat="1" applyFont="1" applyFill="1" applyAlignment="1">
      <alignment horizontal="right" vertical="center" shrinkToFit="1"/>
    </xf>
    <xf numFmtId="165" fontId="9" fillId="14" borderId="0" xfId="0" applyNumberFormat="1" applyFont="1" applyFill="1" applyAlignment="1">
      <alignment horizontal="right" vertical="center" shrinkToFit="1"/>
    </xf>
    <xf numFmtId="164" fontId="9" fillId="14" borderId="0" xfId="0" applyNumberFormat="1" applyFont="1" applyFill="1" applyAlignment="1">
      <alignment horizontal="right" vertical="center" shrinkToFit="1"/>
    </xf>
    <xf numFmtId="165" fontId="9" fillId="13" borderId="0" xfId="0" applyNumberFormat="1" applyFont="1" applyFill="1" applyAlignment="1">
      <alignment horizontal="right" vertical="center" shrinkToFit="1"/>
    </xf>
    <xf numFmtId="164" fontId="1" fillId="6" borderId="0" xfId="0" applyNumberFormat="1" applyFont="1" applyFill="1" applyAlignment="1">
      <alignment horizontal="right" vertical="center" shrinkToFit="1"/>
    </xf>
    <xf numFmtId="0" fontId="13" fillId="0" borderId="0" xfId="2" applyFont="1"/>
    <xf numFmtId="0" fontId="5" fillId="0" borderId="0" xfId="1"/>
    <xf numFmtId="0" fontId="9" fillId="0" borderId="3" xfId="1" applyFont="1" applyFill="1" applyBorder="1" applyAlignment="1">
      <alignment horizontal="left" vertical="center"/>
    </xf>
    <xf numFmtId="164" fontId="14" fillId="0" borderId="3" xfId="1" applyNumberFormat="1" applyFont="1" applyBorder="1" applyAlignment="1">
      <alignment horizontal="right" vertical="center" shrinkToFit="1"/>
    </xf>
    <xf numFmtId="164" fontId="14" fillId="6" borderId="3" xfId="1" applyNumberFormat="1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Share of part-time employment and average number of usual weekly hours of work in the main job, 2022</a:t>
            </a:r>
          </a:p>
          <a:p>
            <a:pPr algn="l">
              <a:defRPr sz="1800" b="1"/>
            </a:pPr>
            <a:r>
              <a:rPr lang="en-US" sz="1600" b="0"/>
              <a:t>(age group 20-64 years)</a:t>
            </a:r>
          </a:p>
        </c:rich>
      </c:tx>
      <c:layout>
        <c:manualLayout>
          <c:xMode val="edge"/>
          <c:yMode val="edge"/>
          <c:x val="1.42706282808399E-3"/>
          <c:y val="2.2154730133103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73166830708659E-2"/>
          <c:y val="0.19580263321459979"/>
          <c:w val="0.89086435695538058"/>
          <c:h val="0.626996734502775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291646161417326E-2"/>
                  <c:y val="-3.7897694747843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fld id="{197F7F8C-8150-41B9-97E5-57C818C59314}" type="CELLRANG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 sz="9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A84-4866-921C-540192C2E2B2}"/>
                </c:ext>
              </c:extLst>
            </c:dLbl>
            <c:dLbl>
              <c:idx val="1"/>
              <c:layout>
                <c:manualLayout>
                  <c:x val="7.8125E-3"/>
                  <c:y val="-1.3643360410313705E-2"/>
                </c:manualLayout>
              </c:layout>
              <c:tx>
                <c:rich>
                  <a:bodyPr/>
                  <a:lstStyle/>
                  <a:p>
                    <a:fld id="{AF6D3BF5-E47D-4A5E-98F5-F03BAB0F55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A84-4866-921C-540192C2E2B2}"/>
                </c:ext>
              </c:extLst>
            </c:dLbl>
            <c:dLbl>
              <c:idx val="2"/>
              <c:layout>
                <c:manualLayout>
                  <c:x val="-3.2552083333333336E-2"/>
                  <c:y val="2.5337669333439738E-2"/>
                </c:manualLayout>
              </c:layout>
              <c:tx>
                <c:rich>
                  <a:bodyPr/>
                  <a:lstStyle/>
                  <a:p>
                    <a:fld id="{14043798-53FD-4C39-86BE-EE9E725A4E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A84-4866-921C-540192C2E2B2}"/>
                </c:ext>
              </c:extLst>
            </c:dLbl>
            <c:dLbl>
              <c:idx val="3"/>
              <c:layout>
                <c:manualLayout>
                  <c:x val="-9.1145833333333339E-3"/>
                  <c:y val="-5.0675338666879476E-2"/>
                </c:manualLayout>
              </c:layout>
              <c:tx>
                <c:rich>
                  <a:bodyPr/>
                  <a:lstStyle/>
                  <a:p>
                    <a:fld id="{21FC9811-3E06-4978-825E-B01A2B5145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A84-4866-921C-540192C2E2B2}"/>
                </c:ext>
              </c:extLst>
            </c:dLbl>
            <c:dLbl>
              <c:idx val="4"/>
              <c:layout>
                <c:manualLayout>
                  <c:x val="-3.004162565616798E-2"/>
                  <c:y val="2.5936964298594618E-2"/>
                </c:manualLayout>
              </c:layout>
              <c:tx>
                <c:rich>
                  <a:bodyPr/>
                  <a:lstStyle/>
                  <a:p>
                    <a:fld id="{2AB99B9A-B6DF-4153-BC8C-FE894111BE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A84-4866-921C-540192C2E2B2}"/>
                </c:ext>
              </c:extLst>
            </c:dLbl>
            <c:dLbl>
              <c:idx val="5"/>
              <c:layout>
                <c:manualLayout>
                  <c:x val="-3.515625E-2"/>
                  <c:y val="3.8981029743753441E-2"/>
                </c:manualLayout>
              </c:layout>
              <c:tx>
                <c:rich>
                  <a:bodyPr/>
                  <a:lstStyle/>
                  <a:p>
                    <a:fld id="{77C7DD10-6D67-402F-991E-089667BD02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A84-4866-921C-540192C2E2B2}"/>
                </c:ext>
              </c:extLst>
            </c:dLbl>
            <c:dLbl>
              <c:idx val="6"/>
              <c:layout>
                <c:manualLayout>
                  <c:x val="-4.4270833333333336E-2"/>
                  <c:y val="2.9235772307815083E-2"/>
                </c:manualLayout>
              </c:layout>
              <c:tx>
                <c:rich>
                  <a:bodyPr/>
                  <a:lstStyle/>
                  <a:p>
                    <a:fld id="{F14048A7-302F-4E11-A13E-E3E28C8FBE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A84-4866-921C-540192C2E2B2}"/>
                </c:ext>
              </c:extLst>
            </c:dLbl>
            <c:dLbl>
              <c:idx val="7"/>
              <c:layout>
                <c:manualLayout>
                  <c:x val="-3.1531229494750658E-2"/>
                  <c:y val="5.3157079737691432E-2"/>
                </c:manualLayout>
              </c:layout>
              <c:tx>
                <c:rich>
                  <a:bodyPr/>
                  <a:lstStyle/>
                  <a:p>
                    <a:fld id="{03041C2B-0DB5-466E-A080-57579A92BC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A84-4866-921C-540192C2E2B2}"/>
                </c:ext>
              </c:extLst>
            </c:dLbl>
            <c:dLbl>
              <c:idx val="8"/>
              <c:layout>
                <c:manualLayout>
                  <c:x val="1.6927083333333287E-2"/>
                  <c:y val="-4.6777235692504131E-2"/>
                </c:manualLayout>
              </c:layout>
              <c:tx>
                <c:rich>
                  <a:bodyPr/>
                  <a:lstStyle/>
                  <a:p>
                    <a:fld id="{85B41545-EBD4-4410-A031-48BBAD0BEB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A84-4866-921C-540192C2E2B2}"/>
                </c:ext>
              </c:extLst>
            </c:dLbl>
            <c:dLbl>
              <c:idx val="9"/>
              <c:layout>
                <c:manualLayout>
                  <c:x val="-6.510416666666667E-3"/>
                  <c:y val="3.3133875282190355E-2"/>
                </c:manualLayout>
              </c:layout>
              <c:tx>
                <c:rich>
                  <a:bodyPr/>
                  <a:lstStyle/>
                  <a:p>
                    <a:fld id="{E9101FC9-9E6A-4594-96FA-60501B4AD1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A84-4866-921C-540192C2E2B2}"/>
                </c:ext>
              </c:extLst>
            </c:dLbl>
            <c:dLbl>
              <c:idx val="10"/>
              <c:layout>
                <c:manualLayout>
                  <c:x val="-2.3999958989501361E-2"/>
                  <c:y val="3.4084152983660194E-2"/>
                </c:manualLayout>
              </c:layout>
              <c:tx>
                <c:rich>
                  <a:bodyPr/>
                  <a:lstStyle/>
                  <a:p>
                    <a:fld id="{FC87105B-04B6-49B4-A939-0E806F59A9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A84-4866-921C-540192C2E2B2}"/>
                </c:ext>
              </c:extLst>
            </c:dLbl>
            <c:dLbl>
              <c:idx val="11"/>
              <c:layout>
                <c:manualLayout>
                  <c:x val="-1.3045214680443425E-2"/>
                  <c:y val="4.5992569777917144E-2"/>
                </c:manualLayout>
              </c:layout>
              <c:tx>
                <c:rich>
                  <a:bodyPr/>
                  <a:lstStyle/>
                  <a:p>
                    <a:fld id="{9EED037F-C138-4678-A21B-BC592CBD4C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A84-4866-921C-540192C2E2B2}"/>
                </c:ext>
              </c:extLst>
            </c:dLbl>
            <c:dLbl>
              <c:idx val="12"/>
              <c:layout>
                <c:manualLayout>
                  <c:x val="1.3020833333333334E-2"/>
                  <c:y val="2.728672082062741E-2"/>
                </c:manualLayout>
              </c:layout>
              <c:tx>
                <c:rich>
                  <a:bodyPr/>
                  <a:lstStyle/>
                  <a:p>
                    <a:fld id="{48E0E5FD-3607-4DA6-9A54-1F19C6899A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A84-4866-921C-540192C2E2B2}"/>
                </c:ext>
              </c:extLst>
            </c:dLbl>
            <c:dLbl>
              <c:idx val="13"/>
              <c:layout>
                <c:manualLayout>
                  <c:x val="1.953125E-2"/>
                  <c:y val="-1.9490514871876759E-2"/>
                </c:manualLayout>
              </c:layout>
              <c:tx>
                <c:rich>
                  <a:bodyPr/>
                  <a:lstStyle/>
                  <a:p>
                    <a:fld id="{436891BD-1209-44F2-BEA3-C3DAD4F562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A84-4866-921C-540192C2E2B2}"/>
                </c:ext>
              </c:extLst>
            </c:dLbl>
            <c:dLbl>
              <c:idx val="14"/>
              <c:layout>
                <c:manualLayout>
                  <c:x val="2.8645833333333332E-2"/>
                  <c:y val="2.5337669333439738E-2"/>
                </c:manualLayout>
              </c:layout>
              <c:tx>
                <c:rich>
                  <a:bodyPr/>
                  <a:lstStyle/>
                  <a:p>
                    <a:fld id="{44367FDE-DF94-45B8-A496-8E3827639A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A84-4866-921C-540192C2E2B2}"/>
                </c:ext>
              </c:extLst>
            </c:dLbl>
            <c:dLbl>
              <c:idx val="15"/>
              <c:layout>
                <c:manualLayout>
                  <c:x val="3.515625E-2"/>
                  <c:y val="5.74548150012507E-2"/>
                </c:manualLayout>
              </c:layout>
              <c:tx>
                <c:rich>
                  <a:bodyPr/>
                  <a:lstStyle/>
                  <a:p>
                    <a:fld id="{D50964F2-BF5A-482B-BC20-2894691D7B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A84-4866-921C-540192C2E2B2}"/>
                </c:ext>
              </c:extLst>
            </c:dLbl>
            <c:dLbl>
              <c:idx val="16"/>
              <c:layout>
                <c:manualLayout>
                  <c:x val="1.3020833333333334E-2"/>
                  <c:y val="0"/>
                </c:manualLayout>
              </c:layout>
              <c:tx>
                <c:rich>
                  <a:bodyPr/>
                  <a:lstStyle/>
                  <a:p>
                    <a:fld id="{9583E28D-E389-45FF-B345-5E59494307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A84-4866-921C-540192C2E2B2}"/>
                </c:ext>
              </c:extLst>
            </c:dLbl>
            <c:dLbl>
              <c:idx val="17"/>
              <c:layout>
                <c:manualLayout>
                  <c:x val="-4.5572916666666664E-2"/>
                  <c:y val="7.7011781786037112E-2"/>
                </c:manualLayout>
              </c:layout>
              <c:tx>
                <c:rich>
                  <a:bodyPr/>
                  <a:lstStyle/>
                  <a:p>
                    <a:fld id="{EBA599F4-46D7-4231-9CD3-C445C0002B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A84-4866-921C-540192C2E2B2}"/>
                </c:ext>
              </c:extLst>
            </c:dLbl>
            <c:dLbl>
              <c:idx val="18"/>
              <c:layout>
                <c:manualLayout>
                  <c:x val="2.734375E-2"/>
                  <c:y val="-5.8471544615630883E-3"/>
                </c:manualLayout>
              </c:layout>
              <c:tx>
                <c:rich>
                  <a:bodyPr/>
                  <a:lstStyle/>
                  <a:p>
                    <a:fld id="{644D6B92-F21D-48A0-9173-0C58C05754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A84-4866-921C-540192C2E2B2}"/>
                </c:ext>
              </c:extLst>
            </c:dLbl>
            <c:dLbl>
              <c:idx val="19"/>
              <c:layout>
                <c:manualLayout>
                  <c:x val="-2.4739583333333429E-2"/>
                  <c:y val="4.4828184205316458E-2"/>
                </c:manualLayout>
              </c:layout>
              <c:tx>
                <c:rich>
                  <a:bodyPr/>
                  <a:lstStyle/>
                  <a:p>
                    <a:fld id="{DC21ECE3-21DC-4231-954E-807C17CB05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A84-4866-921C-540192C2E2B2}"/>
                </c:ext>
              </c:extLst>
            </c:dLbl>
            <c:dLbl>
              <c:idx val="20"/>
              <c:layout>
                <c:manualLayout>
                  <c:x val="-2.34375E-2"/>
                  <c:y val="-2.9235772307815155E-2"/>
                </c:manualLayout>
              </c:layout>
              <c:tx>
                <c:rich>
                  <a:bodyPr/>
                  <a:lstStyle/>
                  <a:p>
                    <a:fld id="{4F44D6A2-0353-4A57-863C-80CECFD101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A84-4866-921C-540192C2E2B2}"/>
                </c:ext>
              </c:extLst>
            </c:dLbl>
            <c:dLbl>
              <c:idx val="21"/>
              <c:layout>
                <c:manualLayout>
                  <c:x val="-5.5989583333333336E-2"/>
                  <c:y val="-5.0675338666879476E-2"/>
                </c:manualLayout>
              </c:layout>
              <c:tx>
                <c:rich>
                  <a:bodyPr/>
                  <a:lstStyle/>
                  <a:p>
                    <a:fld id="{7CB05BB8-6E39-4C09-8B88-3CFD670B9B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A84-4866-921C-540192C2E2B2}"/>
                </c:ext>
              </c:extLst>
            </c:dLbl>
            <c:dLbl>
              <c:idx val="22"/>
              <c:layout>
                <c:manualLayout>
                  <c:x val="5.859375E-2"/>
                  <c:y val="-0.1018167615358526"/>
                </c:manualLayout>
              </c:layout>
              <c:tx>
                <c:rich>
                  <a:bodyPr/>
                  <a:lstStyle/>
                  <a:p>
                    <a:fld id="{D37AD5A0-D765-441D-AA29-B398DD2A04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A84-4866-921C-540192C2E2B2}"/>
                </c:ext>
              </c:extLst>
            </c:dLbl>
            <c:dLbl>
              <c:idx val="23"/>
              <c:layout>
                <c:manualLayout>
                  <c:x val="-6.3802083333333343E-2"/>
                  <c:y val="-3.3133875282190466E-2"/>
                </c:manualLayout>
              </c:layout>
              <c:tx>
                <c:rich>
                  <a:bodyPr/>
                  <a:lstStyle/>
                  <a:p>
                    <a:fld id="{A577E25D-41A9-4FB8-9839-E30C06BC2C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A84-4866-921C-540192C2E2B2}"/>
                </c:ext>
              </c:extLst>
            </c:dLbl>
            <c:dLbl>
              <c:idx val="24"/>
              <c:layout>
                <c:manualLayout>
                  <c:x val="1.6927083333333332E-2"/>
                  <c:y val="-3.7431457077128728E-2"/>
                </c:manualLayout>
              </c:layout>
              <c:tx>
                <c:rich>
                  <a:bodyPr/>
                  <a:lstStyle/>
                  <a:p>
                    <a:fld id="{CB05ECA7-AD52-429F-B2DE-351D360A6B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A84-4866-921C-540192C2E2B2}"/>
                </c:ext>
              </c:extLst>
            </c:dLbl>
            <c:dLbl>
              <c:idx val="25"/>
              <c:layout>
                <c:manualLayout>
                  <c:x val="-4.9604146161417312E-2"/>
                  <c:y val="4.9525398289438749E-2"/>
                </c:manualLayout>
              </c:layout>
              <c:tx>
                <c:rich>
                  <a:bodyPr/>
                  <a:lstStyle/>
                  <a:p>
                    <a:fld id="{327FE011-E7B7-468A-B688-6C045FA8CE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A84-4866-921C-540192C2E2B2}"/>
                </c:ext>
              </c:extLst>
            </c:dLbl>
            <c:dLbl>
              <c:idx val="26"/>
              <c:layout>
                <c:manualLayout>
                  <c:x val="-3.6458333333333336E-2"/>
                  <c:y val="4.2879132718128786E-2"/>
                </c:manualLayout>
              </c:layout>
              <c:tx>
                <c:rich>
                  <a:bodyPr/>
                  <a:lstStyle/>
                  <a:p>
                    <a:fld id="{607AE876-1EC1-4E5F-ACEA-AF1D3008FC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A84-4866-921C-540192C2E2B2}"/>
                </c:ext>
              </c:extLst>
            </c:dLbl>
            <c:dLbl>
              <c:idx val="27"/>
              <c:layout>
                <c:manualLayout>
                  <c:x val="-4.191662565616798E-2"/>
                  <c:y val="-2.1839045179627349E-2"/>
                </c:manualLayout>
              </c:layout>
              <c:tx>
                <c:rich>
                  <a:bodyPr/>
                  <a:lstStyle/>
                  <a:p>
                    <a:fld id="{78EF84A6-FFF4-42E7-B60E-C6A1C45FDF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A84-4866-921C-540192C2E2B2}"/>
                </c:ext>
              </c:extLst>
            </c:dLbl>
            <c:dLbl>
              <c:idx val="28"/>
              <c:layout>
                <c:manualLayout>
                  <c:x val="1.3020833333332379E-3"/>
                  <c:y val="-4.2879132718128821E-2"/>
                </c:manualLayout>
              </c:layout>
              <c:tx>
                <c:rich>
                  <a:bodyPr/>
                  <a:lstStyle/>
                  <a:p>
                    <a:fld id="{12392526-38A3-4950-AFB5-595160BCC3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A84-4866-921C-540192C2E2B2}"/>
                </c:ext>
              </c:extLst>
            </c:dLbl>
            <c:dLbl>
              <c:idx val="29"/>
              <c:layout>
                <c:manualLayout>
                  <c:x val="5.208333333333333E-3"/>
                  <c:y val="1.9490514871876722E-3"/>
                </c:manualLayout>
              </c:layout>
              <c:tx>
                <c:rich>
                  <a:bodyPr/>
                  <a:lstStyle/>
                  <a:p>
                    <a:fld id="{580E2DA5-F13E-44B5-A295-7B47C370A3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A84-4866-921C-540192C2E2B2}"/>
                </c:ext>
              </c:extLst>
            </c:dLbl>
            <c:dLbl>
              <c:idx val="30"/>
              <c:layout>
                <c:manualLayout>
                  <c:x val="-2.8645833333333523E-2"/>
                  <c:y val="-2.5337669333439738E-2"/>
                </c:manualLayout>
              </c:layout>
              <c:tx>
                <c:rich>
                  <a:bodyPr/>
                  <a:lstStyle/>
                  <a:p>
                    <a:fld id="{ED32FE96-6A2B-4864-BA75-A3106E14D7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A84-4866-921C-540192C2E2B2}"/>
                </c:ext>
              </c:extLst>
            </c:dLbl>
            <c:dLbl>
              <c:idx val="31"/>
              <c:layout>
                <c:manualLayout>
                  <c:x val="-2.4739583333333332E-2"/>
                  <c:y val="-3.5082926769378138E-2"/>
                </c:manualLayout>
              </c:layout>
              <c:tx>
                <c:rich>
                  <a:bodyPr/>
                  <a:lstStyle/>
                  <a:p>
                    <a:fld id="{AE81890D-8829-4940-A278-5345F957F1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A84-4866-921C-540192C2E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1'!$C$15:$C$46</c:f>
              <c:numCache>
                <c:formatCode>#,##0.0</c:formatCode>
                <c:ptCount val="32"/>
                <c:pt idx="0">
                  <c:v>17</c:v>
                </c:pt>
                <c:pt idx="1">
                  <c:v>23</c:v>
                </c:pt>
                <c:pt idx="2" formatCode="#,##0.##########">
                  <c:v>1.5</c:v>
                </c:pt>
                <c:pt idx="3" formatCode="#,##0.##########">
                  <c:v>5.9</c:v>
                </c:pt>
                <c:pt idx="4" formatCode="#,##0.##########">
                  <c:v>20.9</c:v>
                </c:pt>
                <c:pt idx="5" formatCode="#,##0.##########">
                  <c:v>27.9</c:v>
                </c:pt>
                <c:pt idx="6" formatCode="#,##0.##########">
                  <c:v>12.6</c:v>
                </c:pt>
                <c:pt idx="7" formatCode="#,##0.##########">
                  <c:v>17.8</c:v>
                </c:pt>
                <c:pt idx="8" formatCode="#,##0.##########">
                  <c:v>7.9</c:v>
                </c:pt>
                <c:pt idx="9">
                  <c:v>13</c:v>
                </c:pt>
                <c:pt idx="10" formatCode="#,##0.##########">
                  <c:v>16.2</c:v>
                </c:pt>
                <c:pt idx="11" formatCode="#,##0.##########">
                  <c:v>4.7</c:v>
                </c:pt>
                <c:pt idx="12" formatCode="#,##0.##########">
                  <c:v>17.8</c:v>
                </c:pt>
                <c:pt idx="13" formatCode="#,##0.##########">
                  <c:v>9.1</c:v>
                </c:pt>
                <c:pt idx="14" formatCode="#,##0.##########">
                  <c:v>6.4</c:v>
                </c:pt>
                <c:pt idx="15" formatCode="#,##0.##########">
                  <c:v>5.5</c:v>
                </c:pt>
                <c:pt idx="16" formatCode="#,##0.##########">
                  <c:v>17.7</c:v>
                </c:pt>
                <c:pt idx="17" formatCode="#,##0.##########">
                  <c:v>4.2</c:v>
                </c:pt>
                <c:pt idx="18" formatCode="#,##0.##########">
                  <c:v>10.1</c:v>
                </c:pt>
                <c:pt idx="19" formatCode="#,##0.##########">
                  <c:v>38.4</c:v>
                </c:pt>
                <c:pt idx="20" formatCode="#,##0.##########">
                  <c:v>30.1</c:v>
                </c:pt>
                <c:pt idx="21" formatCode="#,##0.##########">
                  <c:v>5.2</c:v>
                </c:pt>
                <c:pt idx="22" formatCode="#,##0.##########">
                  <c:v>6.5</c:v>
                </c:pt>
                <c:pt idx="23" formatCode="#,##0.##########">
                  <c:v>3.3</c:v>
                </c:pt>
                <c:pt idx="24" formatCode="#,##0.##########">
                  <c:v>8.1</c:v>
                </c:pt>
                <c:pt idx="25" formatCode="#,##0.##########">
                  <c:v>3.1</c:v>
                </c:pt>
                <c:pt idx="26" formatCode="#,##0.##########">
                  <c:v>15.1</c:v>
                </c:pt>
                <c:pt idx="27" formatCode="#,##0.##########">
                  <c:v>18.399999999999999</c:v>
                </c:pt>
                <c:pt idx="28" formatCode="#,##0.##########">
                  <c:v>19.399999999999999</c:v>
                </c:pt>
                <c:pt idx="29" formatCode="#,##0.##########">
                  <c:v>21.4</c:v>
                </c:pt>
                <c:pt idx="30" formatCode="#,##0.##########">
                  <c:v>38.700000000000003</c:v>
                </c:pt>
                <c:pt idx="31" formatCode="#,##0.##########">
                  <c:v>5.5</c:v>
                </c:pt>
              </c:numCache>
            </c:numRef>
          </c:xVal>
          <c:yVal>
            <c:numRef>
              <c:f>'Figure 1'!$E$15:$E$46</c:f>
              <c:numCache>
                <c:formatCode>#,##0.##########</c:formatCode>
                <c:ptCount val="32"/>
                <c:pt idx="0">
                  <c:v>37.5</c:v>
                </c:pt>
                <c:pt idx="1">
                  <c:v>36.9</c:v>
                </c:pt>
                <c:pt idx="2">
                  <c:v>40.200000000000003</c:v>
                </c:pt>
                <c:pt idx="3">
                  <c:v>39.799999999999997</c:v>
                </c:pt>
                <c:pt idx="4">
                  <c:v>35.4</c:v>
                </c:pt>
                <c:pt idx="5">
                  <c:v>35.299999999999997</c:v>
                </c:pt>
                <c:pt idx="6" formatCode="#,##0.0">
                  <c:v>38</c:v>
                </c:pt>
                <c:pt idx="7">
                  <c:v>36.9</c:v>
                </c:pt>
                <c:pt idx="8" formatCode="#,##0.0">
                  <c:v>41</c:v>
                </c:pt>
                <c:pt idx="9">
                  <c:v>37.799999999999997</c:v>
                </c:pt>
                <c:pt idx="10">
                  <c:v>37.4</c:v>
                </c:pt>
                <c:pt idx="11">
                  <c:v>39.6</c:v>
                </c:pt>
                <c:pt idx="12">
                  <c:v>37.4</c:v>
                </c:pt>
                <c:pt idx="13">
                  <c:v>39.5</c:v>
                </c:pt>
                <c:pt idx="14" formatCode="#,##0.0">
                  <c:v>39</c:v>
                </c:pt>
                <c:pt idx="15">
                  <c:v>39.200000000000003</c:v>
                </c:pt>
                <c:pt idx="16">
                  <c:v>38.1</c:v>
                </c:pt>
                <c:pt idx="17">
                  <c:v>39.6</c:v>
                </c:pt>
                <c:pt idx="18">
                  <c:v>39.1</c:v>
                </c:pt>
                <c:pt idx="19">
                  <c:v>33.200000000000003</c:v>
                </c:pt>
                <c:pt idx="20" formatCode="#,##0.0">
                  <c:v>36</c:v>
                </c:pt>
                <c:pt idx="21">
                  <c:v>40.4</c:v>
                </c:pt>
                <c:pt idx="22">
                  <c:v>39.9</c:v>
                </c:pt>
                <c:pt idx="23">
                  <c:v>40.200000000000003</c:v>
                </c:pt>
                <c:pt idx="24">
                  <c:v>39.6</c:v>
                </c:pt>
                <c:pt idx="25">
                  <c:v>39.6</c:v>
                </c:pt>
                <c:pt idx="26">
                  <c:v>36.200000000000003</c:v>
                </c:pt>
                <c:pt idx="27">
                  <c:v>38.9</c:v>
                </c:pt>
                <c:pt idx="28" formatCode="#,##0.0">
                  <c:v>39</c:v>
                </c:pt>
                <c:pt idx="29">
                  <c:v>35.5</c:v>
                </c:pt>
                <c:pt idx="30" formatCode="#,##0.0">
                  <c:v>36</c:v>
                </c:pt>
                <c:pt idx="31">
                  <c:v>43.3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1'!$D$15:$D$46</c15:f>
                <c15:dlblRangeCache>
                  <c:ptCount val="32"/>
                  <c:pt idx="0">
                    <c:v>EU</c:v>
                  </c:pt>
                  <c:pt idx="1">
                    <c:v>Belgium</c:v>
                  </c:pt>
                  <c:pt idx="2">
                    <c:v>Bulgaria</c:v>
                  </c:pt>
                  <c:pt idx="3">
                    <c:v>Czechia</c:v>
                  </c:pt>
                  <c:pt idx="4">
                    <c:v>Denmark</c:v>
                  </c:pt>
                  <c:pt idx="5">
                    <c:v>Germany</c:v>
                  </c:pt>
                  <c:pt idx="6">
                    <c:v>Estonia</c:v>
                  </c:pt>
                  <c:pt idx="7">
                    <c:v>Ireland</c:v>
                  </c:pt>
                  <c:pt idx="8">
                    <c:v>Greece</c:v>
                  </c:pt>
                  <c:pt idx="9">
                    <c:v>Spain</c:v>
                  </c:pt>
                  <c:pt idx="10">
                    <c:v>France</c:v>
                  </c:pt>
                  <c:pt idx="11">
                    <c:v>Croatia</c:v>
                  </c:pt>
                  <c:pt idx="12">
                    <c:v>Italy</c:v>
                  </c:pt>
                  <c:pt idx="13">
                    <c:v>Cyprus</c:v>
                  </c:pt>
                  <c:pt idx="14">
                    <c:v>Latvia</c:v>
                  </c:pt>
                  <c:pt idx="15">
                    <c:v>Lithuania</c:v>
                  </c:pt>
                  <c:pt idx="16">
                    <c:v>Luxembourg</c:v>
                  </c:pt>
                  <c:pt idx="17">
                    <c:v>Hungary</c:v>
                  </c:pt>
                  <c:pt idx="18">
                    <c:v>Malta</c:v>
                  </c:pt>
                  <c:pt idx="19">
                    <c:v>Netherlands</c:v>
                  </c:pt>
                  <c:pt idx="20">
                    <c:v>Austria</c:v>
                  </c:pt>
                  <c:pt idx="21">
                    <c:v>Poland</c:v>
                  </c:pt>
                  <c:pt idx="22">
                    <c:v>Portugal</c:v>
                  </c:pt>
                  <c:pt idx="23">
                    <c:v>Romania</c:v>
                  </c:pt>
                  <c:pt idx="24">
                    <c:v>Slovenia</c:v>
                  </c:pt>
                  <c:pt idx="25">
                    <c:v>Slovakia</c:v>
                  </c:pt>
                  <c:pt idx="26">
                    <c:v>Finland</c:v>
                  </c:pt>
                  <c:pt idx="27">
                    <c:v>Sweden</c:v>
                  </c:pt>
                  <c:pt idx="28">
                    <c:v>Iceland</c:v>
                  </c:pt>
                  <c:pt idx="29">
                    <c:v>Norway</c:v>
                  </c:pt>
                  <c:pt idx="30">
                    <c:v>Switzerland</c:v>
                  </c:pt>
                  <c:pt idx="31">
                    <c:v>Serbia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5A84-4866-921C-540192C2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77032"/>
        <c:axId val="600975064"/>
      </c:scatterChart>
      <c:valAx>
        <c:axId val="600977032"/>
        <c:scaling>
          <c:orientation val="minMax"/>
          <c:max val="40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975064"/>
        <c:crosses val="autoZero"/>
        <c:crossBetween val="midCat"/>
      </c:valAx>
      <c:valAx>
        <c:axId val="60097506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9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Employed people by average number of usual weekly hours of work in the main job, 2022</a:t>
            </a:r>
          </a:p>
          <a:p>
            <a:pPr algn="l">
              <a:defRPr sz="1800" b="1"/>
            </a:pPr>
            <a:r>
              <a:rPr lang="en-US" sz="1600" b="0"/>
              <a:t>(in % of total, age group 20-64 years)</a:t>
            </a:r>
          </a:p>
        </c:rich>
      </c:tx>
      <c:layout>
        <c:manualLayout>
          <c:xMode val="edge"/>
          <c:yMode val="edge"/>
          <c:x val="5.3333333333333332E-3"/>
          <c:y val="7.60413473329245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5170248792918456"/>
          <c:w val="0.97066666666666668"/>
          <c:h val="0.60100835616569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2'!$L$1</c:f>
              <c:strCache>
                <c:ptCount val="1"/>
                <c:pt idx="0">
                  <c:v>From 1 to 19 hours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2'!$L$2:$L$36</c:f>
              <c:numCache>
                <c:formatCode>0.0</c:formatCode>
                <c:ptCount val="35"/>
                <c:pt idx="0">
                  <c:v>5.3986952653539753</c:v>
                </c:pt>
                <c:pt idx="3">
                  <c:v>0.16756156092447128</c:v>
                </c:pt>
                <c:pt idx="4">
                  <c:v>0.55094733005156848</c:v>
                </c:pt>
                <c:pt idx="5">
                  <c:v>1.2882999706865799</c:v>
                </c:pt>
                <c:pt idx="6">
                  <c:v>0.96165801636275161</c:v>
                </c:pt>
                <c:pt idx="7">
                  <c:v>0.85595060754395713</c:v>
                </c:pt>
                <c:pt idx="8">
                  <c:v>1.3385106679564243</c:v>
                </c:pt>
                <c:pt idx="9">
                  <c:v>1.6608509427463196</c:v>
                </c:pt>
                <c:pt idx="10">
                  <c:v>2.6582384460817146</c:v>
                </c:pt>
                <c:pt idx="11">
                  <c:v>1.909875090991846</c:v>
                </c:pt>
                <c:pt idx="12">
                  <c:v>1.2867947708635565</c:v>
                </c:pt>
                <c:pt idx="13">
                  <c:v>0.60267584078772285</c:v>
                </c:pt>
                <c:pt idx="14">
                  <c:v>4.4843780575304937</c:v>
                </c:pt>
                <c:pt idx="15">
                  <c:v>2.5290126848270607</c:v>
                </c:pt>
                <c:pt idx="16">
                  <c:v>3.5707310818693836</c:v>
                </c:pt>
                <c:pt idx="17">
                  <c:v>0.53807137728671361</c:v>
                </c:pt>
                <c:pt idx="18">
                  <c:v>4.5925212514595186</c:v>
                </c:pt>
                <c:pt idx="19">
                  <c:v>3.4056200720165806</c:v>
                </c:pt>
                <c:pt idx="20">
                  <c:v>5.094805850394442</c:v>
                </c:pt>
                <c:pt idx="21">
                  <c:v>9.805374828271983</c:v>
                </c:pt>
                <c:pt idx="22">
                  <c:v>8.331297111092411</c:v>
                </c:pt>
                <c:pt idx="23">
                  <c:v>7.4099192548068045</c:v>
                </c:pt>
                <c:pt idx="24">
                  <c:v>11.217535921313644</c:v>
                </c:pt>
                <c:pt idx="25">
                  <c:v>6.9585902230325818</c:v>
                </c:pt>
                <c:pt idx="26">
                  <c:v>5.1194893521705716</c:v>
                </c:pt>
                <c:pt idx="27">
                  <c:v>7.9562768848233505</c:v>
                </c:pt>
                <c:pt idx="28">
                  <c:v>9.2571009550263312</c:v>
                </c:pt>
                <c:pt idx="30">
                  <c:v>11.651437506630566</c:v>
                </c:pt>
                <c:pt idx="31">
                  <c:v>6.5608836206896557</c:v>
                </c:pt>
                <c:pt idx="32">
                  <c:v>10.031104952191969</c:v>
                </c:pt>
                <c:pt idx="34">
                  <c:v>0.62256806318582703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F39-A6BC-F1359FFD1568}"/>
            </c:ext>
          </c:extLst>
        </c:ser>
        <c:ser>
          <c:idx val="1"/>
          <c:order val="1"/>
          <c:tx>
            <c:strRef>
              <c:f>'Figure 2'!$M$1</c:f>
              <c:strCache>
                <c:ptCount val="1"/>
                <c:pt idx="0">
                  <c:v>From 20 to 24 hours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2'!$M$2:$M$36</c:f>
              <c:numCache>
                <c:formatCode>0.0</c:formatCode>
                <c:ptCount val="35"/>
                <c:pt idx="0">
                  <c:v>5.0792802642626915</c:v>
                </c:pt>
                <c:pt idx="2">
                  <c:v>0.85319457654417841</c:v>
                </c:pt>
                <c:pt idx="3">
                  <c:v>0.84002108554951593</c:v>
                </c:pt>
                <c:pt idx="4">
                  <c:v>2.5944930800310977</c:v>
                </c:pt>
                <c:pt idx="5">
                  <c:v>2.8992959810804226</c:v>
                </c:pt>
                <c:pt idx="6">
                  <c:v>2.5236862017883221</c:v>
                </c:pt>
                <c:pt idx="7">
                  <c:v>2.5717030374959546</c:v>
                </c:pt>
                <c:pt idx="8">
                  <c:v>4.060201827344267</c:v>
                </c:pt>
                <c:pt idx="9">
                  <c:v>3.6096176598325673</c:v>
                </c:pt>
                <c:pt idx="10">
                  <c:v>5.1249162759544538</c:v>
                </c:pt>
                <c:pt idx="11">
                  <c:v>4.842882621693918</c:v>
                </c:pt>
                <c:pt idx="12">
                  <c:v>2.544792085375327</c:v>
                </c:pt>
                <c:pt idx="13">
                  <c:v>2.9280583801651239</c:v>
                </c:pt>
                <c:pt idx="14">
                  <c:v>6.1784764348197916</c:v>
                </c:pt>
                <c:pt idx="15">
                  <c:v>2.1510763675396039</c:v>
                </c:pt>
                <c:pt idx="16">
                  <c:v>3.2848968279509179</c:v>
                </c:pt>
                <c:pt idx="17">
                  <c:v>1.5911971650105463</c:v>
                </c:pt>
                <c:pt idx="18">
                  <c:v>5.2697473447219041</c:v>
                </c:pt>
                <c:pt idx="19">
                  <c:v>3.0719355324248285</c:v>
                </c:pt>
                <c:pt idx="20">
                  <c:v>7.7506182341130732</c:v>
                </c:pt>
                <c:pt idx="21">
                  <c:v>6.4181262598169946</c:v>
                </c:pt>
                <c:pt idx="22">
                  <c:v>7.7652707780580936</c:v>
                </c:pt>
                <c:pt idx="23">
                  <c:v>7.7642249047980076</c:v>
                </c:pt>
                <c:pt idx="24">
                  <c:v>11.976237062970043</c:v>
                </c:pt>
                <c:pt idx="25">
                  <c:v>5.9071496936440315</c:v>
                </c:pt>
                <c:pt idx="26">
                  <c:v>3.6526570042628945</c:v>
                </c:pt>
                <c:pt idx="27">
                  <c:v>3.7480223571596492</c:v>
                </c:pt>
                <c:pt idx="28">
                  <c:v>2.4962630564348984</c:v>
                </c:pt>
                <c:pt idx="30">
                  <c:v>6.6641220669837047</c:v>
                </c:pt>
                <c:pt idx="31">
                  <c:v>3.8071120689655178</c:v>
                </c:pt>
                <c:pt idx="32">
                  <c:v>3.4692346105256302</c:v>
                </c:pt>
                <c:pt idx="34">
                  <c:v>1.0475736997881571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3-4F39-A6BC-F1359FFD1568}"/>
            </c:ext>
          </c:extLst>
        </c:ser>
        <c:ser>
          <c:idx val="2"/>
          <c:order val="2"/>
          <c:tx>
            <c:strRef>
              <c:f>'Figure 2'!$N$1</c:f>
              <c:strCache>
                <c:ptCount val="1"/>
                <c:pt idx="0">
                  <c:v>From 25 to 29 hours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2'!$N$2:$N$36</c:f>
              <c:numCache>
                <c:formatCode>0.0</c:formatCode>
                <c:ptCount val="35"/>
                <c:pt idx="0">
                  <c:v>2.8620084713667455</c:v>
                </c:pt>
                <c:pt idx="3">
                  <c:v>0.44457256282006541</c:v>
                </c:pt>
                <c:pt idx="4">
                  <c:v>0.21894818585788856</c:v>
                </c:pt>
                <c:pt idx="5">
                  <c:v>0.48963348288145947</c:v>
                </c:pt>
                <c:pt idx="6">
                  <c:v>0.47994088662950779</c:v>
                </c:pt>
                <c:pt idx="7">
                  <c:v>0.63433787939074693</c:v>
                </c:pt>
                <c:pt idx="8">
                  <c:v>0.44416377668045132</c:v>
                </c:pt>
                <c:pt idx="9">
                  <c:v>1.1329429559852036</c:v>
                </c:pt>
                <c:pt idx="10">
                  <c:v>1.0490622906898859</c:v>
                </c:pt>
                <c:pt idx="11">
                  <c:v>2.2734505519083332</c:v>
                </c:pt>
                <c:pt idx="12">
                  <c:v>0.75172398430769416</c:v>
                </c:pt>
                <c:pt idx="13">
                  <c:v>0.44189570761982988</c:v>
                </c:pt>
                <c:pt idx="14">
                  <c:v>1.5611071249972819</c:v>
                </c:pt>
                <c:pt idx="15">
                  <c:v>1.0765038720692499</c:v>
                </c:pt>
                <c:pt idx="16">
                  <c:v>1.9033822906309199</c:v>
                </c:pt>
                <c:pt idx="17">
                  <c:v>0.30997243937239333</c:v>
                </c:pt>
                <c:pt idx="18">
                  <c:v>2.1284182128509261</c:v>
                </c:pt>
                <c:pt idx="19">
                  <c:v>1.9273118827357039</c:v>
                </c:pt>
                <c:pt idx="20">
                  <c:v>3.6043509312409001</c:v>
                </c:pt>
                <c:pt idx="21">
                  <c:v>4.2973989253470686</c:v>
                </c:pt>
                <c:pt idx="22">
                  <c:v>4.8059268879690666</c:v>
                </c:pt>
                <c:pt idx="23">
                  <c:v>3.2278091919615415</c:v>
                </c:pt>
                <c:pt idx="24">
                  <c:v>6.5549892206363047</c:v>
                </c:pt>
                <c:pt idx="25">
                  <c:v>3.3362914678705375</c:v>
                </c:pt>
                <c:pt idx="26">
                  <c:v>3.4304328386902192</c:v>
                </c:pt>
                <c:pt idx="27">
                  <c:v>2.4660650255319778</c:v>
                </c:pt>
                <c:pt idx="28">
                  <c:v>2.8530735169803205</c:v>
                </c:pt>
                <c:pt idx="30">
                  <c:v>5.7217745469305674</c:v>
                </c:pt>
                <c:pt idx="31">
                  <c:v>3.774245689655173</c:v>
                </c:pt>
                <c:pt idx="32">
                  <c:v>2.767988204214916</c:v>
                </c:pt>
                <c:pt idx="34">
                  <c:v>0.55465719174188288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3-4F39-A6BC-F1359FFD1568}"/>
            </c:ext>
          </c:extLst>
        </c:ser>
        <c:ser>
          <c:idx val="3"/>
          <c:order val="3"/>
          <c:tx>
            <c:strRef>
              <c:f>'Figure 2'!$O$1</c:f>
              <c:strCache>
                <c:ptCount val="1"/>
                <c:pt idx="0">
                  <c:v>From 30 to 34 hours</c:v>
                </c:pt>
              </c:strCache>
            </c:strRef>
          </c:tx>
          <c:spPr>
            <a:solidFill>
              <a:srgbClr val="B09120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2'!$O$2:$O$36</c:f>
              <c:numCache>
                <c:formatCode>0.0</c:formatCode>
                <c:ptCount val="35"/>
                <c:pt idx="0">
                  <c:v>5.8347304373467805</c:v>
                </c:pt>
                <c:pt idx="2">
                  <c:v>0.48566033282190485</c:v>
                </c:pt>
                <c:pt idx="3">
                  <c:v>1.3194258317415255</c:v>
                </c:pt>
                <c:pt idx="4">
                  <c:v>1.9048734295910004</c:v>
                </c:pt>
                <c:pt idx="5">
                  <c:v>2.0442384224411616</c:v>
                </c:pt>
                <c:pt idx="6">
                  <c:v>1.5595414450803395</c:v>
                </c:pt>
                <c:pt idx="7">
                  <c:v>1.8363316632007929</c:v>
                </c:pt>
                <c:pt idx="8">
                  <c:v>1.6476089500162625</c:v>
                </c:pt>
                <c:pt idx="9">
                  <c:v>2.520105431836221</c:v>
                </c:pt>
                <c:pt idx="10">
                  <c:v>3.6982585398526453</c:v>
                </c:pt>
                <c:pt idx="11">
                  <c:v>5.1815578013129997</c:v>
                </c:pt>
                <c:pt idx="12">
                  <c:v>3.2499183737604804</c:v>
                </c:pt>
                <c:pt idx="13">
                  <c:v>1.2885504073179925</c:v>
                </c:pt>
                <c:pt idx="14">
                  <c:v>6.0259169873676433</c:v>
                </c:pt>
                <c:pt idx="15">
                  <c:v>2.0893177605302062</c:v>
                </c:pt>
                <c:pt idx="16">
                  <c:v>7.1204252721210031</c:v>
                </c:pt>
                <c:pt idx="17">
                  <c:v>1.3489216869604899</c:v>
                </c:pt>
                <c:pt idx="18">
                  <c:v>4.6893025728041842</c:v>
                </c:pt>
                <c:pt idx="19">
                  <c:v>3.5526635714203016</c:v>
                </c:pt>
                <c:pt idx="20">
                  <c:v>6.3430661517965783</c:v>
                </c:pt>
                <c:pt idx="21">
                  <c:v>7.9786542817853521</c:v>
                </c:pt>
                <c:pt idx="22">
                  <c:v>8.6355098988840844</c:v>
                </c:pt>
                <c:pt idx="23">
                  <c:v>6.2366483684778764</c:v>
                </c:pt>
                <c:pt idx="24">
                  <c:v>15.858842612351831</c:v>
                </c:pt>
                <c:pt idx="25">
                  <c:v>9.8503756009551555</c:v>
                </c:pt>
                <c:pt idx="26">
                  <c:v>5.2325764260942504</c:v>
                </c:pt>
                <c:pt idx="27">
                  <c:v>6.4291871490809118</c:v>
                </c:pt>
                <c:pt idx="28">
                  <c:v>9.7813402078358038</c:v>
                </c:pt>
                <c:pt idx="30">
                  <c:v>8.6439513097385152</c:v>
                </c:pt>
                <c:pt idx="31">
                  <c:v>7.152478448275863</c:v>
                </c:pt>
                <c:pt idx="32">
                  <c:v>6.4839626833551485</c:v>
                </c:pt>
                <c:pt idx="34">
                  <c:v>1.4933794661584605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3-4F39-A6BC-F1359FFD1568}"/>
            </c:ext>
          </c:extLst>
        </c:ser>
        <c:ser>
          <c:idx val="4"/>
          <c:order val="4"/>
          <c:tx>
            <c:strRef>
              <c:f>'Figure 2'!$P$1</c:f>
              <c:strCache>
                <c:ptCount val="1"/>
                <c:pt idx="0">
                  <c:v>From 35 to 39 hours</c:v>
                </c:pt>
              </c:strCache>
            </c:strRef>
          </c:tx>
          <c:spPr>
            <a:solidFill>
              <a:schemeClr val="accent6"/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2'!$P$2:$P$36</c:f>
              <c:numCache>
                <c:formatCode>0.0</c:formatCode>
                <c:ptCount val="35"/>
                <c:pt idx="0">
                  <c:v>21.489762046141077</c:v>
                </c:pt>
                <c:pt idx="2">
                  <c:v>0.28196832846203507</c:v>
                </c:pt>
                <c:pt idx="3">
                  <c:v>0.69631977266905754</c:v>
                </c:pt>
                <c:pt idx="4">
                  <c:v>0.72353934023672017</c:v>
                </c:pt>
                <c:pt idx="5">
                  <c:v>0.85692069974611584</c:v>
                </c:pt>
                <c:pt idx="6">
                  <c:v>2.2406418632079665</c:v>
                </c:pt>
                <c:pt idx="7">
                  <c:v>1.972763418488412</c:v>
                </c:pt>
                <c:pt idx="8">
                  <c:v>1.0570802198219964</c:v>
                </c:pt>
                <c:pt idx="9">
                  <c:v>6.4258757282134997</c:v>
                </c:pt>
                <c:pt idx="10">
                  <c:v>3.9226389819156058</c:v>
                </c:pt>
                <c:pt idx="11">
                  <c:v>2.3969852108528644</c:v>
                </c:pt>
                <c:pt idx="12">
                  <c:v>10.750401508786036</c:v>
                </c:pt>
                <c:pt idx="13">
                  <c:v>14.957670385747493</c:v>
                </c:pt>
                <c:pt idx="14">
                  <c:v>3.6585277469759889</c:v>
                </c:pt>
                <c:pt idx="15">
                  <c:v>16.026313074783356</c:v>
                </c:pt>
                <c:pt idx="16">
                  <c:v>14.369831526552336</c:v>
                </c:pt>
                <c:pt idx="17">
                  <c:v>30.718053704397626</c:v>
                </c:pt>
                <c:pt idx="18">
                  <c:v>18.961647704711996</c:v>
                </c:pt>
                <c:pt idx="19">
                  <c:v>24.226053329319548</c:v>
                </c:pt>
                <c:pt idx="20">
                  <c:v>16.637322758838462</c:v>
                </c:pt>
                <c:pt idx="21">
                  <c:v>22.188149610267047</c:v>
                </c:pt>
                <c:pt idx="22">
                  <c:v>26.203537694206418</c:v>
                </c:pt>
                <c:pt idx="23">
                  <c:v>31.714026897685827</c:v>
                </c:pt>
                <c:pt idx="24">
                  <c:v>17.996180326505755</c:v>
                </c:pt>
                <c:pt idx="25">
                  <c:v>38.531330807944563</c:v>
                </c:pt>
                <c:pt idx="26">
                  <c:v>48.73523772205882</c:v>
                </c:pt>
                <c:pt idx="27">
                  <c:v>45.929518609433799</c:v>
                </c:pt>
                <c:pt idx="28">
                  <c:v>54.578889718050362</c:v>
                </c:pt>
                <c:pt idx="30">
                  <c:v>5.8291089903551221</c:v>
                </c:pt>
                <c:pt idx="31">
                  <c:v>19.035560344827591</c:v>
                </c:pt>
                <c:pt idx="32">
                  <c:v>50.384521363783044</c:v>
                </c:pt>
                <c:pt idx="34">
                  <c:v>1.057003609365802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3-4F39-A6BC-F1359FFD1568}"/>
            </c:ext>
          </c:extLst>
        </c:ser>
        <c:ser>
          <c:idx val="5"/>
          <c:order val="5"/>
          <c:tx>
            <c:strRef>
              <c:f>'Figure 2'!$Q$1</c:f>
              <c:strCache>
                <c:ptCount val="1"/>
                <c:pt idx="0">
                  <c:v>From 40 to 44 hours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2'!$Q$2:$Q$36</c:f>
              <c:numCache>
                <c:formatCode>0.0</c:formatCode>
                <c:ptCount val="35"/>
                <c:pt idx="0">
                  <c:v>46.751100536782275</c:v>
                </c:pt>
                <c:pt idx="2">
                  <c:v>93.32901743253656</c:v>
                </c:pt>
                <c:pt idx="3">
                  <c:v>90.266057960429237</c:v>
                </c:pt>
                <c:pt idx="4">
                  <c:v>89.586655232436812</c:v>
                </c:pt>
                <c:pt idx="5">
                  <c:v>90.244468955100771</c:v>
                </c:pt>
                <c:pt idx="6">
                  <c:v>89.673899528585096</c:v>
                </c:pt>
                <c:pt idx="7">
                  <c:v>80.653754585578994</c:v>
                </c:pt>
                <c:pt idx="8">
                  <c:v>82.651106502152174</c:v>
                </c:pt>
                <c:pt idx="9">
                  <c:v>76.576610306561037</c:v>
                </c:pt>
                <c:pt idx="10">
                  <c:v>79.958472873409235</c:v>
                </c:pt>
                <c:pt idx="11">
                  <c:v>59.006899442056024</c:v>
                </c:pt>
                <c:pt idx="12">
                  <c:v>69.344836796687346</c:v>
                </c:pt>
                <c:pt idx="13">
                  <c:v>72.163566323053232</c:v>
                </c:pt>
                <c:pt idx="14">
                  <c:v>64.19600084070764</c:v>
                </c:pt>
                <c:pt idx="15">
                  <c:v>58.344296735791779</c:v>
                </c:pt>
                <c:pt idx="16">
                  <c:v>51.47986359772878</c:v>
                </c:pt>
                <c:pt idx="17">
                  <c:v>56.257369511120402</c:v>
                </c:pt>
                <c:pt idx="18">
                  <c:v>53.165523168823356</c:v>
                </c:pt>
                <c:pt idx="19">
                  <c:v>43.910430825875032</c:v>
                </c:pt>
                <c:pt idx="20">
                  <c:v>45.296645570320941</c:v>
                </c:pt>
                <c:pt idx="21">
                  <c:v>38.287979963306228</c:v>
                </c:pt>
                <c:pt idx="22">
                  <c:v>30.375727440889317</c:v>
                </c:pt>
                <c:pt idx="23">
                  <c:v>27.575667391497973</c:v>
                </c:pt>
                <c:pt idx="24">
                  <c:v>27.300704083974015</c:v>
                </c:pt>
                <c:pt idx="25">
                  <c:v>20.827617789759472</c:v>
                </c:pt>
                <c:pt idx="26">
                  <c:v>16.820711076176529</c:v>
                </c:pt>
                <c:pt idx="27">
                  <c:v>23.49115646834818</c:v>
                </c:pt>
                <c:pt idx="28">
                  <c:v>9.8744112551175718</c:v>
                </c:pt>
                <c:pt idx="30">
                  <c:v>44.860193082071412</c:v>
                </c:pt>
                <c:pt idx="31">
                  <c:v>34.751616379310349</c:v>
                </c:pt>
                <c:pt idx="32">
                  <c:v>16.538467051568979</c:v>
                </c:pt>
                <c:pt idx="34">
                  <c:v>62.65557895570155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3-4F39-A6BC-F1359FFD1568}"/>
            </c:ext>
          </c:extLst>
        </c:ser>
        <c:ser>
          <c:idx val="6"/>
          <c:order val="6"/>
          <c:tx>
            <c:strRef>
              <c:f>'Figure 2'!$R$1</c:f>
              <c:strCache>
                <c:ptCount val="1"/>
                <c:pt idx="0">
                  <c:v>From 45 to 49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2'!$R$2:$R$36</c:f>
              <c:numCache>
                <c:formatCode>0.0</c:formatCode>
                <c:ptCount val="35"/>
                <c:pt idx="0">
                  <c:v>5.0271452684060209</c:v>
                </c:pt>
                <c:pt idx="2">
                  <c:v>4.2438958352135847</c:v>
                </c:pt>
                <c:pt idx="3">
                  <c:v>3.9360637122605233</c:v>
                </c:pt>
                <c:pt idx="4">
                  <c:v>1.8497786965858434</c:v>
                </c:pt>
                <c:pt idx="5">
                  <c:v>0.80351065468294314</c:v>
                </c:pt>
                <c:pt idx="6">
                  <c:v>1.6311240421609066</c:v>
                </c:pt>
                <c:pt idx="7">
                  <c:v>3.0733616273640862</c:v>
                </c:pt>
                <c:pt idx="8">
                  <c:v>3.0502202866472072</c:v>
                </c:pt>
                <c:pt idx="9">
                  <c:v>3.5036616596528543</c:v>
                </c:pt>
                <c:pt idx="10">
                  <c:v>1.3290354989953113</c:v>
                </c:pt>
                <c:pt idx="11">
                  <c:v>11.163582567817338</c:v>
                </c:pt>
                <c:pt idx="12">
                  <c:v>3.8832015306199237</c:v>
                </c:pt>
                <c:pt idx="13">
                  <c:v>3.0858426102305101</c:v>
                </c:pt>
                <c:pt idx="14">
                  <c:v>6.6100638502960596</c:v>
                </c:pt>
                <c:pt idx="15">
                  <c:v>7.8821751208700928</c:v>
                </c:pt>
                <c:pt idx="16">
                  <c:v>10.391736216484263</c:v>
                </c:pt>
                <c:pt idx="17">
                  <c:v>3.0571549515747698</c:v>
                </c:pt>
                <c:pt idx="18">
                  <c:v>3.7678545810334163</c:v>
                </c:pt>
                <c:pt idx="19">
                  <c:v>11.47425580937605</c:v>
                </c:pt>
                <c:pt idx="20">
                  <c:v>5.6675368853771237</c:v>
                </c:pt>
                <c:pt idx="21">
                  <c:v>4.9628514200634868</c:v>
                </c:pt>
                <c:pt idx="22">
                  <c:v>5.5606286653481574</c:v>
                </c:pt>
                <c:pt idx="23">
                  <c:v>6.535472925269965</c:v>
                </c:pt>
                <c:pt idx="24">
                  <c:v>2.9083759378211069</c:v>
                </c:pt>
                <c:pt idx="25">
                  <c:v>4.9496147132429122</c:v>
                </c:pt>
                <c:pt idx="26">
                  <c:v>6.6385900701781413</c:v>
                </c:pt>
                <c:pt idx="27">
                  <c:v>3.7121441566610818</c:v>
                </c:pt>
                <c:pt idx="28">
                  <c:v>5.1235192289662104</c:v>
                </c:pt>
                <c:pt idx="30">
                  <c:v>9.4755510864902526</c:v>
                </c:pt>
                <c:pt idx="31">
                  <c:v>10.848599137931037</c:v>
                </c:pt>
                <c:pt idx="32">
                  <c:v>5.271028384963782</c:v>
                </c:pt>
                <c:pt idx="34">
                  <c:v>21.213493540900004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3-4F39-A6BC-F1359FFD1568}"/>
            </c:ext>
          </c:extLst>
        </c:ser>
        <c:ser>
          <c:idx val="7"/>
          <c:order val="7"/>
          <c:tx>
            <c:strRef>
              <c:f>'Figure 2'!$S$1</c:f>
              <c:strCache>
                <c:ptCount val="1"/>
                <c:pt idx="0">
                  <c:v>50 hours or over</c:v>
                </c:pt>
              </c:strCache>
            </c:strRef>
          </c:tx>
          <c:spPr>
            <a:solidFill>
              <a:schemeClr val="accent4"/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2'!$B$2:$B$36</c:f>
              <c:strCache>
                <c:ptCount val="35"/>
                <c:pt idx="0">
                  <c:v>EU</c:v>
                </c:pt>
                <c:pt idx="2">
                  <c:v>Bulgaria</c:v>
                </c:pt>
                <c:pt idx="3">
                  <c:v>Romania</c:v>
                </c:pt>
                <c:pt idx="4">
                  <c:v>Hungary</c:v>
                </c:pt>
                <c:pt idx="5">
                  <c:v>Latvia</c:v>
                </c:pt>
                <c:pt idx="6">
                  <c:v>Lithuania</c:v>
                </c:pt>
                <c:pt idx="7">
                  <c:v>Poland</c:v>
                </c:pt>
                <c:pt idx="8">
                  <c:v>Slovenia</c:v>
                </c:pt>
                <c:pt idx="9">
                  <c:v>Malta</c:v>
                </c:pt>
                <c:pt idx="10">
                  <c:v>Estonia</c:v>
                </c:pt>
                <c:pt idx="11">
                  <c:v>Greece</c:v>
                </c:pt>
                <c:pt idx="12">
                  <c:v>Czechia</c:v>
                </c:pt>
                <c:pt idx="13">
                  <c:v>Croatia</c:v>
                </c:pt>
                <c:pt idx="14">
                  <c:v>Luxembourg</c:v>
                </c:pt>
                <c:pt idx="15">
                  <c:v>Portugal</c:v>
                </c:pt>
                <c:pt idx="16">
                  <c:v>Sweden</c:v>
                </c:pt>
                <c:pt idx="17">
                  <c:v>Slovakia</c:v>
                </c:pt>
                <c:pt idx="18">
                  <c:v>Spain</c:v>
                </c:pt>
                <c:pt idx="19">
                  <c:v>Cyprus</c:v>
                </c:pt>
                <c:pt idx="20">
                  <c:v>Italy</c:v>
                </c:pt>
                <c:pt idx="21">
                  <c:v>Germany</c:v>
                </c:pt>
                <c:pt idx="22">
                  <c:v>Austria</c:v>
                </c:pt>
                <c:pt idx="23">
                  <c:v>Ireland</c:v>
                </c:pt>
                <c:pt idx="24">
                  <c:v>Netherlands</c:v>
                </c:pt>
                <c:pt idx="25">
                  <c:v>Belgium</c:v>
                </c:pt>
                <c:pt idx="26">
                  <c:v>France</c:v>
                </c:pt>
                <c:pt idx="27">
                  <c:v>Finland</c:v>
                </c:pt>
                <c:pt idx="28">
                  <c:v>Denmark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2'!$S$2:$S$36</c:f>
              <c:numCache>
                <c:formatCode>0.0</c:formatCode>
                <c:ptCount val="35"/>
                <c:pt idx="0">
                  <c:v>7.557277710340438</c:v>
                </c:pt>
                <c:pt idx="2">
                  <c:v>0.69042841968606161</c:v>
                </c:pt>
                <c:pt idx="3">
                  <c:v>2.3299775136056047</c:v>
                </c:pt>
                <c:pt idx="4">
                  <c:v>2.5707647052090601</c:v>
                </c:pt>
                <c:pt idx="5">
                  <c:v>1.3736318333805326</c:v>
                </c:pt>
                <c:pt idx="6">
                  <c:v>0.92950801618512724</c:v>
                </c:pt>
                <c:pt idx="7">
                  <c:v>8.4017971809370504</c:v>
                </c:pt>
                <c:pt idx="8">
                  <c:v>5.7511077693812114</c:v>
                </c:pt>
                <c:pt idx="9">
                  <c:v>4.5703353151723007</c:v>
                </c:pt>
                <c:pt idx="10">
                  <c:v>2.2593770931011385</c:v>
                </c:pt>
                <c:pt idx="11">
                  <c:v>13.224766713366668</c:v>
                </c:pt>
                <c:pt idx="12">
                  <c:v>8.188330949599635</c:v>
                </c:pt>
                <c:pt idx="13">
                  <c:v>4.5317403450781057</c:v>
                </c:pt>
                <c:pt idx="14">
                  <c:v>7.2855289573050968</c:v>
                </c:pt>
                <c:pt idx="15">
                  <c:v>9.9013043835886627</c:v>
                </c:pt>
                <c:pt idx="16">
                  <c:v>7.8791331866623988</c:v>
                </c:pt>
                <c:pt idx="17">
                  <c:v>6.1792591642770294</c:v>
                </c:pt>
                <c:pt idx="18">
                  <c:v>7.4249851635946804</c:v>
                </c:pt>
                <c:pt idx="19">
                  <c:v>8.4317289768319661</c:v>
                </c:pt>
                <c:pt idx="20">
                  <c:v>9.6056536179184793</c:v>
                </c:pt>
                <c:pt idx="21">
                  <c:v>6.0614647111418583</c:v>
                </c:pt>
                <c:pt idx="22">
                  <c:v>8.3221015235524352</c:v>
                </c:pt>
                <c:pt idx="23">
                  <c:v>9.5362310655020135</c:v>
                </c:pt>
                <c:pt idx="24">
                  <c:v>6.1871348344273036</c:v>
                </c:pt>
                <c:pt idx="25">
                  <c:v>9.6390297035507366</c:v>
                </c:pt>
                <c:pt idx="26">
                  <c:v>10.370305510368574</c:v>
                </c:pt>
                <c:pt idx="27">
                  <c:v>6.2676293489610346</c:v>
                </c:pt>
                <c:pt idx="28">
                  <c:v>6.0354020615884885</c:v>
                </c:pt>
                <c:pt idx="30">
                  <c:v>7.1538614107998661</c:v>
                </c:pt>
                <c:pt idx="31">
                  <c:v>14.069504310344829</c:v>
                </c:pt>
                <c:pt idx="32">
                  <c:v>5.0536927493965154</c:v>
                </c:pt>
                <c:pt idx="34">
                  <c:v>11.355745473158327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3-4F39-A6BC-F1359FFD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58444176"/>
        <c:axId val="558443520"/>
      </c:barChart>
      <c:catAx>
        <c:axId val="55844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443520"/>
        <c:crosses val="autoZero"/>
        <c:auto val="1"/>
        <c:lblAlgn val="ctr"/>
        <c:lblOffset val="100"/>
        <c:tickMarkSkip val="1"/>
        <c:noMultiLvlLbl val="0"/>
      </c:catAx>
      <c:valAx>
        <c:axId val="558443520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4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1480314960632"/>
          <c:y val="0.77362221461143466"/>
          <c:w val="0.76810372703412078"/>
          <c:h val="7.0436740784028201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number of usual weekly hours of work in the main job by sex and full-time/part-time, 2022</a:t>
            </a:r>
          </a:p>
          <a:p>
            <a:pPr algn="l">
              <a:defRPr sz="1800" b="1"/>
            </a:pPr>
            <a:r>
              <a:rPr lang="en-US" sz="1600" b="0"/>
              <a:t>(age group 20-64 years)</a:t>
            </a:r>
          </a:p>
        </c:rich>
      </c:tx>
      <c:layout>
        <c:manualLayout>
          <c:xMode val="edge"/>
          <c:yMode val="edge"/>
          <c:x val="5.3333333333333332E-3"/>
          <c:y val="8.06256422871971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084815636295824"/>
          <c:w val="0.97066666666666668"/>
          <c:h val="0.67307111483202331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3'!$E$12:$E$13</c:f>
              <c:strCache>
                <c:ptCount val="2"/>
                <c:pt idx="0">
                  <c:v>Men</c:v>
                </c:pt>
                <c:pt idx="1">
                  <c:v>Part-time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3'!$A$14:$A$48</c:f>
              <c:strCache>
                <c:ptCount val="35"/>
                <c:pt idx="0">
                  <c:v>EU</c:v>
                </c:pt>
                <c:pt idx="2">
                  <c:v>Greece</c:v>
                </c:pt>
                <c:pt idx="3">
                  <c:v>Poland</c:v>
                </c:pt>
                <c:pt idx="4">
                  <c:v>Bulgaria</c:v>
                </c:pt>
                <c:pt idx="5">
                  <c:v>Romania</c:v>
                </c:pt>
                <c:pt idx="6">
                  <c:v>Portugal</c:v>
                </c:pt>
                <c:pt idx="7">
                  <c:v>Czechia</c:v>
                </c:pt>
                <c:pt idx="8">
                  <c:v>Croatia</c:v>
                </c:pt>
                <c:pt idx="9">
                  <c:v>Hungary</c:v>
                </c:pt>
                <c:pt idx="10">
                  <c:v>Slovenia</c:v>
                </c:pt>
                <c:pt idx="11">
                  <c:v>Slovakia</c:v>
                </c:pt>
                <c:pt idx="12">
                  <c:v>Cyprus</c:v>
                </c:pt>
                <c:pt idx="13">
                  <c:v>Lithuania</c:v>
                </c:pt>
                <c:pt idx="14">
                  <c:v>Malta</c:v>
                </c:pt>
                <c:pt idx="15">
                  <c:v>Latvia</c:v>
                </c:pt>
                <c:pt idx="16">
                  <c:v>Sweden</c:v>
                </c:pt>
                <c:pt idx="17">
                  <c:v>Luxembourg</c:v>
                </c:pt>
                <c:pt idx="18">
                  <c:v>Estonia</c:v>
                </c:pt>
                <c:pt idx="19">
                  <c:v>Spain</c:v>
                </c:pt>
                <c:pt idx="20">
                  <c:v>France</c:v>
                </c:pt>
                <c:pt idx="21">
                  <c:v>Italy</c:v>
                </c:pt>
                <c:pt idx="22">
                  <c:v>Belgium</c:v>
                </c:pt>
                <c:pt idx="23">
                  <c:v>Ireland</c:v>
                </c:pt>
                <c:pt idx="24">
                  <c:v>Finland</c:v>
                </c:pt>
                <c:pt idx="25">
                  <c:v>Austria</c:v>
                </c:pt>
                <c:pt idx="26">
                  <c:v>Denmark</c:v>
                </c:pt>
                <c:pt idx="27">
                  <c:v>Germany</c:v>
                </c:pt>
                <c:pt idx="28">
                  <c:v>Netherlands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3'!$E$14:$E$48</c:f>
              <c:numCache>
                <c:formatCode>#,##0.##########</c:formatCode>
                <c:ptCount val="35"/>
                <c:pt idx="0">
                  <c:v>22.1</c:v>
                </c:pt>
                <c:pt idx="2">
                  <c:v>21.4</c:v>
                </c:pt>
                <c:pt idx="3">
                  <c:v>22.6</c:v>
                </c:pt>
                <c:pt idx="4">
                  <c:v>21.7</c:v>
                </c:pt>
                <c:pt idx="5">
                  <c:v>27.3</c:v>
                </c:pt>
                <c:pt idx="6">
                  <c:v>19.600000000000001</c:v>
                </c:pt>
                <c:pt idx="7">
                  <c:v>21.6</c:v>
                </c:pt>
                <c:pt idx="8">
                  <c:v>21.7</c:v>
                </c:pt>
                <c:pt idx="9">
                  <c:v>21.6</c:v>
                </c:pt>
                <c:pt idx="10">
                  <c:v>21.2</c:v>
                </c:pt>
                <c:pt idx="11">
                  <c:v>20.5</c:v>
                </c:pt>
                <c:pt idx="12" formatCode="#,##0.0">
                  <c:v>19</c:v>
                </c:pt>
                <c:pt idx="13" formatCode="#,##0.0">
                  <c:v>21</c:v>
                </c:pt>
                <c:pt idx="14">
                  <c:v>23.7</c:v>
                </c:pt>
                <c:pt idx="15">
                  <c:v>22.9</c:v>
                </c:pt>
                <c:pt idx="16">
                  <c:v>24.9</c:v>
                </c:pt>
                <c:pt idx="17">
                  <c:v>24.1</c:v>
                </c:pt>
                <c:pt idx="18">
                  <c:v>21.4</c:v>
                </c:pt>
                <c:pt idx="19">
                  <c:v>20.2</c:v>
                </c:pt>
                <c:pt idx="20">
                  <c:v>22.2</c:v>
                </c:pt>
                <c:pt idx="21">
                  <c:v>23.2</c:v>
                </c:pt>
                <c:pt idx="22">
                  <c:v>24.8</c:v>
                </c:pt>
                <c:pt idx="23">
                  <c:v>20.8</c:v>
                </c:pt>
                <c:pt idx="24">
                  <c:v>20.399999999999999</c:v>
                </c:pt>
                <c:pt idx="25">
                  <c:v>21.6</c:v>
                </c:pt>
                <c:pt idx="26">
                  <c:v>17.899999999999999</c:v>
                </c:pt>
                <c:pt idx="27">
                  <c:v>21.4</c:v>
                </c:pt>
                <c:pt idx="28">
                  <c:v>23.6</c:v>
                </c:pt>
                <c:pt idx="30">
                  <c:v>20.5</c:v>
                </c:pt>
                <c:pt idx="31">
                  <c:v>26.7</c:v>
                </c:pt>
                <c:pt idx="32">
                  <c:v>18.5</c:v>
                </c:pt>
                <c:pt idx="34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1-45F9-893D-24DACCBA3A9A}"/>
            </c:ext>
          </c:extLst>
        </c:ser>
        <c:ser>
          <c:idx val="1"/>
          <c:order val="1"/>
          <c:tx>
            <c:strRef>
              <c:f>'Figure 3'!$F$12:$F$13</c:f>
              <c:strCache>
                <c:ptCount val="2"/>
                <c:pt idx="0">
                  <c:v>Men</c:v>
                </c:pt>
                <c:pt idx="1">
                  <c:v>Full-time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3'!$A$14:$A$48</c:f>
              <c:strCache>
                <c:ptCount val="35"/>
                <c:pt idx="0">
                  <c:v>EU</c:v>
                </c:pt>
                <c:pt idx="2">
                  <c:v>Greece</c:v>
                </c:pt>
                <c:pt idx="3">
                  <c:v>Poland</c:v>
                </c:pt>
                <c:pt idx="4">
                  <c:v>Bulgaria</c:v>
                </c:pt>
                <c:pt idx="5">
                  <c:v>Romania</c:v>
                </c:pt>
                <c:pt idx="6">
                  <c:v>Portugal</c:v>
                </c:pt>
                <c:pt idx="7">
                  <c:v>Czechia</c:v>
                </c:pt>
                <c:pt idx="8">
                  <c:v>Croatia</c:v>
                </c:pt>
                <c:pt idx="9">
                  <c:v>Hungary</c:v>
                </c:pt>
                <c:pt idx="10">
                  <c:v>Slovenia</c:v>
                </c:pt>
                <c:pt idx="11">
                  <c:v>Slovakia</c:v>
                </c:pt>
                <c:pt idx="12">
                  <c:v>Cyprus</c:v>
                </c:pt>
                <c:pt idx="13">
                  <c:v>Lithuania</c:v>
                </c:pt>
                <c:pt idx="14">
                  <c:v>Malta</c:v>
                </c:pt>
                <c:pt idx="15">
                  <c:v>Latvia</c:v>
                </c:pt>
                <c:pt idx="16">
                  <c:v>Sweden</c:v>
                </c:pt>
                <c:pt idx="17">
                  <c:v>Luxembourg</c:v>
                </c:pt>
                <c:pt idx="18">
                  <c:v>Estonia</c:v>
                </c:pt>
                <c:pt idx="19">
                  <c:v>Spain</c:v>
                </c:pt>
                <c:pt idx="20">
                  <c:v>France</c:v>
                </c:pt>
                <c:pt idx="21">
                  <c:v>Italy</c:v>
                </c:pt>
                <c:pt idx="22">
                  <c:v>Belgium</c:v>
                </c:pt>
                <c:pt idx="23">
                  <c:v>Ireland</c:v>
                </c:pt>
                <c:pt idx="24">
                  <c:v>Finland</c:v>
                </c:pt>
                <c:pt idx="25">
                  <c:v>Austria</c:v>
                </c:pt>
                <c:pt idx="26">
                  <c:v>Denmark</c:v>
                </c:pt>
                <c:pt idx="27">
                  <c:v>Germany</c:v>
                </c:pt>
                <c:pt idx="28">
                  <c:v>Netherlands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3'!$F$14:$F$48</c:f>
              <c:numCache>
                <c:formatCode>#,##0.##########</c:formatCode>
                <c:ptCount val="35"/>
                <c:pt idx="0">
                  <c:v>41.3</c:v>
                </c:pt>
                <c:pt idx="2">
                  <c:v>44.1</c:v>
                </c:pt>
                <c:pt idx="3">
                  <c:v>42.1</c:v>
                </c:pt>
                <c:pt idx="4">
                  <c:v>40.5</c:v>
                </c:pt>
                <c:pt idx="5">
                  <c:v>40.700000000000003</c:v>
                </c:pt>
                <c:pt idx="6">
                  <c:v>42.3</c:v>
                </c:pt>
                <c:pt idx="7">
                  <c:v>41.6</c:v>
                </c:pt>
                <c:pt idx="8">
                  <c:v>40.799999999999997</c:v>
                </c:pt>
                <c:pt idx="9">
                  <c:v>40.6</c:v>
                </c:pt>
                <c:pt idx="10">
                  <c:v>41.4</c:v>
                </c:pt>
                <c:pt idx="11">
                  <c:v>40.9</c:v>
                </c:pt>
                <c:pt idx="12">
                  <c:v>42.5</c:v>
                </c:pt>
                <c:pt idx="13">
                  <c:v>40.200000000000003</c:v>
                </c:pt>
                <c:pt idx="14">
                  <c:v>41.4</c:v>
                </c:pt>
                <c:pt idx="15">
                  <c:v>40.299999999999997</c:v>
                </c:pt>
                <c:pt idx="16" formatCode="#,##0.0">
                  <c:v>42</c:v>
                </c:pt>
                <c:pt idx="17">
                  <c:v>41.5</c:v>
                </c:pt>
                <c:pt idx="18">
                  <c:v>40.5</c:v>
                </c:pt>
                <c:pt idx="19">
                  <c:v>41.2</c:v>
                </c:pt>
                <c:pt idx="20" formatCode="#,##0.0">
                  <c:v>41</c:v>
                </c:pt>
                <c:pt idx="21">
                  <c:v>41.7</c:v>
                </c:pt>
                <c:pt idx="22">
                  <c:v>41.3</c:v>
                </c:pt>
                <c:pt idx="23">
                  <c:v>42.1</c:v>
                </c:pt>
                <c:pt idx="24">
                  <c:v>39.9</c:v>
                </c:pt>
                <c:pt idx="25">
                  <c:v>42.3</c:v>
                </c:pt>
                <c:pt idx="26">
                  <c:v>40.1</c:v>
                </c:pt>
                <c:pt idx="27">
                  <c:v>41.1</c:v>
                </c:pt>
                <c:pt idx="28">
                  <c:v>40.6</c:v>
                </c:pt>
                <c:pt idx="30">
                  <c:v>44.5</c:v>
                </c:pt>
                <c:pt idx="31">
                  <c:v>43.8</c:v>
                </c:pt>
                <c:pt idx="32">
                  <c:v>40.299999999999997</c:v>
                </c:pt>
                <c:pt idx="34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1-45F9-893D-24DACCBA3A9A}"/>
            </c:ext>
          </c:extLst>
        </c:ser>
        <c:ser>
          <c:idx val="2"/>
          <c:order val="2"/>
          <c:tx>
            <c:strRef>
              <c:f>'Figure 3'!$G$12:$G$13</c:f>
              <c:strCache>
                <c:ptCount val="2"/>
                <c:pt idx="0">
                  <c:v>Women</c:v>
                </c:pt>
                <c:pt idx="1">
                  <c:v>Part-time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3'!$A$14:$A$48</c:f>
              <c:strCache>
                <c:ptCount val="35"/>
                <c:pt idx="0">
                  <c:v>EU</c:v>
                </c:pt>
                <c:pt idx="2">
                  <c:v>Greece</c:v>
                </c:pt>
                <c:pt idx="3">
                  <c:v>Poland</c:v>
                </c:pt>
                <c:pt idx="4">
                  <c:v>Bulgaria</c:v>
                </c:pt>
                <c:pt idx="5">
                  <c:v>Romania</c:v>
                </c:pt>
                <c:pt idx="6">
                  <c:v>Portugal</c:v>
                </c:pt>
                <c:pt idx="7">
                  <c:v>Czechia</c:v>
                </c:pt>
                <c:pt idx="8">
                  <c:v>Croatia</c:v>
                </c:pt>
                <c:pt idx="9">
                  <c:v>Hungary</c:v>
                </c:pt>
                <c:pt idx="10">
                  <c:v>Slovenia</c:v>
                </c:pt>
                <c:pt idx="11">
                  <c:v>Slovakia</c:v>
                </c:pt>
                <c:pt idx="12">
                  <c:v>Cyprus</c:v>
                </c:pt>
                <c:pt idx="13">
                  <c:v>Lithuania</c:v>
                </c:pt>
                <c:pt idx="14">
                  <c:v>Malta</c:v>
                </c:pt>
                <c:pt idx="15">
                  <c:v>Latvia</c:v>
                </c:pt>
                <c:pt idx="16">
                  <c:v>Sweden</c:v>
                </c:pt>
                <c:pt idx="17">
                  <c:v>Luxembourg</c:v>
                </c:pt>
                <c:pt idx="18">
                  <c:v>Estonia</c:v>
                </c:pt>
                <c:pt idx="19">
                  <c:v>Spain</c:v>
                </c:pt>
                <c:pt idx="20">
                  <c:v>France</c:v>
                </c:pt>
                <c:pt idx="21">
                  <c:v>Italy</c:v>
                </c:pt>
                <c:pt idx="22">
                  <c:v>Belgium</c:v>
                </c:pt>
                <c:pt idx="23">
                  <c:v>Ireland</c:v>
                </c:pt>
                <c:pt idx="24">
                  <c:v>Finland</c:v>
                </c:pt>
                <c:pt idx="25">
                  <c:v>Austria</c:v>
                </c:pt>
                <c:pt idx="26">
                  <c:v>Denmark</c:v>
                </c:pt>
                <c:pt idx="27">
                  <c:v>Germany</c:v>
                </c:pt>
                <c:pt idx="28">
                  <c:v>Netherlands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3'!$G$14:$G$48</c:f>
              <c:numCache>
                <c:formatCode>#,##0.##########</c:formatCode>
                <c:ptCount val="35"/>
                <c:pt idx="0">
                  <c:v>22.6</c:v>
                </c:pt>
                <c:pt idx="2">
                  <c:v>20.9</c:v>
                </c:pt>
                <c:pt idx="3" formatCode="#,##0.0">
                  <c:v>22</c:v>
                </c:pt>
                <c:pt idx="4">
                  <c:v>20.3</c:v>
                </c:pt>
                <c:pt idx="5">
                  <c:v>24.6</c:v>
                </c:pt>
                <c:pt idx="6">
                  <c:v>18.2</c:v>
                </c:pt>
                <c:pt idx="7">
                  <c:v>22.8</c:v>
                </c:pt>
                <c:pt idx="8">
                  <c:v>21.9</c:v>
                </c:pt>
                <c:pt idx="9">
                  <c:v>22.1</c:v>
                </c:pt>
                <c:pt idx="10">
                  <c:v>22.1</c:v>
                </c:pt>
                <c:pt idx="11">
                  <c:v>21.5</c:v>
                </c:pt>
                <c:pt idx="12">
                  <c:v>19.399999999999999</c:v>
                </c:pt>
                <c:pt idx="13">
                  <c:v>20.5</c:v>
                </c:pt>
                <c:pt idx="14">
                  <c:v>23.7</c:v>
                </c:pt>
                <c:pt idx="15">
                  <c:v>21.7</c:v>
                </c:pt>
                <c:pt idx="16">
                  <c:v>27.1</c:v>
                </c:pt>
                <c:pt idx="17">
                  <c:v>24.7</c:v>
                </c:pt>
                <c:pt idx="18">
                  <c:v>22.2</c:v>
                </c:pt>
                <c:pt idx="19">
                  <c:v>20.2</c:v>
                </c:pt>
                <c:pt idx="20">
                  <c:v>23.8</c:v>
                </c:pt>
                <c:pt idx="21">
                  <c:v>22.5</c:v>
                </c:pt>
                <c:pt idx="22">
                  <c:v>25.3</c:v>
                </c:pt>
                <c:pt idx="23">
                  <c:v>20.100000000000001</c:v>
                </c:pt>
                <c:pt idx="24">
                  <c:v>21.9</c:v>
                </c:pt>
                <c:pt idx="25">
                  <c:v>22.6</c:v>
                </c:pt>
                <c:pt idx="26">
                  <c:v>21.9</c:v>
                </c:pt>
                <c:pt idx="27">
                  <c:v>22.1</c:v>
                </c:pt>
                <c:pt idx="28">
                  <c:v>23.3</c:v>
                </c:pt>
                <c:pt idx="30" formatCode="#,##0.0">
                  <c:v>24</c:v>
                </c:pt>
                <c:pt idx="31">
                  <c:v>23.4</c:v>
                </c:pt>
                <c:pt idx="32">
                  <c:v>20.3</c:v>
                </c:pt>
                <c:pt idx="34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1-45F9-893D-24DACCBA3A9A}"/>
            </c:ext>
          </c:extLst>
        </c:ser>
        <c:ser>
          <c:idx val="3"/>
          <c:order val="3"/>
          <c:tx>
            <c:strRef>
              <c:f>'Figure 3'!$H$12:$H$13</c:f>
              <c:strCache>
                <c:ptCount val="2"/>
                <c:pt idx="0">
                  <c:v>Women</c:v>
                </c:pt>
                <c:pt idx="1">
                  <c:v>Full-time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3'!$A$14:$A$48</c:f>
              <c:strCache>
                <c:ptCount val="35"/>
                <c:pt idx="0">
                  <c:v>EU</c:v>
                </c:pt>
                <c:pt idx="2">
                  <c:v>Greece</c:v>
                </c:pt>
                <c:pt idx="3">
                  <c:v>Poland</c:v>
                </c:pt>
                <c:pt idx="4">
                  <c:v>Bulgaria</c:v>
                </c:pt>
                <c:pt idx="5">
                  <c:v>Romania</c:v>
                </c:pt>
                <c:pt idx="6">
                  <c:v>Portugal</c:v>
                </c:pt>
                <c:pt idx="7">
                  <c:v>Czechia</c:v>
                </c:pt>
                <c:pt idx="8">
                  <c:v>Croatia</c:v>
                </c:pt>
                <c:pt idx="9">
                  <c:v>Hungary</c:v>
                </c:pt>
                <c:pt idx="10">
                  <c:v>Slovenia</c:v>
                </c:pt>
                <c:pt idx="11">
                  <c:v>Slovakia</c:v>
                </c:pt>
                <c:pt idx="12">
                  <c:v>Cyprus</c:v>
                </c:pt>
                <c:pt idx="13">
                  <c:v>Lithuania</c:v>
                </c:pt>
                <c:pt idx="14">
                  <c:v>Malta</c:v>
                </c:pt>
                <c:pt idx="15">
                  <c:v>Latvia</c:v>
                </c:pt>
                <c:pt idx="16">
                  <c:v>Sweden</c:v>
                </c:pt>
                <c:pt idx="17">
                  <c:v>Luxembourg</c:v>
                </c:pt>
                <c:pt idx="18">
                  <c:v>Estonia</c:v>
                </c:pt>
                <c:pt idx="19">
                  <c:v>Spain</c:v>
                </c:pt>
                <c:pt idx="20">
                  <c:v>France</c:v>
                </c:pt>
                <c:pt idx="21">
                  <c:v>Italy</c:v>
                </c:pt>
                <c:pt idx="22">
                  <c:v>Belgium</c:v>
                </c:pt>
                <c:pt idx="23">
                  <c:v>Ireland</c:v>
                </c:pt>
                <c:pt idx="24">
                  <c:v>Finland</c:v>
                </c:pt>
                <c:pt idx="25">
                  <c:v>Austria</c:v>
                </c:pt>
                <c:pt idx="26">
                  <c:v>Denmark</c:v>
                </c:pt>
                <c:pt idx="27">
                  <c:v>Germany</c:v>
                </c:pt>
                <c:pt idx="28">
                  <c:v>Netherlands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</c:strCache>
            </c:strRef>
          </c:cat>
          <c:val>
            <c:numRef>
              <c:f>'Figure 3'!$H$14:$H$48</c:f>
              <c:numCache>
                <c:formatCode>#,##0.##########</c:formatCode>
                <c:ptCount val="35"/>
                <c:pt idx="0">
                  <c:v>39.4</c:v>
                </c:pt>
                <c:pt idx="2">
                  <c:v>40.6</c:v>
                </c:pt>
                <c:pt idx="3">
                  <c:v>40.4</c:v>
                </c:pt>
                <c:pt idx="4">
                  <c:v>40.299999999999997</c:v>
                </c:pt>
                <c:pt idx="5">
                  <c:v>40.200000000000003</c:v>
                </c:pt>
                <c:pt idx="6">
                  <c:v>40.299999999999997</c:v>
                </c:pt>
                <c:pt idx="7" formatCode="#,##0.0">
                  <c:v>40</c:v>
                </c:pt>
                <c:pt idx="8" formatCode="#,##0.0">
                  <c:v>40</c:v>
                </c:pt>
                <c:pt idx="9" formatCode="#,##0.0">
                  <c:v>40</c:v>
                </c:pt>
                <c:pt idx="10">
                  <c:v>40.799999999999997</c:v>
                </c:pt>
                <c:pt idx="11">
                  <c:v>39.4</c:v>
                </c:pt>
                <c:pt idx="12">
                  <c:v>40.299999999999997</c:v>
                </c:pt>
                <c:pt idx="13">
                  <c:v>39.799999999999997</c:v>
                </c:pt>
                <c:pt idx="14" formatCode="#,##0.0">
                  <c:v>40</c:v>
                </c:pt>
                <c:pt idx="15">
                  <c:v>39.9</c:v>
                </c:pt>
                <c:pt idx="16">
                  <c:v>41.2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39.299999999999997</c:v>
                </c:pt>
                <c:pt idx="20">
                  <c:v>38.9</c:v>
                </c:pt>
                <c:pt idx="21">
                  <c:v>38.4</c:v>
                </c:pt>
                <c:pt idx="22" formatCode="#,##0.0">
                  <c:v>39</c:v>
                </c:pt>
                <c:pt idx="23">
                  <c:v>38.1</c:v>
                </c:pt>
                <c:pt idx="24">
                  <c:v>37.5</c:v>
                </c:pt>
                <c:pt idx="25" formatCode="#,##0.0">
                  <c:v>41</c:v>
                </c:pt>
                <c:pt idx="26">
                  <c:v>37.799999999999997</c:v>
                </c:pt>
                <c:pt idx="27">
                  <c:v>39.299999999999997</c:v>
                </c:pt>
                <c:pt idx="28">
                  <c:v>36.9</c:v>
                </c:pt>
                <c:pt idx="30">
                  <c:v>40.4</c:v>
                </c:pt>
                <c:pt idx="31">
                  <c:v>42.7</c:v>
                </c:pt>
                <c:pt idx="32">
                  <c:v>38.9</c:v>
                </c:pt>
                <c:pt idx="34" formatCode="#,##0.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1-45F9-893D-24DACCBA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53788384"/>
        <c:axId val="553789040"/>
      </c:lineChart>
      <c:catAx>
        <c:axId val="5537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789040"/>
        <c:crosses val="autoZero"/>
        <c:auto val="1"/>
        <c:lblAlgn val="ctr"/>
        <c:lblOffset val="100"/>
        <c:tickMarkSkip val="1"/>
        <c:noMultiLvlLbl val="0"/>
      </c:catAx>
      <c:valAx>
        <c:axId val="55378904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7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0561679790027"/>
          <c:y val="0.85609132282396083"/>
          <c:w val="0.64049228346456688"/>
          <c:h val="3.8853306563927173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number of usual weekly hours of work in the main job by economic activity (NACE Rev. 2), EU, 2022</a:t>
            </a:r>
          </a:p>
          <a:p>
            <a:pPr algn="l">
              <a:defRPr sz="1800" b="1"/>
            </a:pPr>
            <a:r>
              <a:rPr lang="en-US" sz="1600" b="0"/>
              <a:t>(age group 20-64 years)</a:t>
            </a:r>
          </a:p>
        </c:rich>
      </c:tx>
      <c:layout>
        <c:manualLayout>
          <c:xMode val="edge"/>
          <c:yMode val="edge"/>
          <c:x val="5.3333333333333332E-3"/>
          <c:y val="1.098333126773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5.3333333333333332E-3"/>
          <c:y val="0.16604721286647989"/>
          <c:w val="0.99333333333333329"/>
          <c:h val="0.6780261192047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4'!$B$4:$B$24</c:f>
              <c:strCache>
                <c:ptCount val="21"/>
                <c:pt idx="0">
                  <c:v>Agriculture, forestry and fishing</c:v>
                </c:pt>
                <c:pt idx="1">
                  <c:v>Construction</c:v>
                </c:pt>
                <c:pt idx="2">
                  <c:v>Activities of extraterritorial organisations and bodies</c:v>
                </c:pt>
                <c:pt idx="3">
                  <c:v>Mining and quarrying</c:v>
                </c:pt>
                <c:pt idx="4">
                  <c:v>Transportation and storage</c:v>
                </c:pt>
                <c:pt idx="5">
                  <c:v>Electricity, gas, steam and air conditioning supply</c:v>
                </c:pt>
                <c:pt idx="6">
                  <c:v>Manufacturing</c:v>
                </c:pt>
                <c:pt idx="7">
                  <c:v>Water supply*</c:v>
                </c:pt>
                <c:pt idx="8">
                  <c:v>Information and communication</c:v>
                </c:pt>
                <c:pt idx="9">
                  <c:v>Professional, scientific and technical activities</c:v>
                </c:pt>
                <c:pt idx="10">
                  <c:v>Financial and insurance activities</c:v>
                </c:pt>
                <c:pt idx="11">
                  <c:v>Real estate activities</c:v>
                </c:pt>
                <c:pt idx="12">
                  <c:v>Public administration and defence; compulsory social security</c:v>
                </c:pt>
                <c:pt idx="13">
                  <c:v>Wholesale and retail trade; repair of motor vehicles and motorcycles</c:v>
                </c:pt>
                <c:pt idx="14">
                  <c:v>Accommodation and food service activities</c:v>
                </c:pt>
                <c:pt idx="15">
                  <c:v>Other service activities</c:v>
                </c:pt>
                <c:pt idx="16">
                  <c:v>Administrative and support service activities</c:v>
                </c:pt>
                <c:pt idx="17">
                  <c:v>Human health and social work activities</c:v>
                </c:pt>
                <c:pt idx="18">
                  <c:v>Arts, entertainment and recreation</c:v>
                </c:pt>
                <c:pt idx="19">
                  <c:v>Education</c:v>
                </c:pt>
                <c:pt idx="20">
                  <c:v>Activities of households as employers**</c:v>
                </c:pt>
              </c:strCache>
            </c:strRef>
          </c:cat>
          <c:val>
            <c:numRef>
              <c:f>'Figure 4'!$C$4:$C$24</c:f>
              <c:numCache>
                <c:formatCode>#,##0.##########</c:formatCode>
                <c:ptCount val="21"/>
                <c:pt idx="0">
                  <c:v>42.8</c:v>
                </c:pt>
                <c:pt idx="1">
                  <c:v>40.5</c:v>
                </c:pt>
                <c:pt idx="2">
                  <c:v>40.200000000000003</c:v>
                </c:pt>
                <c:pt idx="3">
                  <c:v>40.1</c:v>
                </c:pt>
                <c:pt idx="4">
                  <c:v>39.5</c:v>
                </c:pt>
                <c:pt idx="5">
                  <c:v>39.299999999999997</c:v>
                </c:pt>
                <c:pt idx="6">
                  <c:v>39.1</c:v>
                </c:pt>
                <c:pt idx="7">
                  <c:v>38.9</c:v>
                </c:pt>
                <c:pt idx="8">
                  <c:v>38.9</c:v>
                </c:pt>
                <c:pt idx="9">
                  <c:v>38.5</c:v>
                </c:pt>
                <c:pt idx="10">
                  <c:v>38.4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37.200000000000003</c:v>
                </c:pt>
                <c:pt idx="15">
                  <c:v>35.200000000000003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33.700000000000003</c:v>
                </c:pt>
                <c:pt idx="20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20D-AB55-5E5B17423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5910344"/>
        <c:axId val="615910672"/>
      </c:barChart>
      <c:catAx>
        <c:axId val="615910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10672"/>
        <c:crosses val="autoZero"/>
        <c:auto val="1"/>
        <c:lblAlgn val="ctr"/>
        <c:lblOffset val="100"/>
        <c:tickMarkSkip val="1"/>
        <c:noMultiLvlLbl val="0"/>
      </c:catAx>
      <c:valAx>
        <c:axId val="6159106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103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number of usual weekly hours of work in the main job by occupation (ISCO-08), EU, 2022</a:t>
            </a:r>
          </a:p>
          <a:p>
            <a:pPr algn="l">
              <a:defRPr sz="1800" b="1"/>
            </a:pPr>
            <a:r>
              <a:rPr lang="en-US" sz="1600" b="0"/>
              <a:t>(age group 20-64 years)</a:t>
            </a:r>
          </a:p>
        </c:rich>
      </c:tx>
      <c:layout>
        <c:manualLayout>
          <c:xMode val="edge"/>
          <c:yMode val="edge"/>
          <c:x val="9.1309577473422492E-3"/>
          <c:y val="5.0744269232244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38199768040508"/>
          <c:w val="0.97066666666666668"/>
          <c:h val="0.737395183809712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5'!$A$17:$A$26</c:f>
              <c:strCache>
                <c:ptCount val="10"/>
                <c:pt idx="0">
                  <c:v>Skilled agricultural, forestry and fishery workers</c:v>
                </c:pt>
                <c:pt idx="1">
                  <c:v>Managers</c:v>
                </c:pt>
                <c:pt idx="2">
                  <c:v>Armed forces occupations</c:v>
                </c:pt>
                <c:pt idx="3">
                  <c:v>Craft and related trades workers</c:v>
                </c:pt>
                <c:pt idx="4">
                  <c:v>Plant and machine operators and assemblers</c:v>
                </c:pt>
                <c:pt idx="5">
                  <c:v>Professionals</c:v>
                </c:pt>
                <c:pt idx="6">
                  <c:v>Technicians and associate professionals</c:v>
                </c:pt>
                <c:pt idx="7">
                  <c:v>Service and sales workers</c:v>
                </c:pt>
                <c:pt idx="8">
                  <c:v>Clerical support workers</c:v>
                </c:pt>
                <c:pt idx="9">
                  <c:v>Elementary occupations</c:v>
                </c:pt>
              </c:strCache>
            </c:strRef>
          </c:cat>
          <c:val>
            <c:numRef>
              <c:f>'Figure 5'!$B$17:$B$26</c:f>
              <c:numCache>
                <c:formatCode>#,##0.##########</c:formatCode>
                <c:ptCount val="10"/>
                <c:pt idx="0">
                  <c:v>43.9</c:v>
                </c:pt>
                <c:pt idx="1">
                  <c:v>43.3</c:v>
                </c:pt>
                <c:pt idx="2">
                  <c:v>40.200000000000003</c:v>
                </c:pt>
                <c:pt idx="3">
                  <c:v>39.9</c:v>
                </c:pt>
                <c:pt idx="4">
                  <c:v>39.700000000000003</c:v>
                </c:pt>
                <c:pt idx="5">
                  <c:v>37.4</c:v>
                </c:pt>
                <c:pt idx="6">
                  <c:v>37.4</c:v>
                </c:pt>
                <c:pt idx="7">
                  <c:v>35.700000000000003</c:v>
                </c:pt>
                <c:pt idx="8">
                  <c:v>35.5</c:v>
                </c:pt>
                <c:pt idx="9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95A-BAEE-19114AEB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60192"/>
        <c:axId val="597160520"/>
      </c:barChart>
      <c:catAx>
        <c:axId val="597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160520"/>
        <c:crosses val="autoZero"/>
        <c:auto val="1"/>
        <c:lblAlgn val="ctr"/>
        <c:lblOffset val="100"/>
        <c:tickMarkSkip val="1"/>
        <c:noMultiLvlLbl val="0"/>
      </c:catAx>
      <c:valAx>
        <c:axId val="5971605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1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number of usual weekly hours of work in main job by professional status, 2022</a:t>
            </a:r>
          </a:p>
          <a:p>
            <a:pPr algn="l">
              <a:defRPr sz="1800" b="1"/>
            </a:pPr>
            <a:r>
              <a:rPr lang="en-US" sz="1600" b="0"/>
              <a:t>(age group 20-64 years)</a:t>
            </a:r>
          </a:p>
        </c:rich>
      </c:tx>
      <c:layout>
        <c:manualLayout>
          <c:xMode val="edge"/>
          <c:yMode val="edge"/>
          <c:x val="7.2291363415636486E-3"/>
          <c:y val="2.989039329832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328975706648804"/>
          <c:w val="0.97066666666666668"/>
          <c:h val="0.552848596305203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6'!$C$13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6'!$A$14:$A$48</c:f>
              <c:strCache>
                <c:ptCount val="35"/>
                <c:pt idx="0">
                  <c:v>EU</c:v>
                </c:pt>
                <c:pt idx="2">
                  <c:v>Belgium</c:v>
                </c:pt>
                <c:pt idx="3">
                  <c:v>France</c:v>
                </c:pt>
                <c:pt idx="4">
                  <c:v>Greece</c:v>
                </c:pt>
                <c:pt idx="5">
                  <c:v>Denmark</c:v>
                </c:pt>
                <c:pt idx="6">
                  <c:v>Austria</c:v>
                </c:pt>
                <c:pt idx="7">
                  <c:v>Finland</c:v>
                </c:pt>
                <c:pt idx="8">
                  <c:v>Ireland</c:v>
                </c:pt>
                <c:pt idx="9">
                  <c:v>Italy</c:v>
                </c:pt>
                <c:pt idx="10">
                  <c:v>Portugal</c:v>
                </c:pt>
                <c:pt idx="11">
                  <c:v>Netherlands</c:v>
                </c:pt>
                <c:pt idx="12">
                  <c:v>Sweden</c:v>
                </c:pt>
                <c:pt idx="13">
                  <c:v>Spain</c:v>
                </c:pt>
                <c:pt idx="14">
                  <c:v>Germany</c:v>
                </c:pt>
                <c:pt idx="15">
                  <c:v>Poland</c:v>
                </c:pt>
                <c:pt idx="16">
                  <c:v>Czechia</c:v>
                </c:pt>
                <c:pt idx="17">
                  <c:v>Slovakia</c:v>
                </c:pt>
                <c:pt idx="18">
                  <c:v>Croatia</c:v>
                </c:pt>
                <c:pt idx="19">
                  <c:v>Slovenia</c:v>
                </c:pt>
                <c:pt idx="20">
                  <c:v>Cyprus</c:v>
                </c:pt>
                <c:pt idx="21">
                  <c:v>Malta</c:v>
                </c:pt>
                <c:pt idx="22">
                  <c:v>Luxembourg</c:v>
                </c:pt>
                <c:pt idx="23">
                  <c:v>Bulgaria</c:v>
                </c:pt>
                <c:pt idx="24">
                  <c:v>Hungary</c:v>
                </c:pt>
                <c:pt idx="25">
                  <c:v>Romania</c:v>
                </c:pt>
                <c:pt idx="26">
                  <c:v>Lithuania</c:v>
                </c:pt>
                <c:pt idx="27">
                  <c:v>Latvia</c:v>
                </c:pt>
                <c:pt idx="28">
                  <c:v>Estonia</c:v>
                </c:pt>
                <c:pt idx="30">
                  <c:v>Iceland</c:v>
                </c:pt>
                <c:pt idx="31">
                  <c:v>Norway</c:v>
                </c:pt>
                <c:pt idx="32">
                  <c:v>Switzerland</c:v>
                </c:pt>
                <c:pt idx="34">
                  <c:v>Serbia</c:v>
                </c:pt>
              </c:strCache>
            </c:strRef>
          </c:cat>
          <c:val>
            <c:numRef>
              <c:f>'Figure 6'!$C$14:$C$48</c:f>
              <c:numCache>
                <c:formatCode>#,##0.##########</c:formatCode>
                <c:ptCount val="35"/>
                <c:pt idx="0">
                  <c:v>36.700000000000003</c:v>
                </c:pt>
                <c:pt idx="2">
                  <c:v>35.5</c:v>
                </c:pt>
                <c:pt idx="3">
                  <c:v>36.5</c:v>
                </c:pt>
                <c:pt idx="4">
                  <c:v>38.799999999999997</c:v>
                </c:pt>
                <c:pt idx="5">
                  <c:v>34.700000000000003</c:v>
                </c:pt>
                <c:pt idx="6">
                  <c:v>35.200000000000003</c:v>
                </c:pt>
                <c:pt idx="7">
                  <c:v>35.6</c:v>
                </c:pt>
                <c:pt idx="8">
                  <c:v>36.200000000000003</c:v>
                </c:pt>
                <c:pt idx="9">
                  <c:v>36.1</c:v>
                </c:pt>
                <c:pt idx="10">
                  <c:v>39.5</c:v>
                </c:pt>
                <c:pt idx="11">
                  <c:v>32.200000000000003</c:v>
                </c:pt>
                <c:pt idx="12">
                  <c:v>38.700000000000003</c:v>
                </c:pt>
                <c:pt idx="13">
                  <c:v>36.700000000000003</c:v>
                </c:pt>
                <c:pt idx="14">
                  <c:v>34.9</c:v>
                </c:pt>
                <c:pt idx="15">
                  <c:v>39.6</c:v>
                </c:pt>
                <c:pt idx="16">
                  <c:v>39.299999999999997</c:v>
                </c:pt>
                <c:pt idx="17" formatCode="#,##0.0">
                  <c:v>39</c:v>
                </c:pt>
                <c:pt idx="18">
                  <c:v>39.6</c:v>
                </c:pt>
                <c:pt idx="19">
                  <c:v>39.299999999999997</c:v>
                </c:pt>
                <c:pt idx="20" formatCode="#,##0.0">
                  <c:v>40</c:v>
                </c:pt>
                <c:pt idx="21">
                  <c:v>38.799999999999997</c:v>
                </c:pt>
                <c:pt idx="22">
                  <c:v>38.200000000000003</c:v>
                </c:pt>
                <c:pt idx="23">
                  <c:v>40.1</c:v>
                </c:pt>
                <c:pt idx="24">
                  <c:v>39.5</c:v>
                </c:pt>
                <c:pt idx="25">
                  <c:v>40.299999999999997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38.200000000000003</c:v>
                </c:pt>
                <c:pt idx="30">
                  <c:v>38.4</c:v>
                </c:pt>
                <c:pt idx="31">
                  <c:v>35.299999999999997</c:v>
                </c:pt>
                <c:pt idx="32">
                  <c:v>35.9</c:v>
                </c:pt>
                <c:pt idx="34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F-4AA9-9945-FBB851F30067}"/>
            </c:ext>
          </c:extLst>
        </c:ser>
        <c:ser>
          <c:idx val="2"/>
          <c:order val="2"/>
          <c:tx>
            <c:strRef>
              <c:f>'Figure 6'!$D$13</c:f>
              <c:strCache>
                <c:ptCount val="1"/>
                <c:pt idx="0">
                  <c:v>Self-employed persons with employees (employers)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6'!$A$14:$A$48</c:f>
              <c:strCache>
                <c:ptCount val="35"/>
                <c:pt idx="0">
                  <c:v>EU</c:v>
                </c:pt>
                <c:pt idx="2">
                  <c:v>Belgium</c:v>
                </c:pt>
                <c:pt idx="3">
                  <c:v>France</c:v>
                </c:pt>
                <c:pt idx="4">
                  <c:v>Greece</c:v>
                </c:pt>
                <c:pt idx="5">
                  <c:v>Denmark</c:v>
                </c:pt>
                <c:pt idx="6">
                  <c:v>Austria</c:v>
                </c:pt>
                <c:pt idx="7">
                  <c:v>Finland</c:v>
                </c:pt>
                <c:pt idx="8">
                  <c:v>Ireland</c:v>
                </c:pt>
                <c:pt idx="9">
                  <c:v>Italy</c:v>
                </c:pt>
                <c:pt idx="10">
                  <c:v>Portugal</c:v>
                </c:pt>
                <c:pt idx="11">
                  <c:v>Netherlands</c:v>
                </c:pt>
                <c:pt idx="12">
                  <c:v>Sweden</c:v>
                </c:pt>
                <c:pt idx="13">
                  <c:v>Spain</c:v>
                </c:pt>
                <c:pt idx="14">
                  <c:v>Germany</c:v>
                </c:pt>
                <c:pt idx="15">
                  <c:v>Poland</c:v>
                </c:pt>
                <c:pt idx="16">
                  <c:v>Czechia</c:v>
                </c:pt>
                <c:pt idx="17">
                  <c:v>Slovakia</c:v>
                </c:pt>
                <c:pt idx="18">
                  <c:v>Croatia</c:v>
                </c:pt>
                <c:pt idx="19">
                  <c:v>Slovenia</c:v>
                </c:pt>
                <c:pt idx="20">
                  <c:v>Cyprus</c:v>
                </c:pt>
                <c:pt idx="21">
                  <c:v>Malta</c:v>
                </c:pt>
                <c:pt idx="22">
                  <c:v>Luxembourg</c:v>
                </c:pt>
                <c:pt idx="23">
                  <c:v>Bulgaria</c:v>
                </c:pt>
                <c:pt idx="24">
                  <c:v>Hungary</c:v>
                </c:pt>
                <c:pt idx="25">
                  <c:v>Romania</c:v>
                </c:pt>
                <c:pt idx="26">
                  <c:v>Lithuania</c:v>
                </c:pt>
                <c:pt idx="27">
                  <c:v>Latvia</c:v>
                </c:pt>
                <c:pt idx="28">
                  <c:v>Estonia</c:v>
                </c:pt>
                <c:pt idx="30">
                  <c:v>Iceland</c:v>
                </c:pt>
                <c:pt idx="31">
                  <c:v>Norway</c:v>
                </c:pt>
                <c:pt idx="32">
                  <c:v>Switzerland</c:v>
                </c:pt>
                <c:pt idx="34">
                  <c:v>Serbia</c:v>
                </c:pt>
              </c:strCache>
            </c:strRef>
          </c:cat>
          <c:val>
            <c:numRef>
              <c:f>'Figure 6'!$D$14:$D$48</c:f>
              <c:numCache>
                <c:formatCode>#,##0.##########</c:formatCode>
                <c:ptCount val="35"/>
                <c:pt idx="0">
                  <c:v>47.5</c:v>
                </c:pt>
                <c:pt idx="2">
                  <c:v>51.2</c:v>
                </c:pt>
                <c:pt idx="3">
                  <c:v>50.9</c:v>
                </c:pt>
                <c:pt idx="4">
                  <c:v>49.8</c:v>
                </c:pt>
                <c:pt idx="5">
                  <c:v>49.8</c:v>
                </c:pt>
                <c:pt idx="6">
                  <c:v>49.4</c:v>
                </c:pt>
                <c:pt idx="7">
                  <c:v>48.5</c:v>
                </c:pt>
                <c:pt idx="8" formatCode="#,##0.0">
                  <c:v>48</c:v>
                </c:pt>
                <c:pt idx="9">
                  <c:v>47.7</c:v>
                </c:pt>
                <c:pt idx="10">
                  <c:v>47.2</c:v>
                </c:pt>
                <c:pt idx="11">
                  <c:v>47.2</c:v>
                </c:pt>
                <c:pt idx="12">
                  <c:v>46.8</c:v>
                </c:pt>
                <c:pt idx="13">
                  <c:v>46.7</c:v>
                </c:pt>
                <c:pt idx="14">
                  <c:v>46.7</c:v>
                </c:pt>
                <c:pt idx="15">
                  <c:v>46.1</c:v>
                </c:pt>
                <c:pt idx="16">
                  <c:v>44.7</c:v>
                </c:pt>
                <c:pt idx="17">
                  <c:v>43.9</c:v>
                </c:pt>
                <c:pt idx="18">
                  <c:v>43.2</c:v>
                </c:pt>
                <c:pt idx="19">
                  <c:v>42.7</c:v>
                </c:pt>
                <c:pt idx="20">
                  <c:v>42.5</c:v>
                </c:pt>
                <c:pt idx="21">
                  <c:v>42.3</c:v>
                </c:pt>
                <c:pt idx="22">
                  <c:v>42.3</c:v>
                </c:pt>
                <c:pt idx="23">
                  <c:v>41.6</c:v>
                </c:pt>
                <c:pt idx="24">
                  <c:v>41.3</c:v>
                </c:pt>
                <c:pt idx="25">
                  <c:v>41.2</c:v>
                </c:pt>
                <c:pt idx="26">
                  <c:v>40.6</c:v>
                </c:pt>
                <c:pt idx="27">
                  <c:v>39.299999999999997</c:v>
                </c:pt>
                <c:pt idx="28">
                  <c:v>38.5</c:v>
                </c:pt>
                <c:pt idx="30">
                  <c:v>49.6</c:v>
                </c:pt>
                <c:pt idx="31">
                  <c:v>46.6</c:v>
                </c:pt>
                <c:pt idx="32">
                  <c:v>43.8</c:v>
                </c:pt>
                <c:pt idx="34" formatCode="#,##0.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F-4AA9-9945-FBB851F30067}"/>
            </c:ext>
          </c:extLst>
        </c:ser>
        <c:ser>
          <c:idx val="3"/>
          <c:order val="3"/>
          <c:tx>
            <c:strRef>
              <c:f>'Figure 6'!$E$13</c:f>
              <c:strCache>
                <c:ptCount val="1"/>
                <c:pt idx="0">
                  <c:v>Self-employed persons without employees (own-account workers)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6'!$A$14:$A$48</c:f>
              <c:strCache>
                <c:ptCount val="35"/>
                <c:pt idx="0">
                  <c:v>EU</c:v>
                </c:pt>
                <c:pt idx="2">
                  <c:v>Belgium</c:v>
                </c:pt>
                <c:pt idx="3">
                  <c:v>France</c:v>
                </c:pt>
                <c:pt idx="4">
                  <c:v>Greece</c:v>
                </c:pt>
                <c:pt idx="5">
                  <c:v>Denmark</c:v>
                </c:pt>
                <c:pt idx="6">
                  <c:v>Austria</c:v>
                </c:pt>
                <c:pt idx="7">
                  <c:v>Finland</c:v>
                </c:pt>
                <c:pt idx="8">
                  <c:v>Ireland</c:v>
                </c:pt>
                <c:pt idx="9">
                  <c:v>Italy</c:v>
                </c:pt>
                <c:pt idx="10">
                  <c:v>Portugal</c:v>
                </c:pt>
                <c:pt idx="11">
                  <c:v>Netherlands</c:v>
                </c:pt>
                <c:pt idx="12">
                  <c:v>Sweden</c:v>
                </c:pt>
                <c:pt idx="13">
                  <c:v>Spain</c:v>
                </c:pt>
                <c:pt idx="14">
                  <c:v>Germany</c:v>
                </c:pt>
                <c:pt idx="15">
                  <c:v>Poland</c:v>
                </c:pt>
                <c:pt idx="16">
                  <c:v>Czechia</c:v>
                </c:pt>
                <c:pt idx="17">
                  <c:v>Slovakia</c:v>
                </c:pt>
                <c:pt idx="18">
                  <c:v>Croatia</c:v>
                </c:pt>
                <c:pt idx="19">
                  <c:v>Slovenia</c:v>
                </c:pt>
                <c:pt idx="20">
                  <c:v>Cyprus</c:v>
                </c:pt>
                <c:pt idx="21">
                  <c:v>Malta</c:v>
                </c:pt>
                <c:pt idx="22">
                  <c:v>Luxembourg</c:v>
                </c:pt>
                <c:pt idx="23">
                  <c:v>Bulgaria</c:v>
                </c:pt>
                <c:pt idx="24">
                  <c:v>Hungary</c:v>
                </c:pt>
                <c:pt idx="25">
                  <c:v>Romania</c:v>
                </c:pt>
                <c:pt idx="26">
                  <c:v>Lithuania</c:v>
                </c:pt>
                <c:pt idx="27">
                  <c:v>Latvia</c:v>
                </c:pt>
                <c:pt idx="28">
                  <c:v>Estonia</c:v>
                </c:pt>
                <c:pt idx="30">
                  <c:v>Iceland</c:v>
                </c:pt>
                <c:pt idx="31">
                  <c:v>Norway</c:v>
                </c:pt>
                <c:pt idx="32">
                  <c:v>Switzerland</c:v>
                </c:pt>
                <c:pt idx="34">
                  <c:v>Serbia</c:v>
                </c:pt>
              </c:strCache>
            </c:strRef>
          </c:cat>
          <c:val>
            <c:numRef>
              <c:f>'Figure 6'!$E$14:$E$48</c:f>
              <c:numCache>
                <c:formatCode>#,##0.##########</c:formatCode>
                <c:ptCount val="35"/>
                <c:pt idx="0">
                  <c:v>40.700000000000003</c:v>
                </c:pt>
                <c:pt idx="2">
                  <c:v>44.3</c:v>
                </c:pt>
                <c:pt idx="3" formatCode="#,##0.0">
                  <c:v>39</c:v>
                </c:pt>
                <c:pt idx="4">
                  <c:v>46.7</c:v>
                </c:pt>
                <c:pt idx="5">
                  <c:v>41.2</c:v>
                </c:pt>
                <c:pt idx="6">
                  <c:v>39.200000000000003</c:v>
                </c:pt>
                <c:pt idx="7">
                  <c:v>37.700000000000003</c:v>
                </c:pt>
                <c:pt idx="8">
                  <c:v>40.200000000000003</c:v>
                </c:pt>
                <c:pt idx="9">
                  <c:v>40.799999999999997</c:v>
                </c:pt>
                <c:pt idx="10">
                  <c:v>41.5</c:v>
                </c:pt>
                <c:pt idx="11">
                  <c:v>36.1</c:v>
                </c:pt>
                <c:pt idx="12">
                  <c:v>39.4</c:v>
                </c:pt>
                <c:pt idx="13">
                  <c:v>43.8</c:v>
                </c:pt>
                <c:pt idx="14">
                  <c:v>35.1</c:v>
                </c:pt>
                <c:pt idx="15">
                  <c:v>44.1</c:v>
                </c:pt>
                <c:pt idx="16">
                  <c:v>42.5</c:v>
                </c:pt>
                <c:pt idx="17">
                  <c:v>43.2</c:v>
                </c:pt>
                <c:pt idx="18">
                  <c:v>38.4</c:v>
                </c:pt>
                <c:pt idx="19">
                  <c:v>42.1</c:v>
                </c:pt>
                <c:pt idx="20">
                  <c:v>33.200000000000003</c:v>
                </c:pt>
                <c:pt idx="21">
                  <c:v>40.799999999999997</c:v>
                </c:pt>
                <c:pt idx="22">
                  <c:v>36.299999999999997</c:v>
                </c:pt>
                <c:pt idx="23">
                  <c:v>41.6</c:v>
                </c:pt>
                <c:pt idx="24">
                  <c:v>40.200000000000003</c:v>
                </c:pt>
                <c:pt idx="25">
                  <c:v>39.200000000000003</c:v>
                </c:pt>
                <c:pt idx="26">
                  <c:v>37.9</c:v>
                </c:pt>
                <c:pt idx="27">
                  <c:v>36.6</c:v>
                </c:pt>
                <c:pt idx="28">
                  <c:v>34.1</c:v>
                </c:pt>
                <c:pt idx="30">
                  <c:v>40.5</c:v>
                </c:pt>
                <c:pt idx="31">
                  <c:v>38.299999999999997</c:v>
                </c:pt>
                <c:pt idx="32">
                  <c:v>33.700000000000003</c:v>
                </c:pt>
                <c:pt idx="34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F-4AA9-9945-FBB851F3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01448"/>
        <c:axId val="610601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6'!$B$13</c15:sqref>
                        </c15:formulaRef>
                      </c:ext>
                    </c:extLst>
                    <c:strCache>
                      <c:ptCount val="1"/>
                      <c:pt idx="0">
                        <c:v>Employed persons</c:v>
                      </c:pt>
                    </c:strCache>
                  </c:strRef>
                </c:tx>
                <c:spPr>
                  <a:solidFill>
                    <a:srgbClr val="2644A7">
                      <a:lumMod val="100000"/>
                    </a:srgbClr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6'!$A$14:$A$48</c15:sqref>
                        </c15:formulaRef>
                      </c:ext>
                    </c:extLst>
                    <c:strCache>
                      <c:ptCount val="35"/>
                      <c:pt idx="0">
                        <c:v>EU</c:v>
                      </c:pt>
                      <c:pt idx="2">
                        <c:v>Belgium</c:v>
                      </c:pt>
                      <c:pt idx="3">
                        <c:v>France</c:v>
                      </c:pt>
                      <c:pt idx="4">
                        <c:v>Greece</c:v>
                      </c:pt>
                      <c:pt idx="5">
                        <c:v>Denmark</c:v>
                      </c:pt>
                      <c:pt idx="6">
                        <c:v>Austria</c:v>
                      </c:pt>
                      <c:pt idx="7">
                        <c:v>Finland</c:v>
                      </c:pt>
                      <c:pt idx="8">
                        <c:v>Ireland</c:v>
                      </c:pt>
                      <c:pt idx="9">
                        <c:v>Italy</c:v>
                      </c:pt>
                      <c:pt idx="10">
                        <c:v>Portugal</c:v>
                      </c:pt>
                      <c:pt idx="11">
                        <c:v>Netherlands</c:v>
                      </c:pt>
                      <c:pt idx="12">
                        <c:v>Sweden</c:v>
                      </c:pt>
                      <c:pt idx="13">
                        <c:v>Spain</c:v>
                      </c:pt>
                      <c:pt idx="14">
                        <c:v>Germany</c:v>
                      </c:pt>
                      <c:pt idx="15">
                        <c:v>Poland</c:v>
                      </c:pt>
                      <c:pt idx="16">
                        <c:v>Czechia</c:v>
                      </c:pt>
                      <c:pt idx="17">
                        <c:v>Slovakia</c:v>
                      </c:pt>
                      <c:pt idx="18">
                        <c:v>Croatia</c:v>
                      </c:pt>
                      <c:pt idx="19">
                        <c:v>Slovenia</c:v>
                      </c:pt>
                      <c:pt idx="20">
                        <c:v>Cyprus</c:v>
                      </c:pt>
                      <c:pt idx="21">
                        <c:v>Malta</c:v>
                      </c:pt>
                      <c:pt idx="22">
                        <c:v>Luxembourg</c:v>
                      </c:pt>
                      <c:pt idx="23">
                        <c:v>Bulgaria</c:v>
                      </c:pt>
                      <c:pt idx="24">
                        <c:v>Hungary</c:v>
                      </c:pt>
                      <c:pt idx="25">
                        <c:v>Romania</c:v>
                      </c:pt>
                      <c:pt idx="26">
                        <c:v>Lithuania</c:v>
                      </c:pt>
                      <c:pt idx="27">
                        <c:v>Latvia</c:v>
                      </c:pt>
                      <c:pt idx="28">
                        <c:v>Estonia</c:v>
                      </c:pt>
                      <c:pt idx="30">
                        <c:v>Iceland</c:v>
                      </c:pt>
                      <c:pt idx="31">
                        <c:v>Norway</c:v>
                      </c:pt>
                      <c:pt idx="32">
                        <c:v>Switzerland</c:v>
                      </c:pt>
                      <c:pt idx="34">
                        <c:v>Serbia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6'!$B$14:$B$48</c15:sqref>
                        </c15:formulaRef>
                      </c:ext>
                    </c:extLst>
                    <c:numCache>
                      <c:formatCode>#,##0.##########</c:formatCode>
                      <c:ptCount val="35"/>
                      <c:pt idx="0">
                        <c:v>37.5</c:v>
                      </c:pt>
                      <c:pt idx="2">
                        <c:v>36.9</c:v>
                      </c:pt>
                      <c:pt idx="3">
                        <c:v>37.4</c:v>
                      </c:pt>
                      <c:pt idx="4" formatCode="#,##0.0">
                        <c:v>41</c:v>
                      </c:pt>
                      <c:pt idx="5">
                        <c:v>35.4</c:v>
                      </c:pt>
                      <c:pt idx="6" formatCode="#,##0.0">
                        <c:v>36</c:v>
                      </c:pt>
                      <c:pt idx="7">
                        <c:v>36.200000000000003</c:v>
                      </c:pt>
                      <c:pt idx="8">
                        <c:v>36.9</c:v>
                      </c:pt>
                      <c:pt idx="9">
                        <c:v>37.4</c:v>
                      </c:pt>
                      <c:pt idx="10">
                        <c:v>39.9</c:v>
                      </c:pt>
                      <c:pt idx="11">
                        <c:v>33.200000000000003</c:v>
                      </c:pt>
                      <c:pt idx="12">
                        <c:v>38.9</c:v>
                      </c:pt>
                      <c:pt idx="13">
                        <c:v>37.799999999999997</c:v>
                      </c:pt>
                      <c:pt idx="14">
                        <c:v>35.299999999999997</c:v>
                      </c:pt>
                      <c:pt idx="15">
                        <c:v>40.4</c:v>
                      </c:pt>
                      <c:pt idx="16">
                        <c:v>39.799999999999997</c:v>
                      </c:pt>
                      <c:pt idx="17">
                        <c:v>39.6</c:v>
                      </c:pt>
                      <c:pt idx="18">
                        <c:v>39.6</c:v>
                      </c:pt>
                      <c:pt idx="19">
                        <c:v>39.6</c:v>
                      </c:pt>
                      <c:pt idx="20">
                        <c:v>39.5</c:v>
                      </c:pt>
                      <c:pt idx="21">
                        <c:v>39.1</c:v>
                      </c:pt>
                      <c:pt idx="22">
                        <c:v>38.1</c:v>
                      </c:pt>
                      <c:pt idx="23">
                        <c:v>40.200000000000003</c:v>
                      </c:pt>
                      <c:pt idx="24">
                        <c:v>39.6</c:v>
                      </c:pt>
                      <c:pt idx="25">
                        <c:v>40.200000000000003</c:v>
                      </c:pt>
                      <c:pt idx="26">
                        <c:v>39.200000000000003</c:v>
                      </c:pt>
                      <c:pt idx="27" formatCode="#,##0.0">
                        <c:v>39</c:v>
                      </c:pt>
                      <c:pt idx="28" formatCode="#,##0.0">
                        <c:v>38</c:v>
                      </c:pt>
                      <c:pt idx="30" formatCode="#,##0.0">
                        <c:v>39</c:v>
                      </c:pt>
                      <c:pt idx="31">
                        <c:v>35.5</c:v>
                      </c:pt>
                      <c:pt idx="32" formatCode="#,##0.0">
                        <c:v>36</c:v>
                      </c:pt>
                      <c:pt idx="34">
                        <c:v>43.3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6F-4AA9-9945-FBB851F30067}"/>
                  </c:ext>
                </c:extLst>
              </c15:ser>
            </c15:filteredBarSeries>
          </c:ext>
        </c:extLst>
      </c:barChart>
      <c:catAx>
        <c:axId val="61060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601776"/>
        <c:crosses val="autoZero"/>
        <c:auto val="1"/>
        <c:lblAlgn val="ctr"/>
        <c:lblOffset val="100"/>
        <c:tickMarkSkip val="1"/>
        <c:noMultiLvlLbl val="0"/>
      </c:catAx>
      <c:valAx>
        <c:axId val="6106017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60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161108791504557E-2"/>
          <c:y val="0.76216123371131728"/>
          <c:w val="0.87420998530243144"/>
          <c:h val="3.3970628375585232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17</xdr:col>
      <xdr:colOff>403509</xdr:colOff>
      <xdr:row>68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971550"/>
          <a:ext cx="7109109" cy="10058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</xdr:row>
      <xdr:rowOff>107950</xdr:rowOff>
    </xdr:from>
    <xdr:to>
      <xdr:col>29</xdr:col>
      <xdr:colOff>355600</xdr:colOff>
      <xdr:row>50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0.02964</cdr:x>
      <cdr:y>0.88583</cdr:y>
    </cdr:from>
    <cdr:ext cx="7995000" cy="661911"/>
    <cdr:sp macro="" textlink="">
      <cdr:nvSpPr>
        <cdr:cNvPr id="2" name="FootonotesShape"/>
        <cdr:cNvSpPr txBox="1"/>
      </cdr:nvSpPr>
      <cdr:spPr>
        <a:xfrm xmlns:a="http://schemas.openxmlformats.org/drawingml/2006/main">
          <a:off x="444500" y="7588173"/>
          <a:ext cx="7995000" cy="661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*Including sewerage, waste management and remediation activities.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**Including undifferentiated goods- and services-producing activities of households for own use.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lfsa_ewhun2)</a:t>
          </a:r>
        </a:p>
      </cdr:txBody>
    </cdr:sp>
  </cdr:absSizeAnchor>
  <cdr:absSizeAnchor xmlns:cdr="http://schemas.openxmlformats.org/drawingml/2006/chartDrawing">
    <cdr:from>
      <cdr:x>0.8927</cdr:x>
      <cdr:y>0.92839</cdr:y>
    </cdr:from>
    <cdr:ext cx="1530099" cy="42062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389404" y="7952745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9525</xdr:rowOff>
    </xdr:from>
    <xdr:to>
      <xdr:col>27</xdr:col>
      <xdr:colOff>274320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absSizeAnchor xmlns:cdr="http://schemas.openxmlformats.org/drawingml/2006/chartDrawing">
    <cdr:from>
      <cdr:x>0</cdr:x>
      <cdr:y>0.95646</cdr:y>
    </cdr:from>
    <cdr:ext cx="7995000" cy="269368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5917057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lfsa_ewhuis)</a:t>
          </a:r>
        </a:p>
      </cdr:txBody>
    </cdr:sp>
  </cdr:absSizeAnchor>
  <cdr:absSizeAnchor xmlns:cdr="http://schemas.openxmlformats.org/drawingml/2006/chartDrawing">
    <cdr:from>
      <cdr:x>0.86841</cdr:x>
      <cdr:y>0.94394</cdr:y>
    </cdr:from>
    <cdr:ext cx="1530099" cy="42062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16663" y="8442554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165734</xdr:colOff>
      <xdr:row>9</xdr:row>
      <xdr:rowOff>0</xdr:rowOff>
    </xdr:from>
    <xdr:to>
      <xdr:col>27</xdr:col>
      <xdr:colOff>533400</xdr:colOff>
      <xdr:row>52</xdr:row>
      <xdr:rowOff>43543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absSizeAnchor xmlns:cdr="http://schemas.openxmlformats.org/drawingml/2006/chartDrawing">
    <cdr:from>
      <cdr:x>0.01123</cdr:x>
      <cdr:y>0.85908</cdr:y>
    </cdr:from>
    <cdr:ext cx="7995000" cy="269367"/>
    <cdr:sp macro="" textlink="">
      <cdr:nvSpPr>
        <cdr:cNvPr id="2" name="FootonotesShape"/>
        <cdr:cNvSpPr txBox="1"/>
      </cdr:nvSpPr>
      <cdr:spPr>
        <a:xfrm xmlns:a="http://schemas.openxmlformats.org/drawingml/2006/main">
          <a:off x="150433" y="6031846"/>
          <a:ext cx="7995000" cy="26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lfsa_ewhun2)</a:t>
          </a:r>
        </a:p>
      </cdr:txBody>
    </cdr:sp>
  </cdr:absSizeAnchor>
  <cdr:absSizeAnchor xmlns:cdr="http://schemas.openxmlformats.org/drawingml/2006/chartDrawing">
    <cdr:from>
      <cdr:x>0.85253</cdr:x>
      <cdr:y>0.84128</cdr:y>
    </cdr:from>
    <cdr:ext cx="1530097" cy="42062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22086" y="5906847"/>
          <a:ext cx="1530097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15</xdr:row>
      <xdr:rowOff>25400</xdr:rowOff>
    </xdr:from>
    <xdr:to>
      <xdr:col>31</xdr:col>
      <xdr:colOff>0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</cdr:x>
      <cdr:y>0.95725</cdr:y>
    </cdr:from>
    <cdr:ext cx="799500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603135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lfsi_pt_a and lfsa_ewhun2)</a:t>
          </a:r>
        </a:p>
      </cdr:txBody>
    </cdr:sp>
  </cdr:absSizeAnchor>
  <cdr:absSizeAnchor xmlns:cdr="http://schemas.openxmlformats.org/drawingml/2006/chartDrawing">
    <cdr:from>
      <cdr:x>0.83936</cdr:x>
      <cdr:y>0.93324</cdr:y>
    </cdr:from>
    <cdr:ext cx="1530099" cy="420623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80102"/>
          <a:ext cx="1530099" cy="420623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0.012</cdr:x>
      <cdr:y>0.27816</cdr:y>
    </cdr:from>
    <cdr:to>
      <cdr:x>0.038</cdr:x>
      <cdr:y>0.83448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300" y="1752600"/>
          <a:ext cx="247650" cy="3505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0.012</cdr:x>
      <cdr:y>0.20862</cdr:y>
    </cdr:from>
    <cdr:to>
      <cdr:x>0.04</cdr:x>
      <cdr:y>0.86471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14300" y="1314450"/>
          <a:ext cx="266700" cy="413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0.01318</cdr:x>
      <cdr:y>0.15957</cdr:y>
    </cdr:from>
    <cdr:to>
      <cdr:x>0.04968</cdr:x>
      <cdr:y>0.80851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-1485732" y="2627390"/>
          <a:ext cx="3873500" cy="523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 number of usual weekly hours of work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0.246</cdr:x>
      <cdr:y>0.86017</cdr:y>
    </cdr:from>
    <cdr:to>
      <cdr:x>0.831</cdr:x>
      <cdr:y>0.94332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343150" y="5419725"/>
          <a:ext cx="55721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0.30644</cdr:x>
      <cdr:y>0.88908</cdr:y>
    </cdr:from>
    <cdr:to>
      <cdr:x>0.805</cdr:x>
      <cdr:y>0.94149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484964" y="5555345"/>
          <a:ext cx="7296587" cy="327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Employed people working part-time as a % of total employment</a:t>
          </a:r>
          <a:endParaRPr lang="en-GB" sz="12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46</xdr:row>
      <xdr:rowOff>15240</xdr:rowOff>
    </xdr:from>
    <xdr:to>
      <xdr:col>21</xdr:col>
      <xdr:colOff>274320</xdr:colOff>
      <xdr:row>95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</cdr:x>
      <cdr:y>0.88018</cdr:y>
    </cdr:from>
    <cdr:ext cx="7995000" cy="800475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5880101"/>
          <a:ext cx="7995000" cy="800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Bulgaria, ‘From 1 to 19 hours’ and ‘From 25 to 29 hours’: not shown due to very low reliability.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Croatia, ‘From 1 to 19 hours’ and ‘From 25 to 29 hours’: with low reliability.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Slovenia and Slovakia, ‘From 25 to 29 hours’: with low reliability.</a:t>
          </a:r>
        </a:p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Source: </a:t>
          </a:r>
          <a:r>
            <a:rPr lang="en-GB" sz="1200" i="0">
              <a:latin typeface="Arial" panose="020B0604020202020204" pitchFamily="34" charset="0"/>
            </a:rPr>
            <a:t>Eurostat</a:t>
          </a:r>
          <a:r>
            <a:rPr lang="en-GB" sz="1200">
              <a:latin typeface="Arial" panose="020B0604020202020204" pitchFamily="34" charset="0"/>
            </a:rPr>
            <a:t> (ad hoc extraction and lfsa_qoe_3a4)</a:t>
          </a:r>
        </a:p>
      </cdr:txBody>
    </cdr:sp>
  </cdr:absSizeAnchor>
  <cdr:absSizeAnchor xmlns:cdr="http://schemas.openxmlformats.org/drawingml/2006/chartDrawing">
    <cdr:from>
      <cdr:x>0.83936</cdr:x>
      <cdr:y>0.93704</cdr:y>
    </cdr:from>
    <cdr:ext cx="1530099" cy="42062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6259951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17</xdr:col>
      <xdr:colOff>403509</xdr:colOff>
      <xdr:row>58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143000"/>
          <a:ext cx="7109109" cy="10058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17</xdr:col>
      <xdr:colOff>403509</xdr:colOff>
      <xdr:row>68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971550"/>
          <a:ext cx="7109109" cy="10058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38100</xdr:rowOff>
    </xdr:from>
    <xdr:to>
      <xdr:col>31</xdr:col>
      <xdr:colOff>15240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</cdr:x>
      <cdr:y>0.95725</cdr:y>
    </cdr:from>
    <cdr:ext cx="799500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603135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lfsa_ewhun2)</a:t>
          </a:r>
        </a:p>
      </cdr:txBody>
    </cdr:sp>
  </cdr:absSizeAnchor>
  <cdr:absSizeAnchor xmlns:cdr="http://schemas.openxmlformats.org/drawingml/2006/chartDrawing">
    <cdr:from>
      <cdr:x>0.83936</cdr:x>
      <cdr:y>0.93324</cdr:y>
    </cdr:from>
    <cdr:ext cx="1530099" cy="420623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8010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tabSelected="1" topLeftCell="A13" workbookViewId="0">
      <selection activeCell="D27" sqref="D27"/>
    </sheetView>
  </sheetViews>
  <sheetFormatPr defaultColWidth="9.140625" defaultRowHeight="12.75" x14ac:dyDescent="0.2"/>
  <cols>
    <col min="1" max="16384" width="9.140625" style="3"/>
  </cols>
  <sheetData>
    <row r="1" spans="1:3" x14ac:dyDescent="0.2">
      <c r="A1" s="2" t="s">
        <v>0</v>
      </c>
    </row>
    <row r="2" spans="1:3" x14ac:dyDescent="0.2">
      <c r="A2" s="2" t="s">
        <v>1</v>
      </c>
      <c r="B2" s="4" t="s">
        <v>2</v>
      </c>
    </row>
    <row r="3" spans="1:3" x14ac:dyDescent="0.2">
      <c r="A3" s="2" t="s">
        <v>3</v>
      </c>
      <c r="B3" s="2" t="s">
        <v>4</v>
      </c>
    </row>
    <row r="5" spans="1:3" x14ac:dyDescent="0.2">
      <c r="A5" s="4" t="s">
        <v>5</v>
      </c>
      <c r="C5" s="2" t="s">
        <v>6</v>
      </c>
    </row>
    <row r="6" spans="1:3" x14ac:dyDescent="0.2">
      <c r="A6" s="4" t="s">
        <v>7</v>
      </c>
      <c r="C6" s="2" t="s">
        <v>8</v>
      </c>
    </row>
    <row r="7" spans="1:3" x14ac:dyDescent="0.2">
      <c r="A7" s="4" t="s">
        <v>9</v>
      </c>
      <c r="C7" s="2" t="s">
        <v>10</v>
      </c>
    </row>
    <row r="8" spans="1:3" x14ac:dyDescent="0.2">
      <c r="A8" s="4" t="s">
        <v>11</v>
      </c>
      <c r="C8" s="2" t="s">
        <v>12</v>
      </c>
    </row>
    <row r="9" spans="1:3" x14ac:dyDescent="0.2">
      <c r="A9" s="4" t="s">
        <v>13</v>
      </c>
      <c r="C9" s="2" t="s">
        <v>14</v>
      </c>
    </row>
    <row r="10" spans="1:3" x14ac:dyDescent="0.2">
      <c r="A10" s="4" t="s">
        <v>15</v>
      </c>
      <c r="C10" s="2" t="s">
        <v>12</v>
      </c>
    </row>
    <row r="11" spans="1:3" x14ac:dyDescent="0.2">
      <c r="A11" s="4" t="s">
        <v>16</v>
      </c>
      <c r="C11" s="2" t="s">
        <v>17</v>
      </c>
    </row>
    <row r="13" spans="1:3" x14ac:dyDescent="0.2">
      <c r="A13" s="5" t="s">
        <v>18</v>
      </c>
      <c r="B13" s="71" t="s">
        <v>19</v>
      </c>
      <c r="C13" s="71" t="s">
        <v>20</v>
      </c>
    </row>
    <row r="14" spans="1:3" x14ac:dyDescent="0.2">
      <c r="A14" s="6" t="s">
        <v>21</v>
      </c>
      <c r="B14" s="7" t="s">
        <v>20</v>
      </c>
      <c r="C14" s="7" t="s">
        <v>20</v>
      </c>
    </row>
    <row r="15" spans="1:3" x14ac:dyDescent="0.2">
      <c r="A15" s="8" t="s">
        <v>22</v>
      </c>
      <c r="B15" s="9">
        <v>37.5</v>
      </c>
      <c r="C15" s="10" t="s">
        <v>20</v>
      </c>
    </row>
    <row r="16" spans="1:3" x14ac:dyDescent="0.2">
      <c r="A16" s="8" t="s">
        <v>23</v>
      </c>
      <c r="B16" s="11" t="s">
        <v>24</v>
      </c>
      <c r="C16" s="11" t="s">
        <v>20</v>
      </c>
    </row>
    <row r="17" spans="1:3" x14ac:dyDescent="0.2">
      <c r="A17" s="8" t="s">
        <v>25</v>
      </c>
      <c r="B17" s="10" t="s">
        <v>24</v>
      </c>
      <c r="C17" s="10" t="s">
        <v>20</v>
      </c>
    </row>
    <row r="18" spans="1:3" x14ac:dyDescent="0.2">
      <c r="A18" s="8" t="s">
        <v>26</v>
      </c>
      <c r="B18" s="10" t="s">
        <v>24</v>
      </c>
      <c r="C18" s="10" t="s">
        <v>20</v>
      </c>
    </row>
    <row r="19" spans="1:3" x14ac:dyDescent="0.2">
      <c r="A19" s="12" t="s">
        <v>27</v>
      </c>
      <c r="B19" s="13">
        <v>43.3</v>
      </c>
      <c r="C19" s="14" t="s">
        <v>20</v>
      </c>
    </row>
    <row r="20" spans="1:3" x14ac:dyDescent="0.2">
      <c r="A20" s="12" t="s">
        <v>28</v>
      </c>
      <c r="B20" s="15">
        <v>41</v>
      </c>
      <c r="C20" s="14" t="s">
        <v>20</v>
      </c>
    </row>
    <row r="21" spans="1:3" x14ac:dyDescent="0.2">
      <c r="A21" s="12" t="s">
        <v>29</v>
      </c>
      <c r="B21" s="13">
        <v>40.4</v>
      </c>
      <c r="C21" s="14" t="s">
        <v>20</v>
      </c>
    </row>
    <row r="22" spans="1:3" x14ac:dyDescent="0.2">
      <c r="A22" s="12" t="s">
        <v>30</v>
      </c>
      <c r="B22" s="13">
        <v>40.200000000000003</v>
      </c>
      <c r="C22" s="14" t="s">
        <v>20</v>
      </c>
    </row>
    <row r="23" spans="1:3" x14ac:dyDescent="0.2">
      <c r="A23" s="12" t="s">
        <v>31</v>
      </c>
      <c r="B23" s="13">
        <v>40.200000000000003</v>
      </c>
      <c r="C23" s="14" t="s">
        <v>20</v>
      </c>
    </row>
    <row r="24" spans="1:3" x14ac:dyDescent="0.2">
      <c r="A24" s="16" t="s">
        <v>32</v>
      </c>
      <c r="B24" s="17">
        <v>39.9</v>
      </c>
      <c r="C24" s="18" t="s">
        <v>20</v>
      </c>
    </row>
    <row r="25" spans="1:3" x14ac:dyDescent="0.2">
      <c r="A25" s="16" t="s">
        <v>33</v>
      </c>
      <c r="B25" s="17">
        <v>39.799999999999997</v>
      </c>
      <c r="C25" s="18" t="s">
        <v>20</v>
      </c>
    </row>
    <row r="26" spans="1:3" x14ac:dyDescent="0.2">
      <c r="A26" s="16" t="s">
        <v>34</v>
      </c>
      <c r="B26" s="17">
        <v>39.6</v>
      </c>
      <c r="C26" s="18" t="s">
        <v>20</v>
      </c>
    </row>
    <row r="27" spans="1:3" x14ac:dyDescent="0.2">
      <c r="A27" s="16" t="s">
        <v>35</v>
      </c>
      <c r="B27" s="17">
        <v>39.6</v>
      </c>
      <c r="C27" s="18" t="s">
        <v>20</v>
      </c>
    </row>
    <row r="28" spans="1:3" x14ac:dyDescent="0.2">
      <c r="A28" s="16" t="s">
        <v>36</v>
      </c>
      <c r="B28" s="17">
        <v>39.6</v>
      </c>
      <c r="C28" s="18" t="s">
        <v>20</v>
      </c>
    </row>
    <row r="29" spans="1:3" x14ac:dyDescent="0.2">
      <c r="A29" s="16" t="s">
        <v>37</v>
      </c>
      <c r="B29" s="17">
        <v>39.6</v>
      </c>
      <c r="C29" s="18" t="s">
        <v>20</v>
      </c>
    </row>
    <row r="30" spans="1:3" x14ac:dyDescent="0.2">
      <c r="A30" s="16" t="s">
        <v>38</v>
      </c>
      <c r="B30" s="17">
        <v>39.5</v>
      </c>
      <c r="C30" s="18" t="s">
        <v>20</v>
      </c>
    </row>
    <row r="31" spans="1:3" x14ac:dyDescent="0.2">
      <c r="A31" s="16" t="s">
        <v>39</v>
      </c>
      <c r="B31" s="17">
        <v>39.200000000000003</v>
      </c>
      <c r="C31" s="18" t="s">
        <v>20</v>
      </c>
    </row>
    <row r="32" spans="1:3" x14ac:dyDescent="0.2">
      <c r="A32" s="16" t="s">
        <v>40</v>
      </c>
      <c r="B32" s="17">
        <v>39.1</v>
      </c>
      <c r="C32" s="18" t="s">
        <v>20</v>
      </c>
    </row>
    <row r="33" spans="1:3" x14ac:dyDescent="0.2">
      <c r="A33" s="16" t="s">
        <v>41</v>
      </c>
      <c r="B33" s="19">
        <v>39</v>
      </c>
      <c r="C33" s="18" t="s">
        <v>20</v>
      </c>
    </row>
    <row r="34" spans="1:3" x14ac:dyDescent="0.2">
      <c r="A34" s="16" t="s">
        <v>42</v>
      </c>
      <c r="B34" s="19">
        <v>39</v>
      </c>
      <c r="C34" s="18" t="s">
        <v>20</v>
      </c>
    </row>
    <row r="35" spans="1:3" x14ac:dyDescent="0.2">
      <c r="A35" s="20" t="s">
        <v>43</v>
      </c>
      <c r="B35" s="21">
        <v>38.9</v>
      </c>
      <c r="C35" s="22" t="s">
        <v>20</v>
      </c>
    </row>
    <row r="36" spans="1:3" x14ac:dyDescent="0.2">
      <c r="A36" s="20" t="s">
        <v>44</v>
      </c>
      <c r="B36" s="21">
        <v>38.1</v>
      </c>
      <c r="C36" s="22" t="s">
        <v>20</v>
      </c>
    </row>
    <row r="37" spans="1:3" x14ac:dyDescent="0.2">
      <c r="A37" s="20" t="s">
        <v>45</v>
      </c>
      <c r="B37" s="23">
        <v>38</v>
      </c>
      <c r="C37" s="22" t="s">
        <v>20</v>
      </c>
    </row>
    <row r="38" spans="1:3" x14ac:dyDescent="0.2">
      <c r="A38" s="20" t="s">
        <v>46</v>
      </c>
      <c r="B38" s="21">
        <v>37.799999999999997</v>
      </c>
      <c r="C38" s="22" t="s">
        <v>47</v>
      </c>
    </row>
    <row r="39" spans="1:3" x14ac:dyDescent="0.2">
      <c r="A39" s="20" t="s">
        <v>48</v>
      </c>
      <c r="B39" s="21">
        <v>37.4</v>
      </c>
      <c r="C39" s="22" t="s">
        <v>47</v>
      </c>
    </row>
    <row r="40" spans="1:3" x14ac:dyDescent="0.2">
      <c r="A40" s="20" t="s">
        <v>49</v>
      </c>
      <c r="B40" s="21">
        <v>37.4</v>
      </c>
      <c r="C40" s="22" t="s">
        <v>20</v>
      </c>
    </row>
    <row r="41" spans="1:3" x14ac:dyDescent="0.2">
      <c r="A41" s="20" t="s">
        <v>50</v>
      </c>
      <c r="B41" s="21">
        <v>36.9</v>
      </c>
      <c r="C41" s="22" t="s">
        <v>20</v>
      </c>
    </row>
    <row r="42" spans="1:3" x14ac:dyDescent="0.2">
      <c r="A42" s="20" t="s">
        <v>51</v>
      </c>
      <c r="B42" s="21">
        <v>36.9</v>
      </c>
      <c r="C42" s="22" t="s">
        <v>20</v>
      </c>
    </row>
    <row r="43" spans="1:3" x14ac:dyDescent="0.2">
      <c r="A43" s="20" t="s">
        <v>52</v>
      </c>
      <c r="B43" s="21">
        <v>36.200000000000003</v>
      </c>
      <c r="C43" s="22" t="s">
        <v>20</v>
      </c>
    </row>
    <row r="44" spans="1:3" x14ac:dyDescent="0.2">
      <c r="A44" s="20" t="s">
        <v>53</v>
      </c>
      <c r="B44" s="23">
        <v>36</v>
      </c>
      <c r="C44" s="22" t="s">
        <v>20</v>
      </c>
    </row>
    <row r="45" spans="1:3" x14ac:dyDescent="0.2">
      <c r="A45" s="20" t="s">
        <v>54</v>
      </c>
      <c r="B45" s="23">
        <v>36</v>
      </c>
      <c r="C45" s="22" t="s">
        <v>20</v>
      </c>
    </row>
    <row r="46" spans="1:3" x14ac:dyDescent="0.2">
      <c r="A46" s="24" t="s">
        <v>55</v>
      </c>
      <c r="B46" s="25">
        <v>35.5</v>
      </c>
      <c r="C46" s="26"/>
    </row>
    <row r="47" spans="1:3" x14ac:dyDescent="0.2">
      <c r="A47" s="24" t="s">
        <v>56</v>
      </c>
      <c r="B47" s="25">
        <v>35.4</v>
      </c>
      <c r="C47" s="26" t="s">
        <v>20</v>
      </c>
    </row>
    <row r="48" spans="1:3" x14ac:dyDescent="0.2">
      <c r="A48" s="24" t="s">
        <v>57</v>
      </c>
      <c r="B48" s="25">
        <v>35.299999999999997</v>
      </c>
      <c r="C48" s="26" t="s">
        <v>20</v>
      </c>
    </row>
    <row r="49" spans="1:3" x14ac:dyDescent="0.2">
      <c r="A49" s="24" t="s">
        <v>58</v>
      </c>
      <c r="B49" s="25">
        <v>33.200000000000003</v>
      </c>
      <c r="C49" s="26" t="s">
        <v>20</v>
      </c>
    </row>
    <row r="51" spans="1:3" x14ac:dyDescent="0.2">
      <c r="A51" s="4" t="s">
        <v>59</v>
      </c>
    </row>
    <row r="52" spans="1:3" x14ac:dyDescent="0.2">
      <c r="A52" s="4" t="s">
        <v>24</v>
      </c>
      <c r="B52" s="2" t="s">
        <v>60</v>
      </c>
    </row>
    <row r="53" spans="1:3" x14ac:dyDescent="0.2">
      <c r="A53" s="4" t="s">
        <v>61</v>
      </c>
    </row>
    <row r="54" spans="1:3" x14ac:dyDescent="0.2">
      <c r="A54" s="4" t="s">
        <v>47</v>
      </c>
      <c r="B54" s="2" t="s">
        <v>62</v>
      </c>
    </row>
  </sheetData>
  <mergeCells count="1">
    <mergeCell ref="B13:C1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zoomScaleNormal="100" workbookViewId="0"/>
  </sheetViews>
  <sheetFormatPr defaultColWidth="9.140625" defaultRowHeight="11.45" customHeight="1" x14ac:dyDescent="0.2"/>
  <cols>
    <col min="1" max="1" width="9.140625" style="27"/>
    <col min="2" max="2" width="11" style="27" customWidth="1"/>
    <col min="3" max="3" width="10" style="27" customWidth="1"/>
    <col min="4" max="5" width="9.140625" style="27"/>
    <col min="6" max="6" width="24.7109375" style="27" customWidth="1"/>
    <col min="7" max="16384" width="9.140625" style="27"/>
  </cols>
  <sheetData>
    <row r="1" spans="1:9" ht="11.45" customHeight="1" x14ac:dyDescent="0.2">
      <c r="D1" s="28" t="s">
        <v>63</v>
      </c>
    </row>
    <row r="2" spans="1:9" ht="12.75" x14ac:dyDescent="0.2">
      <c r="D2" s="28" t="s">
        <v>1</v>
      </c>
      <c r="E2" s="29" t="s">
        <v>64</v>
      </c>
    </row>
    <row r="3" spans="1:9" ht="12.75" x14ac:dyDescent="0.2">
      <c r="B3" s="28" t="s">
        <v>65</v>
      </c>
      <c r="D3" s="28" t="s">
        <v>3</v>
      </c>
      <c r="E3" s="28" t="s">
        <v>4</v>
      </c>
    </row>
    <row r="4" spans="1:9" ht="12.75" x14ac:dyDescent="0.2">
      <c r="B4" s="28" t="s">
        <v>1</v>
      </c>
      <c r="C4" s="29" t="s">
        <v>66</v>
      </c>
      <c r="F4" s="28"/>
    </row>
    <row r="5" spans="1:9" ht="12.75" x14ac:dyDescent="0.2">
      <c r="B5" s="28" t="s">
        <v>3</v>
      </c>
      <c r="C5" s="28" t="s">
        <v>67</v>
      </c>
      <c r="D5" s="29" t="s">
        <v>68</v>
      </c>
      <c r="E5" s="28" t="s">
        <v>69</v>
      </c>
      <c r="G5" s="28"/>
      <c r="I5" s="27" t="s">
        <v>70</v>
      </c>
    </row>
    <row r="6" spans="1:9" ht="12.75" x14ac:dyDescent="0.2">
      <c r="D6" s="29" t="s">
        <v>71</v>
      </c>
      <c r="E6" s="28" t="s">
        <v>72</v>
      </c>
      <c r="G6" s="28"/>
      <c r="I6" s="27" t="s">
        <v>242</v>
      </c>
    </row>
    <row r="7" spans="1:9" ht="12.75" x14ac:dyDescent="0.2">
      <c r="B7" s="29" t="s">
        <v>68</v>
      </c>
      <c r="D7" s="29" t="s">
        <v>74</v>
      </c>
      <c r="E7" s="28" t="s">
        <v>75</v>
      </c>
      <c r="G7" s="28"/>
    </row>
    <row r="8" spans="1:9" ht="12.75" x14ac:dyDescent="0.2">
      <c r="B8" s="29" t="s">
        <v>74</v>
      </c>
      <c r="C8" s="28" t="s">
        <v>76</v>
      </c>
      <c r="D8" s="29" t="s">
        <v>77</v>
      </c>
      <c r="E8" s="28" t="s">
        <v>72</v>
      </c>
      <c r="G8" s="28"/>
      <c r="I8" s="27" t="s">
        <v>243</v>
      </c>
    </row>
    <row r="9" spans="1:9" ht="12.75" x14ac:dyDescent="0.2">
      <c r="B9" s="29" t="s">
        <v>78</v>
      </c>
      <c r="C9" s="28" t="s">
        <v>79</v>
      </c>
      <c r="D9" s="29" t="s">
        <v>80</v>
      </c>
      <c r="E9" s="28" t="s">
        <v>81</v>
      </c>
      <c r="G9" s="28"/>
    </row>
    <row r="10" spans="1:9" ht="12.75" x14ac:dyDescent="0.2">
      <c r="B10" s="29" t="s">
        <v>80</v>
      </c>
      <c r="C10" s="28" t="s">
        <v>81</v>
      </c>
      <c r="D10" s="29" t="s">
        <v>78</v>
      </c>
      <c r="E10" s="28" t="s">
        <v>79</v>
      </c>
      <c r="G10" s="28"/>
    </row>
    <row r="11" spans="1:9" ht="12.75" x14ac:dyDescent="0.2">
      <c r="B11" s="29" t="s">
        <v>82</v>
      </c>
      <c r="C11" s="28" t="s">
        <v>83</v>
      </c>
      <c r="D11" s="29" t="s">
        <v>82</v>
      </c>
      <c r="E11" s="28" t="s">
        <v>84</v>
      </c>
      <c r="G11" s="28"/>
    </row>
    <row r="12" spans="1:9" ht="12.75" x14ac:dyDescent="0.2"/>
    <row r="13" spans="1:9" ht="12.75" x14ac:dyDescent="0.2">
      <c r="B13" s="30" t="s">
        <v>18</v>
      </c>
      <c r="C13" s="31" t="s">
        <v>19</v>
      </c>
      <c r="D13" s="30" t="s">
        <v>18</v>
      </c>
      <c r="E13" s="31" t="s">
        <v>19</v>
      </c>
    </row>
    <row r="14" spans="1:9" ht="12.75" x14ac:dyDescent="0.2">
      <c r="B14" s="32" t="s">
        <v>85</v>
      </c>
      <c r="C14" s="33" t="s">
        <v>20</v>
      </c>
      <c r="D14" s="32" t="s">
        <v>85</v>
      </c>
      <c r="E14" s="33" t="s">
        <v>20</v>
      </c>
      <c r="F14" s="34" t="s">
        <v>86</v>
      </c>
    </row>
    <row r="15" spans="1:9" ht="12.75" x14ac:dyDescent="0.2">
      <c r="A15" s="27" t="b">
        <f t="shared" ref="A15:A46" si="0">B15=D15</f>
        <v>0</v>
      </c>
      <c r="B15" s="35" t="s">
        <v>87</v>
      </c>
      <c r="C15" s="36">
        <v>17</v>
      </c>
      <c r="D15" s="35" t="s">
        <v>88</v>
      </c>
      <c r="E15" s="37">
        <v>37.5</v>
      </c>
      <c r="F15" s="38">
        <f>CORREL(C16:C46,E16:E46)</f>
        <v>-0.84545430122784904</v>
      </c>
    </row>
    <row r="16" spans="1:9" ht="12.75" x14ac:dyDescent="0.2">
      <c r="A16" s="27" t="b">
        <f t="shared" si="0"/>
        <v>0</v>
      </c>
      <c r="B16" s="35" t="s">
        <v>89</v>
      </c>
      <c r="C16" s="39">
        <v>23</v>
      </c>
      <c r="D16" s="35" t="s">
        <v>50</v>
      </c>
      <c r="E16" s="40">
        <v>36.9</v>
      </c>
    </row>
    <row r="17" spans="1:5" ht="12.75" x14ac:dyDescent="0.2">
      <c r="A17" s="27" t="b">
        <f t="shared" si="0"/>
        <v>0</v>
      </c>
      <c r="B17" s="35" t="s">
        <v>90</v>
      </c>
      <c r="C17" s="37">
        <v>1.5</v>
      </c>
      <c r="D17" s="35" t="s">
        <v>30</v>
      </c>
      <c r="E17" s="37">
        <v>40.200000000000003</v>
      </c>
    </row>
    <row r="18" spans="1:5" ht="12.75" x14ac:dyDescent="0.2">
      <c r="A18" s="27" t="b">
        <f t="shared" si="0"/>
        <v>0</v>
      </c>
      <c r="B18" s="35" t="s">
        <v>91</v>
      </c>
      <c r="C18" s="40">
        <v>5.9</v>
      </c>
      <c r="D18" s="35" t="s">
        <v>33</v>
      </c>
      <c r="E18" s="40">
        <v>39.799999999999997</v>
      </c>
    </row>
    <row r="19" spans="1:5" ht="12.75" x14ac:dyDescent="0.2">
      <c r="A19" s="27" t="b">
        <f t="shared" si="0"/>
        <v>0</v>
      </c>
      <c r="B19" s="35" t="s">
        <v>92</v>
      </c>
      <c r="C19" s="37">
        <v>20.9</v>
      </c>
      <c r="D19" s="35" t="s">
        <v>56</v>
      </c>
      <c r="E19" s="37">
        <v>35.4</v>
      </c>
    </row>
    <row r="20" spans="1:5" ht="12.75" x14ac:dyDescent="0.2">
      <c r="A20" s="27" t="b">
        <f t="shared" si="0"/>
        <v>0</v>
      </c>
      <c r="B20" s="35" t="s">
        <v>93</v>
      </c>
      <c r="C20" s="40">
        <v>27.9</v>
      </c>
      <c r="D20" s="35" t="s">
        <v>57</v>
      </c>
      <c r="E20" s="40">
        <v>35.299999999999997</v>
      </c>
    </row>
    <row r="21" spans="1:5" ht="12.75" x14ac:dyDescent="0.2">
      <c r="A21" s="27" t="b">
        <f t="shared" si="0"/>
        <v>0</v>
      </c>
      <c r="B21" s="35" t="s">
        <v>94</v>
      </c>
      <c r="C21" s="37">
        <v>12.6</v>
      </c>
      <c r="D21" s="35" t="s">
        <v>45</v>
      </c>
      <c r="E21" s="36">
        <v>38</v>
      </c>
    </row>
    <row r="22" spans="1:5" ht="12.75" x14ac:dyDescent="0.2">
      <c r="A22" s="27" t="b">
        <f t="shared" si="0"/>
        <v>0</v>
      </c>
      <c r="B22" s="35" t="s">
        <v>95</v>
      </c>
      <c r="C22" s="40">
        <v>17.8</v>
      </c>
      <c r="D22" s="35" t="s">
        <v>51</v>
      </c>
      <c r="E22" s="40">
        <v>36.9</v>
      </c>
    </row>
    <row r="23" spans="1:5" ht="12.75" x14ac:dyDescent="0.2">
      <c r="A23" s="27" t="b">
        <f t="shared" si="0"/>
        <v>0</v>
      </c>
      <c r="B23" s="35" t="s">
        <v>96</v>
      </c>
      <c r="C23" s="37">
        <v>7.9</v>
      </c>
      <c r="D23" s="35" t="s">
        <v>28</v>
      </c>
      <c r="E23" s="36">
        <v>41</v>
      </c>
    </row>
    <row r="24" spans="1:5" ht="12.75" x14ac:dyDescent="0.2">
      <c r="A24" s="27" t="b">
        <f t="shared" si="0"/>
        <v>0</v>
      </c>
      <c r="B24" s="35" t="s">
        <v>97</v>
      </c>
      <c r="C24" s="39">
        <v>13</v>
      </c>
      <c r="D24" s="35" t="s">
        <v>46</v>
      </c>
      <c r="E24" s="40">
        <v>37.799999999999997</v>
      </c>
    </row>
    <row r="25" spans="1:5" ht="12.75" x14ac:dyDescent="0.2">
      <c r="A25" s="27" t="b">
        <f t="shared" si="0"/>
        <v>0</v>
      </c>
      <c r="B25" s="35" t="s">
        <v>98</v>
      </c>
      <c r="C25" s="37">
        <v>16.2</v>
      </c>
      <c r="D25" s="35" t="s">
        <v>48</v>
      </c>
      <c r="E25" s="37">
        <v>37.4</v>
      </c>
    </row>
    <row r="26" spans="1:5" ht="12.75" x14ac:dyDescent="0.2">
      <c r="A26" s="27" t="b">
        <f t="shared" si="0"/>
        <v>0</v>
      </c>
      <c r="B26" s="35" t="s">
        <v>84</v>
      </c>
      <c r="C26" s="40">
        <v>4.7</v>
      </c>
      <c r="D26" s="35" t="s">
        <v>34</v>
      </c>
      <c r="E26" s="40">
        <v>39.6</v>
      </c>
    </row>
    <row r="27" spans="1:5" ht="12.75" x14ac:dyDescent="0.2">
      <c r="A27" s="27" t="b">
        <f t="shared" si="0"/>
        <v>0</v>
      </c>
      <c r="B27" s="35" t="s">
        <v>99</v>
      </c>
      <c r="C27" s="37">
        <v>17.8</v>
      </c>
      <c r="D27" s="35" t="s">
        <v>49</v>
      </c>
      <c r="E27" s="37">
        <v>37.4</v>
      </c>
    </row>
    <row r="28" spans="1:5" ht="12.75" x14ac:dyDescent="0.2">
      <c r="A28" s="27" t="b">
        <f t="shared" si="0"/>
        <v>0</v>
      </c>
      <c r="B28" s="35" t="s">
        <v>100</v>
      </c>
      <c r="C28" s="40">
        <v>9.1</v>
      </c>
      <c r="D28" s="35" t="s">
        <v>38</v>
      </c>
      <c r="E28" s="40">
        <v>39.5</v>
      </c>
    </row>
    <row r="29" spans="1:5" ht="12.75" x14ac:dyDescent="0.2">
      <c r="A29" s="27" t="b">
        <f t="shared" si="0"/>
        <v>0</v>
      </c>
      <c r="B29" s="35" t="s">
        <v>101</v>
      </c>
      <c r="C29" s="37">
        <v>6.4</v>
      </c>
      <c r="D29" s="35" t="s">
        <v>41</v>
      </c>
      <c r="E29" s="36">
        <v>39</v>
      </c>
    </row>
    <row r="30" spans="1:5" ht="12.75" x14ac:dyDescent="0.2">
      <c r="A30" s="27" t="b">
        <f t="shared" si="0"/>
        <v>0</v>
      </c>
      <c r="B30" s="35" t="s">
        <v>102</v>
      </c>
      <c r="C30" s="40">
        <v>5.5</v>
      </c>
      <c r="D30" s="35" t="s">
        <v>39</v>
      </c>
      <c r="E30" s="40">
        <v>39.200000000000003</v>
      </c>
    </row>
    <row r="31" spans="1:5" ht="12.75" x14ac:dyDescent="0.2">
      <c r="A31" s="27" t="b">
        <f t="shared" si="0"/>
        <v>0</v>
      </c>
      <c r="B31" s="35" t="s">
        <v>103</v>
      </c>
      <c r="C31" s="37">
        <v>17.7</v>
      </c>
      <c r="D31" s="35" t="s">
        <v>44</v>
      </c>
      <c r="E31" s="37">
        <v>38.1</v>
      </c>
    </row>
    <row r="32" spans="1:5" ht="12.75" x14ac:dyDescent="0.2">
      <c r="A32" s="27" t="b">
        <f t="shared" si="0"/>
        <v>0</v>
      </c>
      <c r="B32" s="35" t="s">
        <v>104</v>
      </c>
      <c r="C32" s="40">
        <v>4.2</v>
      </c>
      <c r="D32" s="35" t="s">
        <v>35</v>
      </c>
      <c r="E32" s="40">
        <v>39.6</v>
      </c>
    </row>
    <row r="33" spans="1:5" ht="12.75" x14ac:dyDescent="0.2">
      <c r="A33" s="27" t="b">
        <f t="shared" si="0"/>
        <v>0</v>
      </c>
      <c r="B33" s="35" t="s">
        <v>105</v>
      </c>
      <c r="C33" s="37">
        <v>10.1</v>
      </c>
      <c r="D33" s="35" t="s">
        <v>40</v>
      </c>
      <c r="E33" s="37">
        <v>39.1</v>
      </c>
    </row>
    <row r="34" spans="1:5" ht="12.75" x14ac:dyDescent="0.2">
      <c r="A34" s="27" t="b">
        <f t="shared" si="0"/>
        <v>0</v>
      </c>
      <c r="B34" s="35" t="s">
        <v>106</v>
      </c>
      <c r="C34" s="40">
        <v>38.4</v>
      </c>
      <c r="D34" s="35" t="s">
        <v>58</v>
      </c>
      <c r="E34" s="40">
        <v>33.200000000000003</v>
      </c>
    </row>
    <row r="35" spans="1:5" ht="12.75" x14ac:dyDescent="0.2">
      <c r="A35" s="27" t="b">
        <f t="shared" si="0"/>
        <v>0</v>
      </c>
      <c r="B35" s="35" t="s">
        <v>107</v>
      </c>
      <c r="C35" s="37">
        <v>30.1</v>
      </c>
      <c r="D35" s="35" t="s">
        <v>53</v>
      </c>
      <c r="E35" s="36">
        <v>36</v>
      </c>
    </row>
    <row r="36" spans="1:5" ht="12.75" x14ac:dyDescent="0.2">
      <c r="A36" s="27" t="b">
        <f t="shared" si="0"/>
        <v>0</v>
      </c>
      <c r="B36" s="35" t="s">
        <v>108</v>
      </c>
      <c r="C36" s="40">
        <v>5.2</v>
      </c>
      <c r="D36" s="35" t="s">
        <v>29</v>
      </c>
      <c r="E36" s="40">
        <v>40.4</v>
      </c>
    </row>
    <row r="37" spans="1:5" ht="12.75" x14ac:dyDescent="0.2">
      <c r="A37" s="27" t="b">
        <f t="shared" si="0"/>
        <v>0</v>
      </c>
      <c r="B37" s="35" t="s">
        <v>109</v>
      </c>
      <c r="C37" s="37">
        <v>6.5</v>
      </c>
      <c r="D37" s="35" t="s">
        <v>32</v>
      </c>
      <c r="E37" s="37">
        <v>39.9</v>
      </c>
    </row>
    <row r="38" spans="1:5" ht="12.75" x14ac:dyDescent="0.2">
      <c r="A38" s="27" t="b">
        <f t="shared" si="0"/>
        <v>0</v>
      </c>
      <c r="B38" s="35" t="s">
        <v>110</v>
      </c>
      <c r="C38" s="40">
        <v>3.3</v>
      </c>
      <c r="D38" s="35" t="s">
        <v>31</v>
      </c>
      <c r="E38" s="40">
        <v>40.200000000000003</v>
      </c>
    </row>
    <row r="39" spans="1:5" ht="12.75" x14ac:dyDescent="0.2">
      <c r="A39" s="27" t="b">
        <f t="shared" si="0"/>
        <v>0</v>
      </c>
      <c r="B39" s="35" t="s">
        <v>111</v>
      </c>
      <c r="C39" s="37">
        <v>8.1</v>
      </c>
      <c r="D39" s="35" t="s">
        <v>36</v>
      </c>
      <c r="E39" s="37">
        <v>39.6</v>
      </c>
    </row>
    <row r="40" spans="1:5" ht="12.75" x14ac:dyDescent="0.2">
      <c r="A40" s="27" t="b">
        <f t="shared" si="0"/>
        <v>0</v>
      </c>
      <c r="B40" s="35" t="s">
        <v>112</v>
      </c>
      <c r="C40" s="40">
        <v>3.1</v>
      </c>
      <c r="D40" s="35" t="s">
        <v>37</v>
      </c>
      <c r="E40" s="40">
        <v>39.6</v>
      </c>
    </row>
    <row r="41" spans="1:5" ht="12.75" x14ac:dyDescent="0.2">
      <c r="A41" s="27" t="b">
        <f t="shared" si="0"/>
        <v>0</v>
      </c>
      <c r="B41" s="35" t="s">
        <v>113</v>
      </c>
      <c r="C41" s="37">
        <v>15.1</v>
      </c>
      <c r="D41" s="35" t="s">
        <v>52</v>
      </c>
      <c r="E41" s="37">
        <v>36.200000000000003</v>
      </c>
    </row>
    <row r="42" spans="1:5" ht="12.75" x14ac:dyDescent="0.2">
      <c r="A42" s="27" t="b">
        <f t="shared" si="0"/>
        <v>0</v>
      </c>
      <c r="B42" s="35" t="s">
        <v>114</v>
      </c>
      <c r="C42" s="40">
        <v>18.399999999999999</v>
      </c>
      <c r="D42" s="35" t="s">
        <v>43</v>
      </c>
      <c r="E42" s="40">
        <v>38.9</v>
      </c>
    </row>
    <row r="43" spans="1:5" ht="12.75" x14ac:dyDescent="0.2">
      <c r="A43" s="27" t="b">
        <f t="shared" si="0"/>
        <v>0</v>
      </c>
      <c r="B43" s="35" t="s">
        <v>115</v>
      </c>
      <c r="C43" s="37">
        <v>19.399999999999999</v>
      </c>
      <c r="D43" s="35" t="s">
        <v>42</v>
      </c>
      <c r="E43" s="36">
        <v>39</v>
      </c>
    </row>
    <row r="44" spans="1:5" ht="12.75" x14ac:dyDescent="0.2">
      <c r="A44" s="27" t="b">
        <f t="shared" si="0"/>
        <v>0</v>
      </c>
      <c r="B44" s="35" t="s">
        <v>116</v>
      </c>
      <c r="C44" s="40">
        <v>21.4</v>
      </c>
      <c r="D44" s="35" t="s">
        <v>55</v>
      </c>
      <c r="E44" s="40">
        <v>35.5</v>
      </c>
    </row>
    <row r="45" spans="1:5" ht="12.75" x14ac:dyDescent="0.2">
      <c r="A45" s="27" t="b">
        <f t="shared" si="0"/>
        <v>0</v>
      </c>
      <c r="B45" s="35" t="s">
        <v>117</v>
      </c>
      <c r="C45" s="37">
        <v>38.700000000000003</v>
      </c>
      <c r="D45" s="35" t="s">
        <v>54</v>
      </c>
      <c r="E45" s="36">
        <v>36</v>
      </c>
    </row>
    <row r="46" spans="1:5" ht="11.45" customHeight="1" x14ac:dyDescent="0.2">
      <c r="A46" s="27" t="b">
        <f t="shared" si="0"/>
        <v>0</v>
      </c>
      <c r="B46" s="35" t="s">
        <v>118</v>
      </c>
      <c r="C46" s="40">
        <v>5.5</v>
      </c>
      <c r="D46" s="35" t="s">
        <v>27</v>
      </c>
      <c r="E46" s="37">
        <v>43.3</v>
      </c>
    </row>
    <row r="47" spans="1:5" ht="12.75" x14ac:dyDescent="0.2"/>
    <row r="48" spans="1:5" ht="11.45" customHeight="1" x14ac:dyDescent="0.2">
      <c r="B48" s="29" t="s">
        <v>59</v>
      </c>
      <c r="D48" s="29" t="s">
        <v>59</v>
      </c>
    </row>
    <row r="49" spans="2:5" ht="11.45" customHeight="1" x14ac:dyDescent="0.2">
      <c r="B49" s="29" t="s">
        <v>24</v>
      </c>
      <c r="C49" s="28" t="s">
        <v>60</v>
      </c>
      <c r="D49" s="29" t="s">
        <v>24</v>
      </c>
      <c r="E49" s="28" t="s">
        <v>60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zoomScaleNormal="100" workbookViewId="0"/>
  </sheetViews>
  <sheetFormatPr defaultColWidth="9.140625" defaultRowHeight="12.75" x14ac:dyDescent="0.2"/>
  <cols>
    <col min="1" max="24" width="9.140625" style="3"/>
    <col min="25" max="25" width="21.7109375" style="3" customWidth="1"/>
    <col min="26" max="16384" width="9.140625" style="3"/>
  </cols>
  <sheetData>
    <row r="1" spans="1:26" s="43" customFormat="1" ht="38.25" x14ac:dyDescent="0.2">
      <c r="A1" s="41" t="s">
        <v>119</v>
      </c>
      <c r="B1" s="41"/>
      <c r="C1" s="41" t="s">
        <v>120</v>
      </c>
      <c r="D1" s="41" t="s">
        <v>121</v>
      </c>
      <c r="E1" s="41" t="s">
        <v>122</v>
      </c>
      <c r="F1" s="41" t="s">
        <v>123</v>
      </c>
      <c r="G1" s="41" t="s">
        <v>124</v>
      </c>
      <c r="H1" s="41" t="s">
        <v>125</v>
      </c>
      <c r="I1" s="41" t="s">
        <v>126</v>
      </c>
      <c r="J1" s="41" t="s">
        <v>127</v>
      </c>
      <c r="K1" s="41" t="s">
        <v>128</v>
      </c>
      <c r="L1" s="41" t="s">
        <v>120</v>
      </c>
      <c r="M1" s="41" t="s">
        <v>121</v>
      </c>
      <c r="N1" s="41" t="s">
        <v>122</v>
      </c>
      <c r="O1" s="41" t="s">
        <v>123</v>
      </c>
      <c r="P1" s="41" t="s">
        <v>124</v>
      </c>
      <c r="Q1" s="41" t="s">
        <v>125</v>
      </c>
      <c r="R1" s="41" t="s">
        <v>126</v>
      </c>
      <c r="S1" s="41" t="s">
        <v>241</v>
      </c>
      <c r="T1" s="42"/>
    </row>
    <row r="2" spans="1:26" x14ac:dyDescent="0.2">
      <c r="A2" s="44" t="s">
        <v>129</v>
      </c>
      <c r="B2" s="44" t="s">
        <v>88</v>
      </c>
      <c r="C2" s="45">
        <v>10227.647000000001</v>
      </c>
      <c r="D2" s="45">
        <v>9622.5259999999998</v>
      </c>
      <c r="E2" s="45">
        <v>5421.9790000000003</v>
      </c>
      <c r="F2" s="45">
        <v>11053.700999999999</v>
      </c>
      <c r="G2" s="45">
        <v>40711.633000000002</v>
      </c>
      <c r="H2" s="45">
        <v>88568.391000000003</v>
      </c>
      <c r="I2" s="45">
        <v>9523.7579999999998</v>
      </c>
      <c r="J2" s="45">
        <v>14317.009</v>
      </c>
      <c r="K2" s="45">
        <v>189446.644</v>
      </c>
      <c r="L2" s="45">
        <f>C2/$K2*100</f>
        <v>5.3986952653539753</v>
      </c>
      <c r="M2" s="45">
        <f t="shared" ref="M2:S2" si="0">D2/$K2*100</f>
        <v>5.0792802642626915</v>
      </c>
      <c r="N2" s="45">
        <f t="shared" si="0"/>
        <v>2.8620084713667455</v>
      </c>
      <c r="O2" s="45">
        <f t="shared" si="0"/>
        <v>5.8347304373467805</v>
      </c>
      <c r="P2" s="45">
        <f t="shared" si="0"/>
        <v>21.489762046141077</v>
      </c>
      <c r="Q2" s="45">
        <f t="shared" si="0"/>
        <v>46.751100536782275</v>
      </c>
      <c r="R2" s="45">
        <f t="shared" si="0"/>
        <v>5.0271452684060209</v>
      </c>
      <c r="S2" s="45">
        <f t="shared" si="0"/>
        <v>7.557277710340438</v>
      </c>
      <c r="T2" s="45"/>
    </row>
    <row r="3" spans="1:26" x14ac:dyDescent="0.2">
      <c r="A3" s="44"/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 spans="1:26" x14ac:dyDescent="0.2">
      <c r="A4" s="44" t="s">
        <v>130</v>
      </c>
      <c r="B4" s="44" t="s">
        <v>30</v>
      </c>
      <c r="C4" s="46"/>
      <c r="D4" s="45">
        <v>24.579000000000001</v>
      </c>
      <c r="E4" s="46"/>
      <c r="F4" s="45">
        <v>13.991</v>
      </c>
      <c r="G4" s="45">
        <v>8.1229999999999993</v>
      </c>
      <c r="H4" s="45">
        <v>2688.6410000000001</v>
      </c>
      <c r="I4" s="45">
        <v>122.259</v>
      </c>
      <c r="J4" s="45">
        <v>19.89</v>
      </c>
      <c r="K4" s="45">
        <v>2880.82</v>
      </c>
      <c r="L4" s="46"/>
      <c r="M4" s="45">
        <f t="shared" ref="M4:N30" si="1">D4/$K4*100</f>
        <v>0.85319457654417841</v>
      </c>
      <c r="N4" s="46"/>
      <c r="O4" s="45">
        <f t="shared" ref="O4:S30" si="2">F4/$K4*100</f>
        <v>0.48566033282190485</v>
      </c>
      <c r="P4" s="45">
        <f t="shared" si="2"/>
        <v>0.28196832846203507</v>
      </c>
      <c r="Q4" s="45">
        <f t="shared" si="2"/>
        <v>93.32901743253656</v>
      </c>
      <c r="R4" s="45">
        <f t="shared" si="2"/>
        <v>4.2438958352135847</v>
      </c>
      <c r="S4" s="45">
        <f t="shared" si="2"/>
        <v>0.69042841968606161</v>
      </c>
      <c r="T4" s="45"/>
      <c r="U4" s="45">
        <f t="shared" ref="U4:U30" si="3">SUM(Q4:S4)</f>
        <v>98.263341687436196</v>
      </c>
      <c r="W4" s="45">
        <f t="shared" ref="W4:W30" si="4">LARGE(L4:S4,1)</f>
        <v>93.32901743253656</v>
      </c>
      <c r="X4" s="3">
        <f t="shared" ref="X4:X30" si="5">COUNTIF(L4:S4,W4)</f>
        <v>1</v>
      </c>
      <c r="Y4" s="47" t="str">
        <f>HLOOKUP(W4,L4:S$37,Z4,FALSE)</f>
        <v>From 40 to 44 hours</v>
      </c>
      <c r="Z4" s="3">
        <v>34</v>
      </c>
    </row>
    <row r="5" spans="1:26" x14ac:dyDescent="0.2">
      <c r="A5" s="44" t="s">
        <v>131</v>
      </c>
      <c r="B5" s="44" t="s">
        <v>31</v>
      </c>
      <c r="C5" s="45">
        <v>12.416</v>
      </c>
      <c r="D5" s="45">
        <v>62.244</v>
      </c>
      <c r="E5" s="45">
        <v>32.942</v>
      </c>
      <c r="F5" s="45">
        <v>97.766999999999996</v>
      </c>
      <c r="G5" s="45">
        <v>51.595999999999997</v>
      </c>
      <c r="H5" s="45">
        <v>6688.5469999999996</v>
      </c>
      <c r="I5" s="45">
        <v>291.65499999999997</v>
      </c>
      <c r="J5" s="45">
        <v>172.64699999999999</v>
      </c>
      <c r="K5" s="45">
        <v>7409.8139999999994</v>
      </c>
      <c r="L5" s="45">
        <f t="shared" ref="L5:L30" si="6">C5/$K5*100</f>
        <v>0.16756156092447128</v>
      </c>
      <c r="M5" s="45">
        <f t="shared" si="1"/>
        <v>0.84002108554951593</v>
      </c>
      <c r="N5" s="45">
        <f t="shared" si="1"/>
        <v>0.44457256282006541</v>
      </c>
      <c r="O5" s="45">
        <f t="shared" si="2"/>
        <v>1.3194258317415255</v>
      </c>
      <c r="P5" s="45">
        <f t="shared" si="2"/>
        <v>0.69631977266905754</v>
      </c>
      <c r="Q5" s="45">
        <f t="shared" si="2"/>
        <v>90.266057960429237</v>
      </c>
      <c r="R5" s="45">
        <f t="shared" si="2"/>
        <v>3.9360637122605233</v>
      </c>
      <c r="S5" s="45">
        <f t="shared" si="2"/>
        <v>2.3299775136056047</v>
      </c>
      <c r="T5" s="45"/>
      <c r="U5" s="45">
        <f t="shared" si="3"/>
        <v>96.532099186295355</v>
      </c>
      <c r="W5" s="45">
        <f t="shared" si="4"/>
        <v>90.266057960429237</v>
      </c>
      <c r="X5" s="3">
        <f t="shared" si="5"/>
        <v>1</v>
      </c>
      <c r="Y5" s="47" t="str">
        <f>HLOOKUP(W5,L5:S$37,Z5,FALSE)</f>
        <v>From 40 to 44 hours</v>
      </c>
      <c r="Z5" s="3">
        <v>33</v>
      </c>
    </row>
    <row r="6" spans="1:26" x14ac:dyDescent="0.2">
      <c r="A6" s="44" t="s">
        <v>132</v>
      </c>
      <c r="B6" s="44" t="s">
        <v>35</v>
      </c>
      <c r="C6" s="45">
        <v>25.03</v>
      </c>
      <c r="D6" s="45">
        <v>117.87</v>
      </c>
      <c r="E6" s="45">
        <v>9.9469999999999992</v>
      </c>
      <c r="F6" s="45">
        <v>86.54</v>
      </c>
      <c r="G6" s="45">
        <v>32.871000000000002</v>
      </c>
      <c r="H6" s="45">
        <v>4069.9969999999998</v>
      </c>
      <c r="I6" s="45">
        <v>84.037000000000006</v>
      </c>
      <c r="J6" s="45">
        <v>116.792</v>
      </c>
      <c r="K6" s="45">
        <v>4543.0840000000007</v>
      </c>
      <c r="L6" s="45">
        <f t="shared" si="6"/>
        <v>0.55094733005156848</v>
      </c>
      <c r="M6" s="45">
        <f t="shared" si="1"/>
        <v>2.5944930800310977</v>
      </c>
      <c r="N6" s="45">
        <f t="shared" si="1"/>
        <v>0.21894818585788856</v>
      </c>
      <c r="O6" s="45">
        <f t="shared" si="2"/>
        <v>1.9048734295910004</v>
      </c>
      <c r="P6" s="45">
        <f t="shared" si="2"/>
        <v>0.72353934023672017</v>
      </c>
      <c r="Q6" s="45">
        <f t="shared" si="2"/>
        <v>89.586655232436812</v>
      </c>
      <c r="R6" s="45">
        <f t="shared" si="2"/>
        <v>1.8497786965858434</v>
      </c>
      <c r="S6" s="45">
        <f t="shared" si="2"/>
        <v>2.5707647052090601</v>
      </c>
      <c r="T6" s="45"/>
      <c r="U6" s="45">
        <f t="shared" si="3"/>
        <v>94.007198634231713</v>
      </c>
      <c r="W6" s="45">
        <f t="shared" si="4"/>
        <v>89.586655232436812</v>
      </c>
      <c r="X6" s="3">
        <f t="shared" si="5"/>
        <v>1</v>
      </c>
      <c r="Y6" s="47" t="str">
        <f>HLOOKUP(W6,L6:S$37,Z6,FALSE)</f>
        <v>From 40 to 44 hours</v>
      </c>
      <c r="Z6" s="3">
        <v>32</v>
      </c>
    </row>
    <row r="7" spans="1:26" x14ac:dyDescent="0.2">
      <c r="A7" s="44" t="s">
        <v>133</v>
      </c>
      <c r="B7" s="44" t="s">
        <v>41</v>
      </c>
      <c r="C7" s="45">
        <v>10.372</v>
      </c>
      <c r="D7" s="45">
        <v>23.341999999999999</v>
      </c>
      <c r="E7" s="45">
        <v>3.9420000000000002</v>
      </c>
      <c r="F7" s="45">
        <v>16.457999999999998</v>
      </c>
      <c r="G7" s="45">
        <v>6.899</v>
      </c>
      <c r="H7" s="45">
        <v>726.55100000000004</v>
      </c>
      <c r="I7" s="45">
        <v>6.4690000000000003</v>
      </c>
      <c r="J7" s="45">
        <v>11.058999999999999</v>
      </c>
      <c r="K7" s="45">
        <v>805.0920000000001</v>
      </c>
      <c r="L7" s="45">
        <f t="shared" si="6"/>
        <v>1.2882999706865799</v>
      </c>
      <c r="M7" s="45">
        <f t="shared" si="1"/>
        <v>2.8992959810804226</v>
      </c>
      <c r="N7" s="45">
        <f t="shared" si="1"/>
        <v>0.48963348288145947</v>
      </c>
      <c r="O7" s="45">
        <f t="shared" si="2"/>
        <v>2.0442384224411616</v>
      </c>
      <c r="P7" s="45">
        <f t="shared" si="2"/>
        <v>0.85692069974611584</v>
      </c>
      <c r="Q7" s="45">
        <f t="shared" si="2"/>
        <v>90.244468955100771</v>
      </c>
      <c r="R7" s="45">
        <f t="shared" si="2"/>
        <v>0.80351065468294314</v>
      </c>
      <c r="S7" s="45">
        <f t="shared" si="2"/>
        <v>1.3736318333805326</v>
      </c>
      <c r="T7" s="45"/>
      <c r="U7" s="45">
        <f t="shared" si="3"/>
        <v>92.421611443164238</v>
      </c>
      <c r="W7" s="45">
        <f t="shared" si="4"/>
        <v>90.244468955100771</v>
      </c>
      <c r="X7" s="3">
        <f t="shared" si="5"/>
        <v>1</v>
      </c>
      <c r="Y7" s="47" t="str">
        <f>HLOOKUP(W7,L7:S$37,Z7,FALSE)</f>
        <v>From 40 to 44 hours</v>
      </c>
      <c r="Z7" s="3">
        <v>31</v>
      </c>
    </row>
    <row r="8" spans="1:26" x14ac:dyDescent="0.2">
      <c r="A8" s="44" t="s">
        <v>134</v>
      </c>
      <c r="B8" s="44" t="s">
        <v>39</v>
      </c>
      <c r="C8" s="45">
        <v>10.827999999999999</v>
      </c>
      <c r="D8" s="45">
        <v>28.416</v>
      </c>
      <c r="E8" s="45">
        <v>5.4039999999999999</v>
      </c>
      <c r="F8" s="45">
        <v>17.559999999999999</v>
      </c>
      <c r="G8" s="45">
        <v>25.228999999999999</v>
      </c>
      <c r="H8" s="45">
        <v>1009.703</v>
      </c>
      <c r="I8" s="45">
        <v>18.366</v>
      </c>
      <c r="J8" s="45">
        <v>10.465999999999999</v>
      </c>
      <c r="K8" s="45">
        <v>1125.9719999999998</v>
      </c>
      <c r="L8" s="45">
        <f t="shared" si="6"/>
        <v>0.96165801636275161</v>
      </c>
      <c r="M8" s="45">
        <f t="shared" si="1"/>
        <v>2.5236862017883221</v>
      </c>
      <c r="N8" s="45">
        <f t="shared" si="1"/>
        <v>0.47994088662950779</v>
      </c>
      <c r="O8" s="45">
        <f t="shared" si="2"/>
        <v>1.5595414450803395</v>
      </c>
      <c r="P8" s="45">
        <f t="shared" si="2"/>
        <v>2.2406418632079665</v>
      </c>
      <c r="Q8" s="45">
        <f t="shared" si="2"/>
        <v>89.673899528585096</v>
      </c>
      <c r="R8" s="45">
        <f t="shared" si="2"/>
        <v>1.6311240421609066</v>
      </c>
      <c r="S8" s="45">
        <f t="shared" si="2"/>
        <v>0.92950801618512724</v>
      </c>
      <c r="T8" s="45"/>
      <c r="U8" s="45">
        <f t="shared" si="3"/>
        <v>92.234531586931126</v>
      </c>
      <c r="W8" s="45">
        <f t="shared" si="4"/>
        <v>89.673899528585096</v>
      </c>
      <c r="X8" s="3">
        <f t="shared" si="5"/>
        <v>1</v>
      </c>
      <c r="Y8" s="47" t="str">
        <f>HLOOKUP(W8,L8:S$37,Z8,FALSE)</f>
        <v>From 40 to 44 hours</v>
      </c>
      <c r="Z8" s="3">
        <v>30</v>
      </c>
    </row>
    <row r="9" spans="1:26" x14ac:dyDescent="0.2">
      <c r="A9" s="44" t="s">
        <v>135</v>
      </c>
      <c r="B9" s="44" t="s">
        <v>29</v>
      </c>
      <c r="C9" s="45">
        <v>130.01900000000001</v>
      </c>
      <c r="D9" s="45">
        <v>390.642</v>
      </c>
      <c r="E9" s="45">
        <v>96.355999999999995</v>
      </c>
      <c r="F9" s="45">
        <v>278.93900000000002</v>
      </c>
      <c r="G9" s="45">
        <v>299.66300000000001</v>
      </c>
      <c r="H9" s="45">
        <v>12251.315000000001</v>
      </c>
      <c r="I9" s="45">
        <v>466.84399999999999</v>
      </c>
      <c r="J9" s="45">
        <v>1276.2339999999999</v>
      </c>
      <c r="K9" s="45">
        <v>15190.012000000001</v>
      </c>
      <c r="L9" s="45">
        <f t="shared" si="6"/>
        <v>0.85595060754395713</v>
      </c>
      <c r="M9" s="45">
        <f t="shared" si="1"/>
        <v>2.5717030374959546</v>
      </c>
      <c r="N9" s="45">
        <f t="shared" si="1"/>
        <v>0.63433787939074693</v>
      </c>
      <c r="O9" s="45">
        <f t="shared" si="2"/>
        <v>1.8363316632007929</v>
      </c>
      <c r="P9" s="45">
        <f t="shared" si="2"/>
        <v>1.972763418488412</v>
      </c>
      <c r="Q9" s="45">
        <f t="shared" si="2"/>
        <v>80.653754585578994</v>
      </c>
      <c r="R9" s="45">
        <f t="shared" si="2"/>
        <v>3.0733616273640862</v>
      </c>
      <c r="S9" s="45">
        <f t="shared" si="2"/>
        <v>8.4017971809370504</v>
      </c>
      <c r="T9" s="45"/>
      <c r="U9" s="45">
        <f t="shared" si="3"/>
        <v>92.12891339388014</v>
      </c>
      <c r="W9" s="45">
        <f t="shared" si="4"/>
        <v>80.653754585578994</v>
      </c>
      <c r="X9" s="3">
        <f t="shared" si="5"/>
        <v>1</v>
      </c>
      <c r="Y9" s="47" t="str">
        <f>HLOOKUP(W9,L9:S$37,Z9,FALSE)</f>
        <v>From 40 to 44 hours</v>
      </c>
      <c r="Z9" s="3">
        <v>29</v>
      </c>
    </row>
    <row r="10" spans="1:26" x14ac:dyDescent="0.2">
      <c r="A10" s="44" t="s">
        <v>136</v>
      </c>
      <c r="B10" s="44" t="s">
        <v>36</v>
      </c>
      <c r="C10" s="45">
        <v>12.675000000000001</v>
      </c>
      <c r="D10" s="45">
        <v>38.448</v>
      </c>
      <c r="E10" s="45">
        <v>4.2060000000000004</v>
      </c>
      <c r="F10" s="45">
        <v>15.602</v>
      </c>
      <c r="G10" s="45">
        <v>10.01</v>
      </c>
      <c r="H10" s="45">
        <v>782.66300000000001</v>
      </c>
      <c r="I10" s="45">
        <v>28.884</v>
      </c>
      <c r="J10" s="45">
        <v>54.46</v>
      </c>
      <c r="K10" s="45">
        <v>946.94800000000009</v>
      </c>
      <c r="L10" s="45">
        <f t="shared" si="6"/>
        <v>1.3385106679564243</v>
      </c>
      <c r="M10" s="45">
        <f t="shared" si="1"/>
        <v>4.060201827344267</v>
      </c>
      <c r="N10" s="45">
        <f t="shared" si="1"/>
        <v>0.44416377668045132</v>
      </c>
      <c r="O10" s="45">
        <f t="shared" si="2"/>
        <v>1.6476089500162625</v>
      </c>
      <c r="P10" s="45">
        <f t="shared" si="2"/>
        <v>1.0570802198219964</v>
      </c>
      <c r="Q10" s="45">
        <f t="shared" si="2"/>
        <v>82.651106502152174</v>
      </c>
      <c r="R10" s="45">
        <f t="shared" si="2"/>
        <v>3.0502202866472072</v>
      </c>
      <c r="S10" s="45">
        <f t="shared" si="2"/>
        <v>5.7511077693812114</v>
      </c>
      <c r="T10" s="45"/>
      <c r="U10" s="45">
        <f t="shared" si="3"/>
        <v>91.452434558180585</v>
      </c>
      <c r="W10" s="45">
        <f t="shared" si="4"/>
        <v>82.651106502152174</v>
      </c>
      <c r="X10" s="3">
        <f t="shared" si="5"/>
        <v>1</v>
      </c>
      <c r="Y10" s="47" t="str">
        <f>HLOOKUP(W10,L10:S$37,Z10,FALSE)</f>
        <v>From 40 to 44 hours</v>
      </c>
      <c r="Z10" s="3">
        <v>28</v>
      </c>
    </row>
    <row r="11" spans="1:26" x14ac:dyDescent="0.2">
      <c r="A11" s="44" t="s">
        <v>137</v>
      </c>
      <c r="B11" s="44" t="s">
        <v>40</v>
      </c>
      <c r="C11" s="45">
        <v>4.4359999999999999</v>
      </c>
      <c r="D11" s="45">
        <v>9.641</v>
      </c>
      <c r="E11" s="45">
        <v>3.0259999999999998</v>
      </c>
      <c r="F11" s="45">
        <v>6.7309999999999999</v>
      </c>
      <c r="G11" s="45">
        <v>17.163</v>
      </c>
      <c r="H11" s="45">
        <v>204.53</v>
      </c>
      <c r="I11" s="45">
        <v>9.3580000000000005</v>
      </c>
      <c r="J11" s="45">
        <v>12.207000000000001</v>
      </c>
      <c r="K11" s="45">
        <v>267.09199999999998</v>
      </c>
      <c r="L11" s="45">
        <f t="shared" si="6"/>
        <v>1.6608509427463196</v>
      </c>
      <c r="M11" s="45">
        <f t="shared" si="1"/>
        <v>3.6096176598325673</v>
      </c>
      <c r="N11" s="45">
        <f t="shared" si="1"/>
        <v>1.1329429559852036</v>
      </c>
      <c r="O11" s="45">
        <f t="shared" si="2"/>
        <v>2.520105431836221</v>
      </c>
      <c r="P11" s="45">
        <f t="shared" si="2"/>
        <v>6.4258757282134997</v>
      </c>
      <c r="Q11" s="45">
        <f t="shared" si="2"/>
        <v>76.576610306561037</v>
      </c>
      <c r="R11" s="45">
        <f t="shared" si="2"/>
        <v>3.5036616596528543</v>
      </c>
      <c r="S11" s="45">
        <f t="shared" si="2"/>
        <v>4.5703353151723007</v>
      </c>
      <c r="T11" s="45"/>
      <c r="U11" s="45">
        <f t="shared" si="3"/>
        <v>84.650607281386186</v>
      </c>
      <c r="W11" s="45">
        <f t="shared" si="4"/>
        <v>76.576610306561037</v>
      </c>
      <c r="X11" s="3">
        <f t="shared" si="5"/>
        <v>1</v>
      </c>
      <c r="Y11" s="47" t="str">
        <f>HLOOKUP(W11,L11:S$37,Z11,FALSE)</f>
        <v>From 40 to 44 hours</v>
      </c>
      <c r="Z11" s="3">
        <v>27</v>
      </c>
    </row>
    <row r="12" spans="1:26" x14ac:dyDescent="0.2">
      <c r="A12" s="44" t="s">
        <v>138</v>
      </c>
      <c r="B12" s="44" t="s">
        <v>45</v>
      </c>
      <c r="C12" s="45">
        <v>15.875</v>
      </c>
      <c r="D12" s="45">
        <v>30.606000000000002</v>
      </c>
      <c r="E12" s="45">
        <v>6.2649999999999997</v>
      </c>
      <c r="F12" s="45">
        <v>22.085999999999999</v>
      </c>
      <c r="G12" s="45">
        <v>23.425999999999998</v>
      </c>
      <c r="H12" s="45">
        <v>477.512</v>
      </c>
      <c r="I12" s="45">
        <v>7.9370000000000003</v>
      </c>
      <c r="J12" s="45">
        <v>13.493</v>
      </c>
      <c r="K12" s="45">
        <v>597.20000000000005</v>
      </c>
      <c r="L12" s="45">
        <f t="shared" si="6"/>
        <v>2.6582384460817146</v>
      </c>
      <c r="M12" s="45">
        <f t="shared" si="1"/>
        <v>5.1249162759544538</v>
      </c>
      <c r="N12" s="45">
        <f t="shared" si="1"/>
        <v>1.0490622906898859</v>
      </c>
      <c r="O12" s="45">
        <f t="shared" si="2"/>
        <v>3.6982585398526453</v>
      </c>
      <c r="P12" s="45">
        <f t="shared" si="2"/>
        <v>3.9226389819156058</v>
      </c>
      <c r="Q12" s="45">
        <f t="shared" si="2"/>
        <v>79.958472873409235</v>
      </c>
      <c r="R12" s="45">
        <f t="shared" si="2"/>
        <v>1.3290354989953113</v>
      </c>
      <c r="S12" s="45">
        <f t="shared" si="2"/>
        <v>2.2593770931011385</v>
      </c>
      <c r="T12" s="45"/>
      <c r="U12" s="45">
        <f t="shared" si="3"/>
        <v>83.546885465505682</v>
      </c>
      <c r="W12" s="45">
        <f t="shared" si="4"/>
        <v>79.958472873409235</v>
      </c>
      <c r="X12" s="3">
        <f t="shared" si="5"/>
        <v>1</v>
      </c>
      <c r="Y12" s="47" t="str">
        <f>HLOOKUP(W12,L12:S$37,Z12,FALSE)</f>
        <v>From 40 to 44 hours</v>
      </c>
      <c r="Z12" s="3">
        <v>26</v>
      </c>
    </row>
    <row r="13" spans="1:26" x14ac:dyDescent="0.2">
      <c r="A13" s="44" t="s">
        <v>139</v>
      </c>
      <c r="B13" s="44" t="s">
        <v>28</v>
      </c>
      <c r="C13" s="45">
        <v>73.096000000000004</v>
      </c>
      <c r="D13" s="45">
        <v>185.35</v>
      </c>
      <c r="E13" s="45">
        <v>87.010999999999996</v>
      </c>
      <c r="F13" s="45">
        <v>198.31200000000001</v>
      </c>
      <c r="G13" s="45">
        <v>91.739000000000004</v>
      </c>
      <c r="H13" s="45">
        <v>2258.3510000000001</v>
      </c>
      <c r="I13" s="45">
        <v>427.26</v>
      </c>
      <c r="J13" s="45">
        <v>506.14699999999999</v>
      </c>
      <c r="K13" s="45">
        <v>3827.2660000000005</v>
      </c>
      <c r="L13" s="45">
        <f t="shared" si="6"/>
        <v>1.909875090991846</v>
      </c>
      <c r="M13" s="45">
        <f t="shared" si="1"/>
        <v>4.842882621693918</v>
      </c>
      <c r="N13" s="45">
        <f t="shared" si="1"/>
        <v>2.2734505519083332</v>
      </c>
      <c r="O13" s="45">
        <f t="shared" si="2"/>
        <v>5.1815578013129997</v>
      </c>
      <c r="P13" s="45">
        <f t="shared" si="2"/>
        <v>2.3969852108528644</v>
      </c>
      <c r="Q13" s="45">
        <f t="shared" si="2"/>
        <v>59.006899442056024</v>
      </c>
      <c r="R13" s="45">
        <f t="shared" si="2"/>
        <v>11.163582567817338</v>
      </c>
      <c r="S13" s="45">
        <f t="shared" si="2"/>
        <v>13.224766713366668</v>
      </c>
      <c r="T13" s="45"/>
      <c r="U13" s="45">
        <f t="shared" si="3"/>
        <v>83.39524872324003</v>
      </c>
      <c r="W13" s="45">
        <f t="shared" si="4"/>
        <v>59.006899442056024</v>
      </c>
      <c r="X13" s="3">
        <f t="shared" si="5"/>
        <v>1</v>
      </c>
      <c r="Y13" s="47" t="str">
        <f>HLOOKUP(W13,L13:S$37,Z13,FALSE)</f>
        <v>From 40 to 44 hours</v>
      </c>
      <c r="Z13" s="3">
        <v>25</v>
      </c>
    </row>
    <row r="14" spans="1:26" x14ac:dyDescent="0.2">
      <c r="A14" s="44" t="s">
        <v>140</v>
      </c>
      <c r="B14" s="44" t="s">
        <v>33</v>
      </c>
      <c r="C14" s="45">
        <v>64.122</v>
      </c>
      <c r="D14" s="45">
        <v>126.809</v>
      </c>
      <c r="E14" s="45">
        <v>37.459000000000003</v>
      </c>
      <c r="F14" s="45">
        <v>161.946</v>
      </c>
      <c r="G14" s="45">
        <v>535.70100000000002</v>
      </c>
      <c r="H14" s="45">
        <v>3455.5079999999998</v>
      </c>
      <c r="I14" s="45">
        <v>193.50299999999999</v>
      </c>
      <c r="J14" s="45">
        <v>408.03100000000001</v>
      </c>
      <c r="K14" s="45">
        <v>4983.0789999999997</v>
      </c>
      <c r="L14" s="45">
        <f t="shared" si="6"/>
        <v>1.2867947708635565</v>
      </c>
      <c r="M14" s="45">
        <f t="shared" si="1"/>
        <v>2.544792085375327</v>
      </c>
      <c r="N14" s="45">
        <f t="shared" si="1"/>
        <v>0.75172398430769416</v>
      </c>
      <c r="O14" s="45">
        <f t="shared" si="2"/>
        <v>3.2499183737604804</v>
      </c>
      <c r="P14" s="45">
        <f t="shared" si="2"/>
        <v>10.750401508786036</v>
      </c>
      <c r="Q14" s="45">
        <f t="shared" si="2"/>
        <v>69.344836796687346</v>
      </c>
      <c r="R14" s="45">
        <f t="shared" si="2"/>
        <v>3.8832015306199237</v>
      </c>
      <c r="S14" s="45">
        <f t="shared" si="2"/>
        <v>8.188330949599635</v>
      </c>
      <c r="T14" s="45"/>
      <c r="U14" s="45">
        <f t="shared" si="3"/>
        <v>81.416369276906906</v>
      </c>
      <c r="W14" s="45">
        <f t="shared" si="4"/>
        <v>69.344836796687346</v>
      </c>
      <c r="X14" s="3">
        <f t="shared" si="5"/>
        <v>1</v>
      </c>
      <c r="Y14" s="47" t="str">
        <f>HLOOKUP(W14,L14:S$37,Z14,FALSE)</f>
        <v>From 40 to 44 hours</v>
      </c>
      <c r="Z14" s="3">
        <v>24</v>
      </c>
    </row>
    <row r="15" spans="1:26" x14ac:dyDescent="0.2">
      <c r="A15" s="44" t="s">
        <v>141</v>
      </c>
      <c r="B15" s="44" t="s">
        <v>34</v>
      </c>
      <c r="C15" s="45">
        <v>9.6560000000000006</v>
      </c>
      <c r="D15" s="45">
        <v>46.912999999999997</v>
      </c>
      <c r="E15" s="45">
        <v>7.08</v>
      </c>
      <c r="F15" s="45">
        <v>20.645</v>
      </c>
      <c r="G15" s="45">
        <v>239.65</v>
      </c>
      <c r="H15" s="45">
        <v>1156.1959999999999</v>
      </c>
      <c r="I15" s="45">
        <v>49.441000000000003</v>
      </c>
      <c r="J15" s="45">
        <v>72.606999999999999</v>
      </c>
      <c r="K15" s="45">
        <v>1602.1879999999999</v>
      </c>
      <c r="L15" s="45">
        <f t="shared" si="6"/>
        <v>0.60267584078772285</v>
      </c>
      <c r="M15" s="45">
        <f t="shared" si="1"/>
        <v>2.9280583801651239</v>
      </c>
      <c r="N15" s="45">
        <f t="shared" si="1"/>
        <v>0.44189570761982988</v>
      </c>
      <c r="O15" s="45">
        <f t="shared" si="2"/>
        <v>1.2885504073179925</v>
      </c>
      <c r="P15" s="45">
        <f t="shared" si="2"/>
        <v>14.957670385747493</v>
      </c>
      <c r="Q15" s="45">
        <f t="shared" si="2"/>
        <v>72.163566323053232</v>
      </c>
      <c r="R15" s="45">
        <f t="shared" si="2"/>
        <v>3.0858426102305101</v>
      </c>
      <c r="S15" s="45">
        <f t="shared" si="2"/>
        <v>4.5317403450781057</v>
      </c>
      <c r="T15" s="45"/>
      <c r="U15" s="45">
        <f t="shared" si="3"/>
        <v>79.781149278361852</v>
      </c>
      <c r="W15" s="45">
        <f t="shared" si="4"/>
        <v>72.163566323053232</v>
      </c>
      <c r="X15" s="3">
        <f t="shared" si="5"/>
        <v>1</v>
      </c>
      <c r="Y15" s="47" t="str">
        <f>HLOOKUP(W15,L15:S$37,Z15,FALSE)</f>
        <v>From 40 to 44 hours</v>
      </c>
      <c r="Z15" s="3">
        <v>23</v>
      </c>
    </row>
    <row r="16" spans="1:26" x14ac:dyDescent="0.2">
      <c r="A16" s="44" t="s">
        <v>142</v>
      </c>
      <c r="B16" s="44" t="s">
        <v>44</v>
      </c>
      <c r="C16" s="45">
        <v>12.375</v>
      </c>
      <c r="D16" s="45">
        <v>17.05</v>
      </c>
      <c r="E16" s="45">
        <v>4.3079999999999998</v>
      </c>
      <c r="F16" s="45">
        <v>16.629000000000001</v>
      </c>
      <c r="G16" s="45">
        <v>10.096</v>
      </c>
      <c r="H16" s="45">
        <v>177.154</v>
      </c>
      <c r="I16" s="45">
        <v>18.241</v>
      </c>
      <c r="J16" s="45">
        <v>20.105</v>
      </c>
      <c r="K16" s="45">
        <v>275.95800000000003</v>
      </c>
      <c r="L16" s="45">
        <f t="shared" si="6"/>
        <v>4.4843780575304937</v>
      </c>
      <c r="M16" s="45">
        <f t="shared" si="1"/>
        <v>6.1784764348197916</v>
      </c>
      <c r="N16" s="45">
        <f t="shared" si="1"/>
        <v>1.5611071249972819</v>
      </c>
      <c r="O16" s="45">
        <f t="shared" si="2"/>
        <v>6.0259169873676433</v>
      </c>
      <c r="P16" s="45">
        <f t="shared" si="2"/>
        <v>3.6585277469759889</v>
      </c>
      <c r="Q16" s="45">
        <f t="shared" si="2"/>
        <v>64.19600084070764</v>
      </c>
      <c r="R16" s="45">
        <f t="shared" si="2"/>
        <v>6.6100638502960596</v>
      </c>
      <c r="S16" s="45">
        <f t="shared" si="2"/>
        <v>7.2855289573050968</v>
      </c>
      <c r="T16" s="45"/>
      <c r="U16" s="45">
        <f t="shared" si="3"/>
        <v>78.091593648308788</v>
      </c>
      <c r="W16" s="45">
        <f t="shared" si="4"/>
        <v>64.19600084070764</v>
      </c>
      <c r="X16" s="3">
        <f t="shared" si="5"/>
        <v>1</v>
      </c>
      <c r="Y16" s="47" t="str">
        <f>HLOOKUP(W16,L16:S$37,Z16,FALSE)</f>
        <v>From 40 to 44 hours</v>
      </c>
      <c r="Z16" s="3">
        <v>22</v>
      </c>
    </row>
    <row r="17" spans="1:26" x14ac:dyDescent="0.2">
      <c r="A17" s="44" t="s">
        <v>143</v>
      </c>
      <c r="B17" s="44" t="s">
        <v>32</v>
      </c>
      <c r="C17" s="45">
        <v>111.30200000000001</v>
      </c>
      <c r="D17" s="45">
        <v>94.668999999999997</v>
      </c>
      <c r="E17" s="45">
        <v>47.377000000000002</v>
      </c>
      <c r="F17" s="45">
        <v>91.950999999999993</v>
      </c>
      <c r="G17" s="45">
        <v>705.31899999999996</v>
      </c>
      <c r="H17" s="45">
        <v>2567.7359999999999</v>
      </c>
      <c r="I17" s="45">
        <v>346.89499999999998</v>
      </c>
      <c r="J17" s="45">
        <v>435.75700000000001</v>
      </c>
      <c r="K17" s="45">
        <v>4401.0059999999994</v>
      </c>
      <c r="L17" s="45">
        <f t="shared" si="6"/>
        <v>2.5290126848270607</v>
      </c>
      <c r="M17" s="45">
        <f t="shared" si="1"/>
        <v>2.1510763675396039</v>
      </c>
      <c r="N17" s="45">
        <f t="shared" si="1"/>
        <v>1.0765038720692499</v>
      </c>
      <c r="O17" s="45">
        <f t="shared" si="2"/>
        <v>2.0893177605302062</v>
      </c>
      <c r="P17" s="45">
        <f t="shared" si="2"/>
        <v>16.026313074783356</v>
      </c>
      <c r="Q17" s="45">
        <f t="shared" si="2"/>
        <v>58.344296735791779</v>
      </c>
      <c r="R17" s="45">
        <f t="shared" si="2"/>
        <v>7.8821751208700928</v>
      </c>
      <c r="S17" s="45">
        <f t="shared" si="2"/>
        <v>9.9013043835886627</v>
      </c>
      <c r="T17" s="45"/>
      <c r="U17" s="45">
        <f t="shared" si="3"/>
        <v>76.12777624025054</v>
      </c>
      <c r="W17" s="45">
        <f t="shared" si="4"/>
        <v>58.344296735791779</v>
      </c>
      <c r="X17" s="3">
        <f t="shared" si="5"/>
        <v>1</v>
      </c>
      <c r="Y17" s="47" t="str">
        <f>HLOOKUP(W17,L17:S$37,Z17,FALSE)</f>
        <v>From 40 to 44 hours</v>
      </c>
      <c r="Z17" s="3">
        <v>21</v>
      </c>
    </row>
    <row r="18" spans="1:26" x14ac:dyDescent="0.2">
      <c r="A18" s="44" t="s">
        <v>144</v>
      </c>
      <c r="B18" s="44" t="s">
        <v>43</v>
      </c>
      <c r="C18" s="45">
        <v>168.209</v>
      </c>
      <c r="D18" s="45">
        <v>154.744</v>
      </c>
      <c r="E18" s="45">
        <v>89.664000000000001</v>
      </c>
      <c r="F18" s="45">
        <v>335.42700000000002</v>
      </c>
      <c r="G18" s="45">
        <v>676.93</v>
      </c>
      <c r="H18" s="45">
        <v>2425.0990000000002</v>
      </c>
      <c r="I18" s="45">
        <v>489.53100000000001</v>
      </c>
      <c r="J18" s="45">
        <v>371.16800000000001</v>
      </c>
      <c r="K18" s="45">
        <v>4710.7719999999999</v>
      </c>
      <c r="L18" s="45">
        <f t="shared" si="6"/>
        <v>3.5707310818693836</v>
      </c>
      <c r="M18" s="45">
        <f t="shared" si="1"/>
        <v>3.2848968279509179</v>
      </c>
      <c r="N18" s="45">
        <f t="shared" si="1"/>
        <v>1.9033822906309199</v>
      </c>
      <c r="O18" s="45">
        <f t="shared" si="2"/>
        <v>7.1204252721210031</v>
      </c>
      <c r="P18" s="45">
        <f t="shared" si="2"/>
        <v>14.369831526552336</v>
      </c>
      <c r="Q18" s="45">
        <f t="shared" si="2"/>
        <v>51.47986359772878</v>
      </c>
      <c r="R18" s="45">
        <f t="shared" si="2"/>
        <v>10.391736216484263</v>
      </c>
      <c r="S18" s="45">
        <f t="shared" si="2"/>
        <v>7.8791331866623988</v>
      </c>
      <c r="T18" s="45"/>
      <c r="U18" s="45">
        <f t="shared" si="3"/>
        <v>69.750733000875442</v>
      </c>
      <c r="W18" s="45">
        <f t="shared" si="4"/>
        <v>51.47986359772878</v>
      </c>
      <c r="X18" s="3">
        <f t="shared" si="5"/>
        <v>1</v>
      </c>
      <c r="Y18" s="47" t="str">
        <f>HLOOKUP(W18,L18:S$37,Z18,FALSE)</f>
        <v>From 40 to 44 hours</v>
      </c>
      <c r="Z18" s="3">
        <v>20</v>
      </c>
    </row>
    <row r="19" spans="1:26" x14ac:dyDescent="0.2">
      <c r="A19" s="44" t="s">
        <v>145</v>
      </c>
      <c r="B19" s="44" t="s">
        <v>37</v>
      </c>
      <c r="C19" s="45">
        <v>13.512</v>
      </c>
      <c r="D19" s="45">
        <v>39.957999999999998</v>
      </c>
      <c r="E19" s="45">
        <v>7.7839999999999998</v>
      </c>
      <c r="F19" s="45">
        <v>33.874000000000002</v>
      </c>
      <c r="G19" s="45">
        <v>771.38900000000001</v>
      </c>
      <c r="H19" s="45">
        <v>1412.73</v>
      </c>
      <c r="I19" s="45">
        <v>76.771000000000001</v>
      </c>
      <c r="J19" s="45">
        <v>155.173</v>
      </c>
      <c r="K19" s="45">
        <v>2511.1910000000007</v>
      </c>
      <c r="L19" s="45">
        <f t="shared" si="6"/>
        <v>0.53807137728671361</v>
      </c>
      <c r="M19" s="45">
        <f t="shared" si="1"/>
        <v>1.5911971650105463</v>
      </c>
      <c r="N19" s="45">
        <f t="shared" si="1"/>
        <v>0.30997243937239333</v>
      </c>
      <c r="O19" s="45">
        <f t="shared" si="2"/>
        <v>1.3489216869604899</v>
      </c>
      <c r="P19" s="45">
        <f t="shared" si="2"/>
        <v>30.718053704397626</v>
      </c>
      <c r="Q19" s="45">
        <f t="shared" si="2"/>
        <v>56.257369511120402</v>
      </c>
      <c r="R19" s="45">
        <f t="shared" si="2"/>
        <v>3.0571549515747698</v>
      </c>
      <c r="S19" s="45">
        <f t="shared" si="2"/>
        <v>6.1792591642770294</v>
      </c>
      <c r="T19" s="45"/>
      <c r="U19" s="45">
        <f t="shared" si="3"/>
        <v>65.493783626972203</v>
      </c>
      <c r="W19" s="45">
        <f t="shared" si="4"/>
        <v>56.257369511120402</v>
      </c>
      <c r="X19" s="3">
        <f t="shared" si="5"/>
        <v>1</v>
      </c>
      <c r="Y19" s="47" t="str">
        <f>HLOOKUP(W19,L19:S$37,Z19,FALSE)</f>
        <v>From 40 to 44 hours</v>
      </c>
      <c r="Z19" s="3">
        <v>19</v>
      </c>
    </row>
    <row r="20" spans="1:26" x14ac:dyDescent="0.2">
      <c r="A20" s="44" t="s">
        <v>146</v>
      </c>
      <c r="B20" s="44" t="s">
        <v>46</v>
      </c>
      <c r="C20" s="45">
        <v>887.69500000000005</v>
      </c>
      <c r="D20" s="45">
        <v>1018.597</v>
      </c>
      <c r="E20" s="45">
        <v>411.40499999999997</v>
      </c>
      <c r="F20" s="45">
        <v>906.40200000000004</v>
      </c>
      <c r="G20" s="45">
        <v>3665.1239999999998</v>
      </c>
      <c r="H20" s="45">
        <v>10276.44</v>
      </c>
      <c r="I20" s="45">
        <v>728.29399999999998</v>
      </c>
      <c r="J20" s="45">
        <v>1435.1859999999999</v>
      </c>
      <c r="K20" s="45">
        <v>19329.143000000004</v>
      </c>
      <c r="L20" s="45">
        <f t="shared" si="6"/>
        <v>4.5925212514595186</v>
      </c>
      <c r="M20" s="45">
        <f t="shared" si="1"/>
        <v>5.2697473447219041</v>
      </c>
      <c r="N20" s="45">
        <f t="shared" si="1"/>
        <v>2.1284182128509261</v>
      </c>
      <c r="O20" s="45">
        <f t="shared" si="2"/>
        <v>4.6893025728041842</v>
      </c>
      <c r="P20" s="45">
        <f t="shared" si="2"/>
        <v>18.961647704711996</v>
      </c>
      <c r="Q20" s="45">
        <f t="shared" si="2"/>
        <v>53.165523168823356</v>
      </c>
      <c r="R20" s="45">
        <f t="shared" si="2"/>
        <v>3.7678545810334163</v>
      </c>
      <c r="S20" s="45">
        <f t="shared" si="2"/>
        <v>7.4249851635946804</v>
      </c>
      <c r="T20" s="45"/>
      <c r="U20" s="45">
        <f t="shared" si="3"/>
        <v>64.358362913451458</v>
      </c>
      <c r="W20" s="45">
        <f t="shared" si="4"/>
        <v>53.165523168823356</v>
      </c>
      <c r="X20" s="3">
        <f t="shared" si="5"/>
        <v>1</v>
      </c>
      <c r="Y20" s="47" t="str">
        <f>HLOOKUP(W20,L20:S$37,Z20,FALSE)</f>
        <v>From 40 to 44 hours</v>
      </c>
      <c r="Z20" s="3">
        <v>18</v>
      </c>
    </row>
    <row r="21" spans="1:26" x14ac:dyDescent="0.2">
      <c r="A21" s="44" t="s">
        <v>147</v>
      </c>
      <c r="B21" s="44" t="s">
        <v>38</v>
      </c>
      <c r="C21" s="45">
        <v>14.707000000000001</v>
      </c>
      <c r="D21" s="45">
        <v>13.266</v>
      </c>
      <c r="E21" s="45">
        <v>8.3230000000000004</v>
      </c>
      <c r="F21" s="45">
        <v>15.342000000000001</v>
      </c>
      <c r="G21" s="45">
        <v>104.619</v>
      </c>
      <c r="H21" s="45">
        <v>189.625</v>
      </c>
      <c r="I21" s="45">
        <v>49.551000000000002</v>
      </c>
      <c r="J21" s="45">
        <v>36.411999999999999</v>
      </c>
      <c r="K21" s="45">
        <v>431.84499999999997</v>
      </c>
      <c r="L21" s="45">
        <f t="shared" si="6"/>
        <v>3.4056200720165806</v>
      </c>
      <c r="M21" s="45">
        <f t="shared" si="1"/>
        <v>3.0719355324248285</v>
      </c>
      <c r="N21" s="45">
        <f t="shared" si="1"/>
        <v>1.9273118827357039</v>
      </c>
      <c r="O21" s="45">
        <f t="shared" si="2"/>
        <v>3.5526635714203016</v>
      </c>
      <c r="P21" s="45">
        <f t="shared" si="2"/>
        <v>24.226053329319548</v>
      </c>
      <c r="Q21" s="45">
        <f t="shared" si="2"/>
        <v>43.910430825875032</v>
      </c>
      <c r="R21" s="45">
        <f t="shared" si="2"/>
        <v>11.47425580937605</v>
      </c>
      <c r="S21" s="45">
        <f t="shared" si="2"/>
        <v>8.4317289768319661</v>
      </c>
      <c r="T21" s="45"/>
      <c r="U21" s="45">
        <f t="shared" si="3"/>
        <v>63.816415612083048</v>
      </c>
      <c r="W21" s="45">
        <f t="shared" si="4"/>
        <v>43.910430825875032</v>
      </c>
      <c r="X21" s="3">
        <f t="shared" si="5"/>
        <v>1</v>
      </c>
      <c r="Y21" s="47" t="str">
        <f>HLOOKUP(W21,L21:S$37,Z21,FALSE)</f>
        <v>From 40 to 44 hours</v>
      </c>
      <c r="Z21" s="3">
        <v>17</v>
      </c>
    </row>
    <row r="22" spans="1:26" x14ac:dyDescent="0.2">
      <c r="A22" s="44" t="s">
        <v>148</v>
      </c>
      <c r="B22" s="44" t="s">
        <v>49</v>
      </c>
      <c r="C22" s="45">
        <v>1109.0809999999999</v>
      </c>
      <c r="D22" s="45">
        <v>1687.221</v>
      </c>
      <c r="E22" s="45">
        <v>784.62599999999998</v>
      </c>
      <c r="F22" s="45">
        <v>1380.8130000000001</v>
      </c>
      <c r="G22" s="45">
        <v>3621.7550000000001</v>
      </c>
      <c r="H22" s="45">
        <v>9860.5619999999999</v>
      </c>
      <c r="I22" s="45">
        <v>1233.758</v>
      </c>
      <c r="J22" s="45">
        <v>2091.0410000000002</v>
      </c>
      <c r="K22" s="45">
        <v>21768.857</v>
      </c>
      <c r="L22" s="45">
        <f t="shared" si="6"/>
        <v>5.094805850394442</v>
      </c>
      <c r="M22" s="45">
        <f t="shared" si="1"/>
        <v>7.7506182341130732</v>
      </c>
      <c r="N22" s="45">
        <f t="shared" si="1"/>
        <v>3.6043509312409001</v>
      </c>
      <c r="O22" s="45">
        <f t="shared" si="2"/>
        <v>6.3430661517965783</v>
      </c>
      <c r="P22" s="45">
        <f t="shared" si="2"/>
        <v>16.637322758838462</v>
      </c>
      <c r="Q22" s="45">
        <f t="shared" si="2"/>
        <v>45.296645570320941</v>
      </c>
      <c r="R22" s="45">
        <f t="shared" si="2"/>
        <v>5.6675368853771237</v>
      </c>
      <c r="S22" s="45">
        <f t="shared" si="2"/>
        <v>9.6056536179184793</v>
      </c>
      <c r="T22" s="45"/>
      <c r="U22" s="45">
        <f t="shared" si="3"/>
        <v>60.569836073616543</v>
      </c>
      <c r="W22" s="45">
        <f t="shared" si="4"/>
        <v>45.296645570320941</v>
      </c>
      <c r="X22" s="3">
        <f t="shared" si="5"/>
        <v>1</v>
      </c>
      <c r="Y22" s="47" t="str">
        <f>HLOOKUP(W22,L22:S$37,Z22,FALSE)</f>
        <v>From 40 to 44 hours</v>
      </c>
      <c r="Z22" s="3">
        <v>16</v>
      </c>
    </row>
    <row r="23" spans="1:26" x14ac:dyDescent="0.2">
      <c r="A23" s="44" t="s">
        <v>149</v>
      </c>
      <c r="B23" s="44" t="s">
        <v>57</v>
      </c>
      <c r="C23" s="45">
        <v>3913.0880000000002</v>
      </c>
      <c r="D23" s="45">
        <v>2561.319</v>
      </c>
      <c r="E23" s="45">
        <v>1714.9880000000001</v>
      </c>
      <c r="F23" s="45">
        <v>3184.0880000000002</v>
      </c>
      <c r="G23" s="45">
        <v>8854.7540000000008</v>
      </c>
      <c r="H23" s="45">
        <v>15279.807000000001</v>
      </c>
      <c r="I23" s="45">
        <v>1980.5540000000001</v>
      </c>
      <c r="J23" s="45">
        <v>2418.9839999999999</v>
      </c>
      <c r="K23" s="45">
        <v>39907.581999999995</v>
      </c>
      <c r="L23" s="45">
        <f t="shared" si="6"/>
        <v>9.805374828271983</v>
      </c>
      <c r="M23" s="45">
        <f t="shared" si="1"/>
        <v>6.4181262598169946</v>
      </c>
      <c r="N23" s="45">
        <f t="shared" si="1"/>
        <v>4.2973989253470686</v>
      </c>
      <c r="O23" s="45">
        <f t="shared" si="2"/>
        <v>7.9786542817853521</v>
      </c>
      <c r="P23" s="45">
        <f t="shared" si="2"/>
        <v>22.188149610267047</v>
      </c>
      <c r="Q23" s="45">
        <f t="shared" si="2"/>
        <v>38.287979963306228</v>
      </c>
      <c r="R23" s="45">
        <f t="shared" si="2"/>
        <v>4.9628514200634868</v>
      </c>
      <c r="S23" s="45">
        <f t="shared" si="2"/>
        <v>6.0614647111418583</v>
      </c>
      <c r="T23" s="45"/>
      <c r="U23" s="45">
        <f t="shared" si="3"/>
        <v>49.312296094511574</v>
      </c>
      <c r="W23" s="45">
        <f t="shared" si="4"/>
        <v>38.287979963306228</v>
      </c>
      <c r="X23" s="3">
        <f t="shared" si="5"/>
        <v>1</v>
      </c>
      <c r="Y23" s="47" t="str">
        <f>HLOOKUP(W23,L23:S$37,Z23,FALSE)</f>
        <v>From 40 to 44 hours</v>
      </c>
      <c r="Z23" s="3">
        <v>15</v>
      </c>
    </row>
    <row r="24" spans="1:26" x14ac:dyDescent="0.2">
      <c r="A24" s="44" t="s">
        <v>150</v>
      </c>
      <c r="B24" s="44" t="s">
        <v>53</v>
      </c>
      <c r="C24" s="45">
        <v>351.53199999999998</v>
      </c>
      <c r="D24" s="45">
        <v>327.649</v>
      </c>
      <c r="E24" s="45">
        <v>202.78200000000001</v>
      </c>
      <c r="F24" s="45">
        <v>364.36799999999999</v>
      </c>
      <c r="G24" s="45">
        <v>1105.636</v>
      </c>
      <c r="H24" s="45">
        <v>1281.6780000000001</v>
      </c>
      <c r="I24" s="45">
        <v>234.626</v>
      </c>
      <c r="J24" s="45">
        <v>351.14400000000001</v>
      </c>
      <c r="K24" s="45">
        <v>4219.4150000000009</v>
      </c>
      <c r="L24" s="45">
        <f t="shared" si="6"/>
        <v>8.331297111092411</v>
      </c>
      <c r="M24" s="45">
        <f t="shared" si="1"/>
        <v>7.7652707780580936</v>
      </c>
      <c r="N24" s="45">
        <f t="shared" si="1"/>
        <v>4.8059268879690666</v>
      </c>
      <c r="O24" s="45">
        <f t="shared" si="2"/>
        <v>8.6355098988840844</v>
      </c>
      <c r="P24" s="45">
        <f t="shared" si="2"/>
        <v>26.203537694206418</v>
      </c>
      <c r="Q24" s="45">
        <f t="shared" si="2"/>
        <v>30.375727440889317</v>
      </c>
      <c r="R24" s="45">
        <f t="shared" si="2"/>
        <v>5.5606286653481574</v>
      </c>
      <c r="S24" s="45">
        <f t="shared" si="2"/>
        <v>8.3221015235524352</v>
      </c>
      <c r="T24" s="45"/>
      <c r="U24" s="45">
        <f t="shared" si="3"/>
        <v>44.258457629789909</v>
      </c>
      <c r="W24" s="45">
        <f t="shared" si="4"/>
        <v>30.375727440889317</v>
      </c>
      <c r="X24" s="3">
        <f t="shared" si="5"/>
        <v>1</v>
      </c>
      <c r="Y24" s="47" t="str">
        <f>HLOOKUP(W24,L24:S$37,Z24,FALSE)</f>
        <v>From 40 to 44 hours</v>
      </c>
      <c r="Z24" s="3">
        <v>14</v>
      </c>
    </row>
    <row r="25" spans="1:26" x14ac:dyDescent="0.2">
      <c r="A25" s="44" t="s">
        <v>151</v>
      </c>
      <c r="B25" s="44" t="s">
        <v>51</v>
      </c>
      <c r="C25" s="45">
        <v>170.553</v>
      </c>
      <c r="D25" s="45">
        <v>178.708</v>
      </c>
      <c r="E25" s="45">
        <v>74.293999999999997</v>
      </c>
      <c r="F25" s="45">
        <v>143.548</v>
      </c>
      <c r="G25" s="45">
        <v>729.95699999999999</v>
      </c>
      <c r="H25" s="45">
        <v>634.70500000000004</v>
      </c>
      <c r="I25" s="45">
        <v>150.42599999999999</v>
      </c>
      <c r="J25" s="45">
        <v>219.494</v>
      </c>
      <c r="K25" s="45">
        <v>2301.6849999999999</v>
      </c>
      <c r="L25" s="45">
        <f t="shared" si="6"/>
        <v>7.4099192548068045</v>
      </c>
      <c r="M25" s="45">
        <f t="shared" si="1"/>
        <v>7.7642249047980076</v>
      </c>
      <c r="N25" s="45">
        <f t="shared" si="1"/>
        <v>3.2278091919615415</v>
      </c>
      <c r="O25" s="45">
        <f t="shared" si="2"/>
        <v>6.2366483684778764</v>
      </c>
      <c r="P25" s="45">
        <f t="shared" si="2"/>
        <v>31.714026897685827</v>
      </c>
      <c r="Q25" s="45">
        <f t="shared" si="2"/>
        <v>27.575667391497973</v>
      </c>
      <c r="R25" s="45">
        <f t="shared" si="2"/>
        <v>6.535472925269965</v>
      </c>
      <c r="S25" s="45">
        <f t="shared" si="2"/>
        <v>9.5362310655020135</v>
      </c>
      <c r="T25" s="45"/>
      <c r="U25" s="45">
        <f t="shared" si="3"/>
        <v>43.647371382269952</v>
      </c>
      <c r="W25" s="45">
        <f t="shared" si="4"/>
        <v>31.714026897685827</v>
      </c>
      <c r="X25" s="3">
        <f t="shared" si="5"/>
        <v>1</v>
      </c>
      <c r="Y25" s="48" t="str">
        <f>HLOOKUP(W25,L25:S$37,Z25,FALSE)</f>
        <v>From 35 to 39 hours</v>
      </c>
      <c r="Z25" s="3">
        <v>13</v>
      </c>
    </row>
    <row r="26" spans="1:26" x14ac:dyDescent="0.2">
      <c r="A26" s="44" t="s">
        <v>152</v>
      </c>
      <c r="B26" s="44" t="s">
        <v>58</v>
      </c>
      <c r="C26" s="45">
        <v>953.80700000000002</v>
      </c>
      <c r="D26" s="45">
        <v>1018.318</v>
      </c>
      <c r="E26" s="45">
        <v>557.35900000000004</v>
      </c>
      <c r="F26" s="45">
        <v>1348.4490000000001</v>
      </c>
      <c r="G26" s="45">
        <v>1530.183</v>
      </c>
      <c r="H26" s="45">
        <v>2321.33</v>
      </c>
      <c r="I26" s="45">
        <v>247.29400000000001</v>
      </c>
      <c r="J26" s="45">
        <v>526.08100000000002</v>
      </c>
      <c r="K26" s="45">
        <v>8502.8209999999999</v>
      </c>
      <c r="L26" s="45">
        <f t="shared" si="6"/>
        <v>11.217535921313644</v>
      </c>
      <c r="M26" s="45">
        <f t="shared" si="1"/>
        <v>11.976237062970043</v>
      </c>
      <c r="N26" s="45">
        <f t="shared" si="1"/>
        <v>6.5549892206363047</v>
      </c>
      <c r="O26" s="45">
        <f t="shared" si="2"/>
        <v>15.858842612351831</v>
      </c>
      <c r="P26" s="45">
        <f t="shared" si="2"/>
        <v>17.996180326505755</v>
      </c>
      <c r="Q26" s="45">
        <f t="shared" si="2"/>
        <v>27.300704083974015</v>
      </c>
      <c r="R26" s="45">
        <f t="shared" si="2"/>
        <v>2.9083759378211069</v>
      </c>
      <c r="S26" s="45">
        <f t="shared" si="2"/>
        <v>6.1871348344273036</v>
      </c>
      <c r="T26" s="45"/>
      <c r="U26" s="45">
        <f t="shared" si="3"/>
        <v>36.396214856222421</v>
      </c>
      <c r="W26" s="45">
        <f t="shared" si="4"/>
        <v>27.300704083974015</v>
      </c>
      <c r="X26" s="3">
        <f t="shared" si="5"/>
        <v>1</v>
      </c>
      <c r="Y26" s="47" t="str">
        <f>HLOOKUP(W26,L26:S$37,Z26,FALSE)</f>
        <v>From 40 to 44 hours</v>
      </c>
      <c r="Z26" s="3">
        <v>12</v>
      </c>
    </row>
    <row r="27" spans="1:26" x14ac:dyDescent="0.2">
      <c r="A27" s="44" t="s">
        <v>153</v>
      </c>
      <c r="B27" s="44" t="s">
        <v>50</v>
      </c>
      <c r="C27" s="45">
        <v>327.60500000000002</v>
      </c>
      <c r="D27" s="45">
        <v>278.10399999999998</v>
      </c>
      <c r="E27" s="45">
        <v>157.07</v>
      </c>
      <c r="F27" s="45">
        <v>463.74799999999999</v>
      </c>
      <c r="G27" s="45">
        <v>1814.0250000000001</v>
      </c>
      <c r="H27" s="45">
        <v>980.548</v>
      </c>
      <c r="I27" s="45">
        <v>233.024</v>
      </c>
      <c r="J27" s="45">
        <v>453.798</v>
      </c>
      <c r="K27" s="45">
        <v>4707.9220000000005</v>
      </c>
      <c r="L27" s="45">
        <f t="shared" si="6"/>
        <v>6.9585902230325818</v>
      </c>
      <c r="M27" s="45">
        <f t="shared" si="1"/>
        <v>5.9071496936440315</v>
      </c>
      <c r="N27" s="45">
        <f t="shared" si="1"/>
        <v>3.3362914678705375</v>
      </c>
      <c r="O27" s="45">
        <f t="shared" si="2"/>
        <v>9.8503756009551555</v>
      </c>
      <c r="P27" s="45">
        <f t="shared" si="2"/>
        <v>38.531330807944563</v>
      </c>
      <c r="Q27" s="45">
        <f t="shared" si="2"/>
        <v>20.827617789759472</v>
      </c>
      <c r="R27" s="45">
        <f t="shared" si="2"/>
        <v>4.9496147132429122</v>
      </c>
      <c r="S27" s="45">
        <f t="shared" si="2"/>
        <v>9.6390297035507366</v>
      </c>
      <c r="T27" s="45"/>
      <c r="U27" s="45">
        <f t="shared" si="3"/>
        <v>35.416262206553121</v>
      </c>
      <c r="W27" s="45">
        <f t="shared" si="4"/>
        <v>38.531330807944563</v>
      </c>
      <c r="X27" s="3">
        <f t="shared" si="5"/>
        <v>1</v>
      </c>
      <c r="Y27" s="48" t="str">
        <f>HLOOKUP(W27,L27:S$37,Z27,FALSE)</f>
        <v>From 35 to 39 hours</v>
      </c>
      <c r="Z27" s="3">
        <v>11</v>
      </c>
    </row>
    <row r="28" spans="1:26" x14ac:dyDescent="0.2">
      <c r="A28" s="44" t="s">
        <v>154</v>
      </c>
      <c r="B28" s="44" t="s">
        <v>48</v>
      </c>
      <c r="C28" s="45">
        <v>1393.2850000000001</v>
      </c>
      <c r="D28" s="45">
        <v>994.08199999999999</v>
      </c>
      <c r="E28" s="45">
        <v>933.60299999999995</v>
      </c>
      <c r="F28" s="45">
        <v>1424.0619999999999</v>
      </c>
      <c r="G28" s="45">
        <v>13263.447</v>
      </c>
      <c r="H28" s="45">
        <v>4577.8090000000002</v>
      </c>
      <c r="I28" s="45">
        <v>1806.713</v>
      </c>
      <c r="J28" s="45">
        <v>2822.3110000000001</v>
      </c>
      <c r="K28" s="45">
        <v>27215.312000000002</v>
      </c>
      <c r="L28" s="45">
        <f t="shared" si="6"/>
        <v>5.1194893521705716</v>
      </c>
      <c r="M28" s="45">
        <f t="shared" si="1"/>
        <v>3.6526570042628945</v>
      </c>
      <c r="N28" s="45">
        <f t="shared" si="1"/>
        <v>3.4304328386902192</v>
      </c>
      <c r="O28" s="45">
        <f t="shared" si="2"/>
        <v>5.2325764260942504</v>
      </c>
      <c r="P28" s="45">
        <f t="shared" si="2"/>
        <v>48.73523772205882</v>
      </c>
      <c r="Q28" s="45">
        <f t="shared" si="2"/>
        <v>16.820711076176529</v>
      </c>
      <c r="R28" s="45">
        <f t="shared" si="2"/>
        <v>6.6385900701781413</v>
      </c>
      <c r="S28" s="45">
        <f t="shared" si="2"/>
        <v>10.370305510368574</v>
      </c>
      <c r="T28" s="45"/>
      <c r="U28" s="45">
        <f t="shared" si="3"/>
        <v>33.829606656723243</v>
      </c>
      <c r="W28" s="45">
        <f t="shared" si="4"/>
        <v>48.73523772205882</v>
      </c>
      <c r="X28" s="3">
        <f t="shared" si="5"/>
        <v>1</v>
      </c>
      <c r="Y28" s="48" t="str">
        <f>HLOOKUP(W28,L28:S$37,Z28,FALSE)</f>
        <v>From 35 to 39 hours</v>
      </c>
      <c r="Z28" s="3">
        <v>10</v>
      </c>
    </row>
    <row r="29" spans="1:26" x14ac:dyDescent="0.2">
      <c r="A29" s="44" t="s">
        <v>155</v>
      </c>
      <c r="B29" s="44" t="s">
        <v>52</v>
      </c>
      <c r="C29" s="45">
        <v>187.82900000000001</v>
      </c>
      <c r="D29" s="45">
        <v>88.481999999999999</v>
      </c>
      <c r="E29" s="45">
        <v>58.218000000000004</v>
      </c>
      <c r="F29" s="45">
        <v>151.77799999999999</v>
      </c>
      <c r="G29" s="45">
        <v>1084.288</v>
      </c>
      <c r="H29" s="45">
        <v>554.57100000000003</v>
      </c>
      <c r="I29" s="45">
        <v>87.635000000000005</v>
      </c>
      <c r="J29" s="45">
        <v>147.964</v>
      </c>
      <c r="K29" s="45">
        <v>2360.7650000000003</v>
      </c>
      <c r="L29" s="45">
        <f t="shared" si="6"/>
        <v>7.9562768848233505</v>
      </c>
      <c r="M29" s="45">
        <f t="shared" si="1"/>
        <v>3.7480223571596492</v>
      </c>
      <c r="N29" s="45">
        <f t="shared" si="1"/>
        <v>2.4660650255319778</v>
      </c>
      <c r="O29" s="45">
        <f t="shared" si="2"/>
        <v>6.4291871490809118</v>
      </c>
      <c r="P29" s="45">
        <f t="shared" si="2"/>
        <v>45.929518609433799</v>
      </c>
      <c r="Q29" s="45">
        <f t="shared" si="2"/>
        <v>23.49115646834818</v>
      </c>
      <c r="R29" s="45">
        <f t="shared" si="2"/>
        <v>3.7121441566610818</v>
      </c>
      <c r="S29" s="45">
        <f t="shared" si="2"/>
        <v>6.2676293489610346</v>
      </c>
      <c r="T29" s="45"/>
      <c r="U29" s="45">
        <f t="shared" si="3"/>
        <v>33.4709299739703</v>
      </c>
      <c r="W29" s="45">
        <f t="shared" si="4"/>
        <v>45.929518609433799</v>
      </c>
      <c r="X29" s="3">
        <f t="shared" si="5"/>
        <v>1</v>
      </c>
      <c r="Y29" s="48" t="str">
        <f>HLOOKUP(W29,L29:S$37,Z29,FALSE)</f>
        <v>From 35 to 39 hours</v>
      </c>
      <c r="Z29" s="3">
        <v>9</v>
      </c>
    </row>
    <row r="30" spans="1:26" x14ac:dyDescent="0.2">
      <c r="A30" s="44" t="s">
        <v>156</v>
      </c>
      <c r="B30" s="44" t="s">
        <v>56</v>
      </c>
      <c r="C30" s="45">
        <v>242.88800000000001</v>
      </c>
      <c r="D30" s="45">
        <v>65.497</v>
      </c>
      <c r="E30" s="45">
        <v>74.858999999999995</v>
      </c>
      <c r="F30" s="45">
        <v>256.64299999999997</v>
      </c>
      <c r="G30" s="45">
        <v>1432.0419999999999</v>
      </c>
      <c r="H30" s="45">
        <v>259.08499999999998</v>
      </c>
      <c r="I30" s="45">
        <v>134.43100000000001</v>
      </c>
      <c r="J30" s="45">
        <v>158.357</v>
      </c>
      <c r="K30" s="45">
        <v>2623.8020000000001</v>
      </c>
      <c r="L30" s="45">
        <f t="shared" si="6"/>
        <v>9.2571009550263312</v>
      </c>
      <c r="M30" s="45">
        <f t="shared" si="1"/>
        <v>2.4962630564348984</v>
      </c>
      <c r="N30" s="45">
        <f t="shared" si="1"/>
        <v>2.8530735169803205</v>
      </c>
      <c r="O30" s="45">
        <f t="shared" si="2"/>
        <v>9.7813402078358038</v>
      </c>
      <c r="P30" s="45">
        <f t="shared" si="2"/>
        <v>54.578889718050362</v>
      </c>
      <c r="Q30" s="45">
        <f t="shared" si="2"/>
        <v>9.8744112551175718</v>
      </c>
      <c r="R30" s="45">
        <f t="shared" si="2"/>
        <v>5.1235192289662104</v>
      </c>
      <c r="S30" s="45">
        <f t="shared" si="2"/>
        <v>6.0354020615884885</v>
      </c>
      <c r="T30" s="45"/>
      <c r="U30" s="45">
        <f t="shared" si="3"/>
        <v>21.03333254567227</v>
      </c>
      <c r="W30" s="45">
        <f t="shared" si="4"/>
        <v>54.578889718050362</v>
      </c>
      <c r="X30" s="3">
        <f t="shared" si="5"/>
        <v>1</v>
      </c>
      <c r="Y30" s="48" t="str">
        <f>HLOOKUP(W30,L30:S$37,Z30,FALSE)</f>
        <v>From 35 to 39 hours</v>
      </c>
      <c r="Z30" s="3">
        <v>8</v>
      </c>
    </row>
    <row r="31" spans="1:26" x14ac:dyDescent="0.2">
      <c r="A31" s="44"/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W31" s="45"/>
    </row>
    <row r="32" spans="1:26" x14ac:dyDescent="0.2">
      <c r="A32" s="44" t="s">
        <v>157</v>
      </c>
      <c r="B32" s="44" t="s">
        <v>54</v>
      </c>
      <c r="C32" s="45">
        <v>505.20400000000001</v>
      </c>
      <c r="D32" s="45">
        <v>288.95499999999998</v>
      </c>
      <c r="E32" s="45">
        <v>248.095</v>
      </c>
      <c r="F32" s="45">
        <v>374.8</v>
      </c>
      <c r="G32" s="45">
        <v>252.749</v>
      </c>
      <c r="H32" s="45">
        <v>1945.1289999999999</v>
      </c>
      <c r="I32" s="45">
        <v>410.858</v>
      </c>
      <c r="J32" s="45">
        <v>310.19</v>
      </c>
      <c r="K32" s="45">
        <v>4335.9799999999996</v>
      </c>
      <c r="L32" s="45">
        <f t="shared" ref="L32:S34" si="7">C32/$K32*100</f>
        <v>11.651437506630566</v>
      </c>
      <c r="M32" s="45">
        <f t="shared" si="7"/>
        <v>6.6641220669837047</v>
      </c>
      <c r="N32" s="45">
        <f t="shared" si="7"/>
        <v>5.7217745469305674</v>
      </c>
      <c r="O32" s="45">
        <f t="shared" si="7"/>
        <v>8.6439513097385152</v>
      </c>
      <c r="P32" s="45">
        <f t="shared" si="7"/>
        <v>5.8291089903551221</v>
      </c>
      <c r="Q32" s="45">
        <f t="shared" si="7"/>
        <v>44.860193082071412</v>
      </c>
      <c r="R32" s="45">
        <f t="shared" si="7"/>
        <v>9.4755510864902526</v>
      </c>
      <c r="S32" s="45">
        <f t="shared" si="7"/>
        <v>7.1538614107998661</v>
      </c>
      <c r="T32" s="45"/>
      <c r="U32" s="45">
        <f>SUM(Q32:S32)</f>
        <v>61.489605579361523</v>
      </c>
      <c r="W32" s="45">
        <f t="shared" ref="W32:W36" si="8">LARGE(L32:S32,1)</f>
        <v>44.860193082071412</v>
      </c>
      <c r="X32" s="3">
        <f t="shared" ref="X32:X36" si="9">COUNTIF(L32:S32,W32)</f>
        <v>1</v>
      </c>
    </row>
    <row r="33" spans="1:24" x14ac:dyDescent="0.2">
      <c r="A33" s="44" t="s">
        <v>158</v>
      </c>
      <c r="B33" s="44" t="s">
        <v>42</v>
      </c>
      <c r="C33" s="45">
        <v>12.177</v>
      </c>
      <c r="D33" s="45">
        <v>7.0659999999999998</v>
      </c>
      <c r="E33" s="45">
        <v>7.0049999999999999</v>
      </c>
      <c r="F33" s="45">
        <v>13.275</v>
      </c>
      <c r="G33" s="45">
        <v>35.33</v>
      </c>
      <c r="H33" s="45">
        <v>64.498999999999995</v>
      </c>
      <c r="I33" s="45">
        <v>20.135000000000002</v>
      </c>
      <c r="J33" s="45">
        <v>26.113</v>
      </c>
      <c r="K33" s="45">
        <v>185.59999999999997</v>
      </c>
      <c r="L33" s="45">
        <f t="shared" si="7"/>
        <v>6.5608836206896557</v>
      </c>
      <c r="M33" s="45">
        <f t="shared" si="7"/>
        <v>3.8071120689655178</v>
      </c>
      <c r="N33" s="45">
        <f t="shared" si="7"/>
        <v>3.774245689655173</v>
      </c>
      <c r="O33" s="45">
        <f t="shared" si="7"/>
        <v>7.152478448275863</v>
      </c>
      <c r="P33" s="45">
        <f t="shared" si="7"/>
        <v>19.035560344827591</v>
      </c>
      <c r="Q33" s="45">
        <f t="shared" si="7"/>
        <v>34.751616379310349</v>
      </c>
      <c r="R33" s="45">
        <f t="shared" si="7"/>
        <v>10.848599137931037</v>
      </c>
      <c r="S33" s="45">
        <f t="shared" si="7"/>
        <v>14.069504310344829</v>
      </c>
      <c r="T33" s="45"/>
      <c r="U33" s="45">
        <f>SUM(Q33:S33)</f>
        <v>59.669719827586221</v>
      </c>
      <c r="W33" s="45">
        <f t="shared" si="8"/>
        <v>34.751616379310349</v>
      </c>
      <c r="X33" s="3">
        <f t="shared" si="9"/>
        <v>1</v>
      </c>
    </row>
    <row r="34" spans="1:24" x14ac:dyDescent="0.2">
      <c r="A34" s="44" t="s">
        <v>159</v>
      </c>
      <c r="B34" s="44" t="s">
        <v>55</v>
      </c>
      <c r="C34" s="45">
        <v>258.92899999999997</v>
      </c>
      <c r="D34" s="45">
        <v>89.55</v>
      </c>
      <c r="E34" s="45">
        <v>71.448999999999998</v>
      </c>
      <c r="F34" s="45">
        <v>167.36799999999999</v>
      </c>
      <c r="G34" s="45">
        <v>1300.556</v>
      </c>
      <c r="H34" s="45">
        <v>426.90100000000001</v>
      </c>
      <c r="I34" s="45">
        <v>136.059</v>
      </c>
      <c r="J34" s="45">
        <v>130.44900000000001</v>
      </c>
      <c r="K34" s="45">
        <v>2581.2610000000004</v>
      </c>
      <c r="L34" s="45">
        <f t="shared" si="7"/>
        <v>10.031104952191969</v>
      </c>
      <c r="M34" s="45">
        <f t="shared" si="7"/>
        <v>3.4692346105256302</v>
      </c>
      <c r="N34" s="45">
        <f t="shared" si="7"/>
        <v>2.767988204214916</v>
      </c>
      <c r="O34" s="45">
        <f t="shared" si="7"/>
        <v>6.4839626833551485</v>
      </c>
      <c r="P34" s="45">
        <f t="shared" si="7"/>
        <v>50.384521363783044</v>
      </c>
      <c r="Q34" s="45">
        <f t="shared" si="7"/>
        <v>16.538467051568979</v>
      </c>
      <c r="R34" s="45">
        <f t="shared" si="7"/>
        <v>5.271028384963782</v>
      </c>
      <c r="S34" s="45">
        <f t="shared" si="7"/>
        <v>5.0536927493965154</v>
      </c>
      <c r="T34" s="45"/>
      <c r="U34" s="45">
        <f>SUM(Q34:S34)</f>
        <v>26.863188185929275</v>
      </c>
      <c r="W34" s="45">
        <f t="shared" si="8"/>
        <v>50.384521363783044</v>
      </c>
      <c r="X34" s="3">
        <f t="shared" si="9"/>
        <v>1</v>
      </c>
    </row>
    <row r="35" spans="1:24" x14ac:dyDescent="0.2">
      <c r="A35" s="44"/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W35" s="45"/>
    </row>
    <row r="36" spans="1:24" x14ac:dyDescent="0.2">
      <c r="A36" s="44" t="s">
        <v>160</v>
      </c>
      <c r="B36" s="44" t="s">
        <v>27</v>
      </c>
      <c r="C36" s="45">
        <v>16.042999999999999</v>
      </c>
      <c r="D36" s="45">
        <v>26.995000000000001</v>
      </c>
      <c r="E36" s="45">
        <v>14.292999999999999</v>
      </c>
      <c r="F36" s="45">
        <v>38.482999999999997</v>
      </c>
      <c r="G36" s="45">
        <v>27.238</v>
      </c>
      <c r="H36" s="45">
        <v>1614.576</v>
      </c>
      <c r="I36" s="45">
        <v>546.65200000000004</v>
      </c>
      <c r="J36" s="45">
        <v>292.62700000000001</v>
      </c>
      <c r="K36" s="45">
        <v>2576.9069999999997</v>
      </c>
      <c r="L36" s="45">
        <f t="shared" ref="L36:S36" si="10">C36/$K36*100</f>
        <v>0.62256806318582703</v>
      </c>
      <c r="M36" s="45">
        <f t="shared" si="10"/>
        <v>1.0475736997881571</v>
      </c>
      <c r="N36" s="45">
        <f t="shared" si="10"/>
        <v>0.55465719174188288</v>
      </c>
      <c r="O36" s="45">
        <f t="shared" si="10"/>
        <v>1.4933794661584605</v>
      </c>
      <c r="P36" s="45">
        <f t="shared" si="10"/>
        <v>1.057003609365802</v>
      </c>
      <c r="Q36" s="45">
        <f t="shared" si="10"/>
        <v>62.65557895570155</v>
      </c>
      <c r="R36" s="45">
        <f t="shared" si="10"/>
        <v>21.213493540900004</v>
      </c>
      <c r="S36" s="45">
        <f t="shared" si="10"/>
        <v>11.355745473158327</v>
      </c>
      <c r="T36" s="45"/>
      <c r="U36" s="45">
        <f>SUM(Q36:S36)</f>
        <v>95.224817969759869</v>
      </c>
      <c r="W36" s="45">
        <f t="shared" si="8"/>
        <v>62.65557895570155</v>
      </c>
      <c r="X36" s="3">
        <f t="shared" si="9"/>
        <v>1</v>
      </c>
    </row>
    <row r="37" spans="1:24" x14ac:dyDescent="0.2">
      <c r="L37" s="3" t="s">
        <v>120</v>
      </c>
      <c r="M37" s="3" t="s">
        <v>121</v>
      </c>
      <c r="N37" s="3" t="s">
        <v>122</v>
      </c>
      <c r="O37" s="3" t="s">
        <v>123</v>
      </c>
      <c r="P37" s="3" t="s">
        <v>124</v>
      </c>
      <c r="Q37" s="3" t="s">
        <v>125</v>
      </c>
      <c r="R37" s="3" t="s">
        <v>126</v>
      </c>
      <c r="S37" s="3" t="s">
        <v>127</v>
      </c>
    </row>
    <row r="39" spans="1:24" x14ac:dyDescent="0.2">
      <c r="A39" s="3" t="s">
        <v>161</v>
      </c>
    </row>
    <row r="40" spans="1:24" x14ac:dyDescent="0.2">
      <c r="A40" s="3" t="s">
        <v>162</v>
      </c>
    </row>
    <row r="42" spans="1:24" x14ac:dyDescent="0.2">
      <c r="A42" s="3" t="s">
        <v>245</v>
      </c>
    </row>
    <row r="43" spans="1:24" x14ac:dyDescent="0.2">
      <c r="A43" s="3" t="s">
        <v>163</v>
      </c>
    </row>
    <row r="44" spans="1:24" x14ac:dyDescent="0.2">
      <c r="A44" s="3" t="s">
        <v>164</v>
      </c>
    </row>
    <row r="45" spans="1:24" x14ac:dyDescent="0.2">
      <c r="A45" s="3" t="s">
        <v>244</v>
      </c>
    </row>
  </sheetData>
  <autoFilter ref="A3:Z3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GridLines="0" topLeftCell="A13" workbookViewId="0">
      <selection activeCell="E16" sqref="E16"/>
    </sheetView>
  </sheetViews>
  <sheetFormatPr defaultRowHeight="15" x14ac:dyDescent="0.25"/>
  <sheetData>
    <row r="1" spans="1:3" x14ac:dyDescent="0.25">
      <c r="A1" s="50" t="s">
        <v>175</v>
      </c>
    </row>
    <row r="2" spans="1:3" x14ac:dyDescent="0.25">
      <c r="A2" s="50" t="s">
        <v>1</v>
      </c>
      <c r="B2" s="51" t="s">
        <v>176</v>
      </c>
    </row>
    <row r="3" spans="1:3" x14ac:dyDescent="0.25">
      <c r="A3" s="50" t="s">
        <v>3</v>
      </c>
      <c r="B3" s="50" t="s">
        <v>4</v>
      </c>
    </row>
    <row r="5" spans="1:3" x14ac:dyDescent="0.25">
      <c r="A5" s="51" t="s">
        <v>5</v>
      </c>
      <c r="C5" s="50" t="s">
        <v>6</v>
      </c>
    </row>
    <row r="6" spans="1:3" x14ac:dyDescent="0.25">
      <c r="A6" s="51" t="s">
        <v>7</v>
      </c>
      <c r="C6" s="50" t="s">
        <v>8</v>
      </c>
    </row>
    <row r="7" spans="1:3" x14ac:dyDescent="0.25">
      <c r="A7" s="51" t="s">
        <v>9</v>
      </c>
      <c r="C7" s="50" t="s">
        <v>10</v>
      </c>
    </row>
    <row r="8" spans="1:3" x14ac:dyDescent="0.25">
      <c r="A8" s="51" t="s">
        <v>13</v>
      </c>
      <c r="C8" s="50" t="s">
        <v>14</v>
      </c>
    </row>
    <row r="9" spans="1:3" x14ac:dyDescent="0.25">
      <c r="A9" s="51" t="s">
        <v>15</v>
      </c>
      <c r="C9" s="50" t="s">
        <v>12</v>
      </c>
    </row>
    <row r="10" spans="1:3" x14ac:dyDescent="0.25">
      <c r="A10" s="51" t="s">
        <v>16</v>
      </c>
      <c r="C10" s="50" t="s">
        <v>17</v>
      </c>
    </row>
    <row r="11" spans="1:3" x14ac:dyDescent="0.25">
      <c r="A11" s="51" t="s">
        <v>168</v>
      </c>
      <c r="C11" s="50" t="s">
        <v>19</v>
      </c>
    </row>
    <row r="13" spans="1:3" x14ac:dyDescent="0.25">
      <c r="A13" s="52" t="s">
        <v>172</v>
      </c>
      <c r="B13" s="72" t="s">
        <v>174</v>
      </c>
      <c r="C13" s="72" t="s">
        <v>20</v>
      </c>
    </row>
    <row r="14" spans="1:3" x14ac:dyDescent="0.25">
      <c r="A14" s="53" t="s">
        <v>21</v>
      </c>
      <c r="B14" s="1" t="s">
        <v>20</v>
      </c>
      <c r="C14" s="1" t="s">
        <v>20</v>
      </c>
    </row>
    <row r="15" spans="1:3" x14ac:dyDescent="0.25">
      <c r="A15" s="54" t="s">
        <v>22</v>
      </c>
      <c r="B15" s="55">
        <v>40.6</v>
      </c>
      <c r="C15" s="56" t="s">
        <v>20</v>
      </c>
    </row>
    <row r="16" spans="1:3" x14ac:dyDescent="0.25">
      <c r="A16" s="54"/>
      <c r="B16" s="57"/>
      <c r="C16" s="58"/>
    </row>
    <row r="17" spans="1:3" x14ac:dyDescent="0.25">
      <c r="A17" s="54" t="s">
        <v>27</v>
      </c>
      <c r="B17" s="62">
        <v>44</v>
      </c>
      <c r="C17" s="56" t="s">
        <v>20</v>
      </c>
    </row>
    <row r="18" spans="1:3" x14ac:dyDescent="0.25">
      <c r="A18" s="54" t="s">
        <v>54</v>
      </c>
      <c r="B18" s="63">
        <v>43.4</v>
      </c>
      <c r="C18" s="58" t="s">
        <v>20</v>
      </c>
    </row>
    <row r="19" spans="1:3" x14ac:dyDescent="0.25">
      <c r="A19" s="54" t="s">
        <v>42</v>
      </c>
      <c r="B19" s="63">
        <v>42.8</v>
      </c>
      <c r="C19" s="58" t="s">
        <v>20</v>
      </c>
    </row>
    <row r="20" spans="1:3" x14ac:dyDescent="0.25">
      <c r="A20" s="54" t="s">
        <v>28</v>
      </c>
      <c r="B20" s="63">
        <v>42.7</v>
      </c>
      <c r="C20" s="58" t="s">
        <v>20</v>
      </c>
    </row>
    <row r="21" spans="1:3" x14ac:dyDescent="0.25">
      <c r="A21" s="54" t="s">
        <v>53</v>
      </c>
      <c r="B21" s="60">
        <v>41.8</v>
      </c>
      <c r="C21" s="58" t="s">
        <v>20</v>
      </c>
    </row>
    <row r="22" spans="1:3" x14ac:dyDescent="0.25">
      <c r="A22" s="54" t="s">
        <v>43</v>
      </c>
      <c r="B22" s="60">
        <v>41.6</v>
      </c>
      <c r="C22" s="56" t="s">
        <v>20</v>
      </c>
    </row>
    <row r="23" spans="1:3" x14ac:dyDescent="0.25">
      <c r="A23" s="54" t="s">
        <v>38</v>
      </c>
      <c r="B23" s="60">
        <v>41.5</v>
      </c>
      <c r="C23" s="56" t="s">
        <v>20</v>
      </c>
    </row>
    <row r="24" spans="1:3" x14ac:dyDescent="0.25">
      <c r="A24" s="54" t="s">
        <v>29</v>
      </c>
      <c r="B24" s="60">
        <v>41.3</v>
      </c>
      <c r="C24" s="56" t="s">
        <v>20</v>
      </c>
    </row>
    <row r="25" spans="1:3" x14ac:dyDescent="0.25">
      <c r="A25" s="54" t="s">
        <v>32</v>
      </c>
      <c r="B25" s="60">
        <v>41.3</v>
      </c>
      <c r="C25" s="58" t="s">
        <v>20</v>
      </c>
    </row>
    <row r="26" spans="1:3" x14ac:dyDescent="0.25">
      <c r="A26" s="54" t="s">
        <v>36</v>
      </c>
      <c r="B26" s="60">
        <v>41.2</v>
      </c>
      <c r="C26" s="58" t="s">
        <v>20</v>
      </c>
    </row>
    <row r="27" spans="1:3" x14ac:dyDescent="0.25">
      <c r="A27" s="54" t="s">
        <v>44</v>
      </c>
      <c r="B27" s="61">
        <v>40.9</v>
      </c>
      <c r="C27" s="58" t="s">
        <v>20</v>
      </c>
    </row>
    <row r="28" spans="1:3" x14ac:dyDescent="0.25">
      <c r="A28" s="54" t="s">
        <v>40</v>
      </c>
      <c r="B28" s="61">
        <v>40.9</v>
      </c>
      <c r="C28" s="58" t="s">
        <v>20</v>
      </c>
    </row>
    <row r="29" spans="1:3" x14ac:dyDescent="0.25">
      <c r="A29" s="54" t="s">
        <v>33</v>
      </c>
      <c r="B29" s="61">
        <v>40.9</v>
      </c>
      <c r="C29" s="56" t="s">
        <v>20</v>
      </c>
    </row>
    <row r="30" spans="1:3" x14ac:dyDescent="0.25">
      <c r="A30" s="54" t="s">
        <v>31</v>
      </c>
      <c r="B30" s="61">
        <v>40.5</v>
      </c>
      <c r="C30" s="56" t="s">
        <v>20</v>
      </c>
    </row>
    <row r="31" spans="1:3" x14ac:dyDescent="0.25">
      <c r="A31" s="54" t="s">
        <v>49</v>
      </c>
      <c r="B31" s="61">
        <v>40.5</v>
      </c>
      <c r="C31" s="58" t="s">
        <v>20</v>
      </c>
    </row>
    <row r="32" spans="1:3" x14ac:dyDescent="0.25">
      <c r="A32" s="54" t="s">
        <v>57</v>
      </c>
      <c r="B32" s="61">
        <v>40.5</v>
      </c>
      <c r="C32" s="56" t="s">
        <v>20</v>
      </c>
    </row>
    <row r="33" spans="1:3" x14ac:dyDescent="0.25">
      <c r="A33" s="54" t="s">
        <v>34</v>
      </c>
      <c r="B33" s="61">
        <v>40.5</v>
      </c>
      <c r="C33" s="56" t="s">
        <v>20</v>
      </c>
    </row>
    <row r="34" spans="1:3" x14ac:dyDescent="0.25">
      <c r="A34" s="54" t="s">
        <v>50</v>
      </c>
      <c r="B34" s="61">
        <v>40.4</v>
      </c>
      <c r="C34" s="56" t="s">
        <v>20</v>
      </c>
    </row>
    <row r="35" spans="1:3" x14ac:dyDescent="0.25">
      <c r="A35" s="54" t="s">
        <v>35</v>
      </c>
      <c r="B35" s="61">
        <v>40.4</v>
      </c>
      <c r="C35" s="56" t="s">
        <v>20</v>
      </c>
    </row>
    <row r="36" spans="1:3" x14ac:dyDescent="0.25">
      <c r="A36" s="54" t="s">
        <v>30</v>
      </c>
      <c r="B36" s="61">
        <v>40.4</v>
      </c>
      <c r="C36" s="58" t="s">
        <v>20</v>
      </c>
    </row>
    <row r="37" spans="1:3" x14ac:dyDescent="0.25">
      <c r="A37" s="54" t="s">
        <v>51</v>
      </c>
      <c r="B37" s="61">
        <v>40.4</v>
      </c>
      <c r="C37" s="56" t="s">
        <v>20</v>
      </c>
    </row>
    <row r="38" spans="1:3" x14ac:dyDescent="0.25">
      <c r="A38" s="54" t="s">
        <v>46</v>
      </c>
      <c r="B38" s="61">
        <v>40.4</v>
      </c>
      <c r="C38" s="56" t="s">
        <v>47</v>
      </c>
    </row>
    <row r="39" spans="1:3" x14ac:dyDescent="0.25">
      <c r="A39" s="54" t="s">
        <v>37</v>
      </c>
      <c r="B39" s="61">
        <v>40.200000000000003</v>
      </c>
      <c r="C39" s="56" t="s">
        <v>20</v>
      </c>
    </row>
    <row r="40" spans="1:3" x14ac:dyDescent="0.25">
      <c r="A40" s="54" t="s">
        <v>48</v>
      </c>
      <c r="B40" s="61">
        <v>40.1</v>
      </c>
      <c r="C40" s="58" t="s">
        <v>47</v>
      </c>
    </row>
    <row r="41" spans="1:3" x14ac:dyDescent="0.25">
      <c r="A41" s="54" t="s">
        <v>41</v>
      </c>
      <c r="B41" s="61">
        <v>40.1</v>
      </c>
      <c r="C41" s="58" t="s">
        <v>20</v>
      </c>
    </row>
    <row r="42" spans="1:3" x14ac:dyDescent="0.25">
      <c r="A42" s="54" t="s">
        <v>45</v>
      </c>
      <c r="B42" s="61">
        <v>40.1</v>
      </c>
      <c r="C42" s="58" t="s">
        <v>20</v>
      </c>
    </row>
    <row r="43" spans="1:3" x14ac:dyDescent="0.25">
      <c r="A43" s="54" t="s">
        <v>39</v>
      </c>
      <c r="B43" s="64">
        <v>40</v>
      </c>
      <c r="C43" s="56" t="s">
        <v>20</v>
      </c>
    </row>
    <row r="44" spans="1:3" x14ac:dyDescent="0.25">
      <c r="A44" s="54" t="s">
        <v>55</v>
      </c>
      <c r="B44" s="59">
        <v>39.700000000000003</v>
      </c>
      <c r="C44" s="56" t="s">
        <v>20</v>
      </c>
    </row>
    <row r="45" spans="1:3" x14ac:dyDescent="0.25">
      <c r="A45" s="54" t="s">
        <v>58</v>
      </c>
      <c r="B45" s="59">
        <v>39.5</v>
      </c>
      <c r="C45" s="56" t="s">
        <v>20</v>
      </c>
    </row>
    <row r="46" spans="1:3" x14ac:dyDescent="0.25">
      <c r="A46" s="54" t="s">
        <v>56</v>
      </c>
      <c r="B46" s="59">
        <v>39.1</v>
      </c>
      <c r="C46" s="58" t="s">
        <v>20</v>
      </c>
    </row>
    <row r="47" spans="1:3" x14ac:dyDescent="0.25">
      <c r="A47" s="54" t="s">
        <v>52</v>
      </c>
      <c r="B47" s="59">
        <v>38.799999999999997</v>
      </c>
      <c r="C47" s="58" t="s">
        <v>20</v>
      </c>
    </row>
    <row r="49" spans="1:2" x14ac:dyDescent="0.25">
      <c r="A49" s="51" t="s">
        <v>59</v>
      </c>
    </row>
    <row r="50" spans="1:2" x14ac:dyDescent="0.25">
      <c r="A50" s="51" t="s">
        <v>24</v>
      </c>
      <c r="B50" s="50" t="s">
        <v>60</v>
      </c>
    </row>
    <row r="51" spans="1:2" x14ac:dyDescent="0.25">
      <c r="A51" s="51" t="s">
        <v>61</v>
      </c>
    </row>
    <row r="52" spans="1:2" x14ac:dyDescent="0.25">
      <c r="A52" s="51" t="s">
        <v>47</v>
      </c>
      <c r="B52" s="50" t="s">
        <v>62</v>
      </c>
    </row>
  </sheetData>
  <mergeCells count="1">
    <mergeCell ref="B13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showGridLines="0" topLeftCell="A13" workbookViewId="0">
      <selection activeCell="E18" sqref="E18"/>
    </sheetView>
  </sheetViews>
  <sheetFormatPr defaultColWidth="9.140625" defaultRowHeight="12.75" x14ac:dyDescent="0.2"/>
  <cols>
    <col min="1" max="16384" width="9.140625" style="3"/>
  </cols>
  <sheetData>
    <row r="1" spans="1:3" x14ac:dyDescent="0.2">
      <c r="A1" s="2" t="s">
        <v>175</v>
      </c>
    </row>
    <row r="2" spans="1:3" x14ac:dyDescent="0.2">
      <c r="A2" s="2" t="s">
        <v>1</v>
      </c>
      <c r="B2" s="4" t="s">
        <v>176</v>
      </c>
    </row>
    <row r="3" spans="1:3" x14ac:dyDescent="0.2">
      <c r="A3" s="2" t="s">
        <v>3</v>
      </c>
      <c r="B3" s="2" t="s">
        <v>4</v>
      </c>
    </row>
    <row r="5" spans="1:3" x14ac:dyDescent="0.2">
      <c r="A5" s="4" t="s">
        <v>5</v>
      </c>
      <c r="C5" s="2" t="s">
        <v>6</v>
      </c>
    </row>
    <row r="6" spans="1:3" x14ac:dyDescent="0.2">
      <c r="A6" s="4" t="s">
        <v>7</v>
      </c>
      <c r="C6" s="2" t="s">
        <v>8</v>
      </c>
    </row>
    <row r="7" spans="1:3" x14ac:dyDescent="0.2">
      <c r="A7" s="4" t="s">
        <v>9</v>
      </c>
      <c r="C7" s="2" t="s">
        <v>10</v>
      </c>
    </row>
    <row r="8" spans="1:3" x14ac:dyDescent="0.2">
      <c r="A8" s="4" t="s">
        <v>13</v>
      </c>
      <c r="C8" s="2" t="s">
        <v>14</v>
      </c>
    </row>
    <row r="9" spans="1:3" x14ac:dyDescent="0.2">
      <c r="A9" s="4" t="s">
        <v>15</v>
      </c>
      <c r="C9" s="2" t="s">
        <v>12</v>
      </c>
    </row>
    <row r="10" spans="1:3" x14ac:dyDescent="0.2">
      <c r="A10" s="4" t="s">
        <v>16</v>
      </c>
      <c r="C10" s="2" t="s">
        <v>17</v>
      </c>
    </row>
    <row r="11" spans="1:3" x14ac:dyDescent="0.2">
      <c r="A11" s="4" t="s">
        <v>168</v>
      </c>
      <c r="C11" s="2" t="s">
        <v>19</v>
      </c>
    </row>
    <row r="13" spans="1:3" x14ac:dyDescent="0.2">
      <c r="A13" s="5" t="s">
        <v>172</v>
      </c>
      <c r="B13" s="71" t="s">
        <v>173</v>
      </c>
      <c r="C13" s="71" t="s">
        <v>20</v>
      </c>
    </row>
    <row r="14" spans="1:3" x14ac:dyDescent="0.2">
      <c r="A14" s="6" t="s">
        <v>21</v>
      </c>
      <c r="B14" s="7" t="s">
        <v>20</v>
      </c>
      <c r="C14" s="7" t="s">
        <v>20</v>
      </c>
    </row>
    <row r="15" spans="1:3" x14ac:dyDescent="0.2">
      <c r="A15" s="8" t="s">
        <v>22</v>
      </c>
      <c r="B15" s="9">
        <v>22.5</v>
      </c>
      <c r="C15" s="10" t="s">
        <v>20</v>
      </c>
    </row>
    <row r="16" spans="1:3" x14ac:dyDescent="0.2">
      <c r="A16" s="8"/>
      <c r="B16" s="65"/>
      <c r="C16" s="11"/>
    </row>
    <row r="17" spans="1:3" x14ac:dyDescent="0.2">
      <c r="A17" s="8" t="s">
        <v>23</v>
      </c>
      <c r="B17" s="10" t="s">
        <v>24</v>
      </c>
      <c r="C17" s="10" t="s">
        <v>20</v>
      </c>
    </row>
    <row r="18" spans="1:3" x14ac:dyDescent="0.2">
      <c r="A18" s="8" t="s">
        <v>25</v>
      </c>
      <c r="B18" s="11" t="s">
        <v>24</v>
      </c>
      <c r="C18" s="11" t="s">
        <v>20</v>
      </c>
    </row>
    <row r="19" spans="1:3" x14ac:dyDescent="0.2">
      <c r="A19" s="8" t="s">
        <v>26</v>
      </c>
      <c r="B19" s="11" t="s">
        <v>24</v>
      </c>
      <c r="C19" s="11" t="s">
        <v>20</v>
      </c>
    </row>
    <row r="20" spans="1:3" x14ac:dyDescent="0.2">
      <c r="A20" s="16" t="s">
        <v>43</v>
      </c>
      <c r="B20" s="17">
        <v>26.4</v>
      </c>
      <c r="C20" s="10" t="s">
        <v>20</v>
      </c>
    </row>
    <row r="21" spans="1:3" x14ac:dyDescent="0.2">
      <c r="A21" s="16" t="s">
        <v>31</v>
      </c>
      <c r="B21" s="17">
        <v>26.2</v>
      </c>
      <c r="C21" s="10" t="s">
        <v>20</v>
      </c>
    </row>
    <row r="22" spans="1:3" x14ac:dyDescent="0.2">
      <c r="A22" s="16" t="s">
        <v>50</v>
      </c>
      <c r="B22" s="17">
        <v>25.2</v>
      </c>
      <c r="C22" s="10" t="s">
        <v>20</v>
      </c>
    </row>
    <row r="23" spans="1:3" x14ac:dyDescent="0.2">
      <c r="A23" s="16" t="s">
        <v>27</v>
      </c>
      <c r="B23" s="17">
        <v>24.9</v>
      </c>
      <c r="C23" s="10" t="s">
        <v>20</v>
      </c>
    </row>
    <row r="24" spans="1:3" x14ac:dyDescent="0.2">
      <c r="A24" s="16" t="s">
        <v>44</v>
      </c>
      <c r="B24" s="17">
        <v>24.6</v>
      </c>
      <c r="C24" s="11" t="s">
        <v>20</v>
      </c>
    </row>
    <row r="25" spans="1:3" x14ac:dyDescent="0.2">
      <c r="A25" s="16" t="s">
        <v>54</v>
      </c>
      <c r="B25" s="17">
        <v>24.2</v>
      </c>
      <c r="C25" s="11" t="s">
        <v>20</v>
      </c>
    </row>
    <row r="26" spans="1:3" x14ac:dyDescent="0.2">
      <c r="A26" s="12" t="s">
        <v>40</v>
      </c>
      <c r="B26" s="13">
        <v>23.7</v>
      </c>
      <c r="C26" s="11" t="s">
        <v>20</v>
      </c>
    </row>
    <row r="27" spans="1:3" x14ac:dyDescent="0.2">
      <c r="A27" s="12" t="s">
        <v>48</v>
      </c>
      <c r="B27" s="13">
        <v>23.4</v>
      </c>
      <c r="C27" s="11" t="s">
        <v>47</v>
      </c>
    </row>
    <row r="28" spans="1:3" x14ac:dyDescent="0.2">
      <c r="A28" s="12" t="s">
        <v>58</v>
      </c>
      <c r="B28" s="13">
        <v>23.4</v>
      </c>
      <c r="C28" s="10" t="s">
        <v>20</v>
      </c>
    </row>
    <row r="29" spans="1:3" x14ac:dyDescent="0.2">
      <c r="A29" s="12" t="s">
        <v>42</v>
      </c>
      <c r="B29" s="13">
        <v>23.1</v>
      </c>
      <c r="C29" s="11" t="s">
        <v>20</v>
      </c>
    </row>
    <row r="30" spans="1:3" x14ac:dyDescent="0.2">
      <c r="A30" s="12" t="s">
        <v>49</v>
      </c>
      <c r="B30" s="13">
        <v>22.7</v>
      </c>
      <c r="C30" s="11" t="s">
        <v>20</v>
      </c>
    </row>
    <row r="31" spans="1:3" x14ac:dyDescent="0.2">
      <c r="A31" s="12" t="s">
        <v>33</v>
      </c>
      <c r="B31" s="13">
        <v>22.5</v>
      </c>
      <c r="C31" s="10" t="s">
        <v>20</v>
      </c>
    </row>
    <row r="32" spans="1:3" x14ac:dyDescent="0.2">
      <c r="A32" s="12" t="s">
        <v>53</v>
      </c>
      <c r="B32" s="13">
        <v>22.4</v>
      </c>
      <c r="C32" s="11" t="s">
        <v>20</v>
      </c>
    </row>
    <row r="33" spans="1:3" x14ac:dyDescent="0.2">
      <c r="A33" s="12" t="s">
        <v>29</v>
      </c>
      <c r="B33" s="13">
        <v>22.2</v>
      </c>
      <c r="C33" s="10" t="s">
        <v>20</v>
      </c>
    </row>
    <row r="34" spans="1:3" x14ac:dyDescent="0.2">
      <c r="A34" s="12" t="s">
        <v>41</v>
      </c>
      <c r="B34" s="13">
        <v>22.1</v>
      </c>
      <c r="C34" s="11" t="s">
        <v>20</v>
      </c>
    </row>
    <row r="35" spans="1:3" x14ac:dyDescent="0.2">
      <c r="A35" s="12" t="s">
        <v>57</v>
      </c>
      <c r="B35" s="15">
        <v>22</v>
      </c>
      <c r="C35" s="10" t="s">
        <v>20</v>
      </c>
    </row>
    <row r="36" spans="1:3" x14ac:dyDescent="0.2">
      <c r="A36" s="12" t="s">
        <v>35</v>
      </c>
      <c r="B36" s="15">
        <v>22</v>
      </c>
      <c r="C36" s="10" t="s">
        <v>20</v>
      </c>
    </row>
    <row r="37" spans="1:3" x14ac:dyDescent="0.2">
      <c r="A37" s="24" t="s">
        <v>34</v>
      </c>
      <c r="B37" s="25">
        <v>21.9</v>
      </c>
      <c r="C37" s="10" t="s">
        <v>20</v>
      </c>
    </row>
    <row r="38" spans="1:3" x14ac:dyDescent="0.2">
      <c r="A38" s="24" t="s">
        <v>45</v>
      </c>
      <c r="B38" s="25">
        <v>21.9</v>
      </c>
      <c r="C38" s="11" t="s">
        <v>20</v>
      </c>
    </row>
    <row r="39" spans="1:3" x14ac:dyDescent="0.2">
      <c r="A39" s="24" t="s">
        <v>36</v>
      </c>
      <c r="B39" s="25">
        <v>21.8</v>
      </c>
      <c r="C39" s="11" t="s">
        <v>20</v>
      </c>
    </row>
    <row r="40" spans="1:3" x14ac:dyDescent="0.2">
      <c r="A40" s="24" t="s">
        <v>52</v>
      </c>
      <c r="B40" s="25">
        <v>21.4</v>
      </c>
      <c r="C40" s="11" t="s">
        <v>20</v>
      </c>
    </row>
    <row r="41" spans="1:3" x14ac:dyDescent="0.2">
      <c r="A41" s="24" t="s">
        <v>37</v>
      </c>
      <c r="B41" s="25">
        <v>21.2</v>
      </c>
      <c r="C41" s="10" t="s">
        <v>20</v>
      </c>
    </row>
    <row r="42" spans="1:3" x14ac:dyDescent="0.2">
      <c r="A42" s="24" t="s">
        <v>28</v>
      </c>
      <c r="B42" s="25">
        <v>21.1</v>
      </c>
      <c r="C42" s="11" t="s">
        <v>20</v>
      </c>
    </row>
    <row r="43" spans="1:3" x14ac:dyDescent="0.2">
      <c r="A43" s="24" t="s">
        <v>30</v>
      </c>
      <c r="B43" s="25">
        <v>20.8</v>
      </c>
      <c r="C43" s="11" t="s">
        <v>20</v>
      </c>
    </row>
    <row r="44" spans="1:3" x14ac:dyDescent="0.2">
      <c r="A44" s="24" t="s">
        <v>39</v>
      </c>
      <c r="B44" s="25">
        <v>20.7</v>
      </c>
      <c r="C44" s="10" t="s">
        <v>20</v>
      </c>
    </row>
    <row r="45" spans="1:3" x14ac:dyDescent="0.2">
      <c r="A45" s="24" t="s">
        <v>56</v>
      </c>
      <c r="B45" s="25">
        <v>20.7</v>
      </c>
      <c r="C45" s="11" t="s">
        <v>20</v>
      </c>
    </row>
    <row r="46" spans="1:3" x14ac:dyDescent="0.2">
      <c r="A46" s="24" t="s">
        <v>51</v>
      </c>
      <c r="B46" s="25">
        <v>20.3</v>
      </c>
      <c r="C46" s="10" t="s">
        <v>20</v>
      </c>
    </row>
    <row r="47" spans="1:3" x14ac:dyDescent="0.2">
      <c r="A47" s="24" t="s">
        <v>46</v>
      </c>
      <c r="B47" s="25">
        <v>20.2</v>
      </c>
      <c r="C47" s="10" t="s">
        <v>47</v>
      </c>
    </row>
    <row r="48" spans="1:3" x14ac:dyDescent="0.2">
      <c r="A48" s="20" t="s">
        <v>55</v>
      </c>
      <c r="B48" s="21">
        <v>19.8</v>
      </c>
      <c r="C48" s="10" t="s">
        <v>20</v>
      </c>
    </row>
    <row r="49" spans="1:3" x14ac:dyDescent="0.2">
      <c r="A49" s="20" t="s">
        <v>38</v>
      </c>
      <c r="B49" s="21">
        <v>19.3</v>
      </c>
      <c r="C49" s="10" t="s">
        <v>20</v>
      </c>
    </row>
    <row r="50" spans="1:3" x14ac:dyDescent="0.2">
      <c r="A50" s="20" t="s">
        <v>32</v>
      </c>
      <c r="B50" s="21">
        <v>18.600000000000001</v>
      </c>
      <c r="C50" s="11" t="s">
        <v>20</v>
      </c>
    </row>
    <row r="52" spans="1:3" x14ac:dyDescent="0.2">
      <c r="A52" s="4" t="s">
        <v>59</v>
      </c>
    </row>
    <row r="53" spans="1:3" x14ac:dyDescent="0.2">
      <c r="A53" s="4" t="s">
        <v>24</v>
      </c>
      <c r="B53" s="2" t="s">
        <v>60</v>
      </c>
    </row>
    <row r="54" spans="1:3" x14ac:dyDescent="0.2">
      <c r="A54" s="4" t="s">
        <v>61</v>
      </c>
    </row>
    <row r="55" spans="1:3" x14ac:dyDescent="0.2">
      <c r="A55" s="4" t="s">
        <v>47</v>
      </c>
      <c r="B55" s="2" t="s">
        <v>62</v>
      </c>
    </row>
  </sheetData>
  <mergeCells count="1">
    <mergeCell ref="B13: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zoomScaleNormal="100" workbookViewId="0"/>
  </sheetViews>
  <sheetFormatPr defaultColWidth="9.140625" defaultRowHeight="11.45" customHeight="1" x14ac:dyDescent="0.2"/>
  <cols>
    <col min="1" max="1" width="29.85546875" style="27" customWidth="1"/>
    <col min="2" max="8" width="10" style="27" customWidth="1"/>
    <col min="9" max="16384" width="9.140625" style="27"/>
  </cols>
  <sheetData>
    <row r="1" spans="1:11" ht="11.45" customHeight="1" x14ac:dyDescent="0.2">
      <c r="A1" s="28" t="s">
        <v>165</v>
      </c>
    </row>
    <row r="2" spans="1:11" ht="12.75" x14ac:dyDescent="0.2">
      <c r="A2" s="28" t="s">
        <v>1</v>
      </c>
      <c r="B2" s="29" t="s">
        <v>166</v>
      </c>
    </row>
    <row r="3" spans="1:11" ht="12.75" x14ac:dyDescent="0.2">
      <c r="A3" s="28" t="s">
        <v>3</v>
      </c>
      <c r="B3" s="28" t="s">
        <v>4</v>
      </c>
    </row>
    <row r="4" spans="1:11" ht="12.75" x14ac:dyDescent="0.2">
      <c r="K4" s="27" t="s">
        <v>167</v>
      </c>
    </row>
    <row r="5" spans="1:11" ht="12.75" x14ac:dyDescent="0.2">
      <c r="A5" s="29" t="s">
        <v>5</v>
      </c>
      <c r="C5" s="28" t="s">
        <v>6</v>
      </c>
      <c r="K5" s="27" t="s">
        <v>242</v>
      </c>
    </row>
    <row r="6" spans="1:11" ht="12.75" x14ac:dyDescent="0.2">
      <c r="A6" s="29" t="s">
        <v>7</v>
      </c>
      <c r="C6" s="28" t="s">
        <v>8</v>
      </c>
      <c r="K6" s="27" t="s">
        <v>246</v>
      </c>
    </row>
    <row r="7" spans="1:11" ht="12.75" x14ac:dyDescent="0.2">
      <c r="A7" s="29" t="s">
        <v>9</v>
      </c>
      <c r="C7" s="28" t="s">
        <v>10</v>
      </c>
    </row>
    <row r="8" spans="1:11" ht="12.75" x14ac:dyDescent="0.2">
      <c r="A8" s="29" t="s">
        <v>13</v>
      </c>
      <c r="C8" s="28" t="s">
        <v>14</v>
      </c>
    </row>
    <row r="9" spans="1:11" ht="12.75" x14ac:dyDescent="0.2">
      <c r="A9" s="29" t="s">
        <v>16</v>
      </c>
      <c r="C9" s="28" t="s">
        <v>17</v>
      </c>
    </row>
    <row r="10" spans="1:11" ht="12.75" x14ac:dyDescent="0.2">
      <c r="A10" s="29" t="s">
        <v>168</v>
      </c>
      <c r="C10" s="28" t="s">
        <v>19</v>
      </c>
    </row>
    <row r="11" spans="1:11" ht="12.75" x14ac:dyDescent="0.2"/>
    <row r="12" spans="1:11" ht="12.75" x14ac:dyDescent="0.2">
      <c r="A12" s="30" t="s">
        <v>169</v>
      </c>
      <c r="B12" s="73" t="s">
        <v>12</v>
      </c>
      <c r="C12" s="73" t="s">
        <v>12</v>
      </c>
      <c r="D12" s="73" t="s">
        <v>12</v>
      </c>
      <c r="E12" s="49" t="s">
        <v>170</v>
      </c>
      <c r="F12" s="49" t="s">
        <v>170</v>
      </c>
      <c r="G12" s="49" t="s">
        <v>171</v>
      </c>
      <c r="H12" s="49" t="s">
        <v>171</v>
      </c>
    </row>
    <row r="13" spans="1:11" ht="12.75" x14ac:dyDescent="0.2">
      <c r="A13" s="30" t="s">
        <v>172</v>
      </c>
      <c r="B13" s="31" t="s">
        <v>12</v>
      </c>
      <c r="C13" s="31" t="s">
        <v>173</v>
      </c>
      <c r="D13" s="31" t="s">
        <v>174</v>
      </c>
      <c r="E13" s="31" t="s">
        <v>173</v>
      </c>
      <c r="F13" s="31" t="s">
        <v>174</v>
      </c>
      <c r="G13" s="31" t="s">
        <v>173</v>
      </c>
      <c r="H13" s="31" t="s">
        <v>174</v>
      </c>
    </row>
    <row r="14" spans="1:11" ht="12.75" x14ac:dyDescent="0.2">
      <c r="A14" s="35" t="s">
        <v>88</v>
      </c>
      <c r="B14" s="37">
        <v>37.5</v>
      </c>
      <c r="C14" s="37">
        <v>22.5</v>
      </c>
      <c r="D14" s="37">
        <v>40.6</v>
      </c>
      <c r="E14" s="37">
        <v>22.1</v>
      </c>
      <c r="F14" s="37">
        <v>41.3</v>
      </c>
      <c r="G14" s="37">
        <v>22.6</v>
      </c>
      <c r="H14" s="37">
        <v>39.4</v>
      </c>
    </row>
    <row r="15" spans="1:11" ht="12.75" x14ac:dyDescent="0.2">
      <c r="A15" s="35"/>
      <c r="B15" s="37"/>
      <c r="C15" s="37"/>
      <c r="D15" s="37"/>
      <c r="E15" s="37"/>
      <c r="F15" s="37"/>
      <c r="G15" s="37"/>
      <c r="H15" s="37"/>
    </row>
    <row r="16" spans="1:11" ht="12.75" x14ac:dyDescent="0.2">
      <c r="A16" s="35" t="s">
        <v>28</v>
      </c>
      <c r="B16" s="36">
        <v>41</v>
      </c>
      <c r="C16" s="37">
        <v>21.1</v>
      </c>
      <c r="D16" s="37">
        <v>42.7</v>
      </c>
      <c r="E16" s="37">
        <v>21.4</v>
      </c>
      <c r="F16" s="37">
        <v>44.1</v>
      </c>
      <c r="G16" s="37">
        <v>20.9</v>
      </c>
      <c r="H16" s="37">
        <v>40.6</v>
      </c>
    </row>
    <row r="17" spans="1:8" ht="12.75" x14ac:dyDescent="0.2">
      <c r="A17" s="35" t="s">
        <v>29</v>
      </c>
      <c r="B17" s="40">
        <v>40.4</v>
      </c>
      <c r="C17" s="40">
        <v>22.2</v>
      </c>
      <c r="D17" s="40">
        <v>41.3</v>
      </c>
      <c r="E17" s="40">
        <v>22.6</v>
      </c>
      <c r="F17" s="40">
        <v>42.1</v>
      </c>
      <c r="G17" s="39">
        <v>22</v>
      </c>
      <c r="H17" s="40">
        <v>40.4</v>
      </c>
    </row>
    <row r="18" spans="1:8" ht="12.75" x14ac:dyDescent="0.2">
      <c r="A18" s="35" t="s">
        <v>30</v>
      </c>
      <c r="B18" s="37">
        <v>40.200000000000003</v>
      </c>
      <c r="C18" s="37">
        <v>20.8</v>
      </c>
      <c r="D18" s="37">
        <v>40.4</v>
      </c>
      <c r="E18" s="37">
        <v>21.7</v>
      </c>
      <c r="F18" s="37">
        <v>40.5</v>
      </c>
      <c r="G18" s="37">
        <v>20.3</v>
      </c>
      <c r="H18" s="37">
        <v>40.299999999999997</v>
      </c>
    </row>
    <row r="19" spans="1:8" ht="12.75" x14ac:dyDescent="0.2">
      <c r="A19" s="35" t="s">
        <v>31</v>
      </c>
      <c r="B19" s="40">
        <v>40.200000000000003</v>
      </c>
      <c r="C19" s="40">
        <v>26.2</v>
      </c>
      <c r="D19" s="40">
        <v>40.5</v>
      </c>
      <c r="E19" s="40">
        <v>27.3</v>
      </c>
      <c r="F19" s="40">
        <v>40.700000000000003</v>
      </c>
      <c r="G19" s="40">
        <v>24.6</v>
      </c>
      <c r="H19" s="40">
        <v>40.200000000000003</v>
      </c>
    </row>
    <row r="20" spans="1:8" ht="12.75" x14ac:dyDescent="0.2">
      <c r="A20" s="35" t="s">
        <v>32</v>
      </c>
      <c r="B20" s="37">
        <v>39.9</v>
      </c>
      <c r="C20" s="37">
        <v>18.600000000000001</v>
      </c>
      <c r="D20" s="37">
        <v>41.3</v>
      </c>
      <c r="E20" s="37">
        <v>19.600000000000001</v>
      </c>
      <c r="F20" s="37">
        <v>42.3</v>
      </c>
      <c r="G20" s="37">
        <v>18.2</v>
      </c>
      <c r="H20" s="37">
        <v>40.299999999999997</v>
      </c>
    </row>
    <row r="21" spans="1:8" ht="12.75" x14ac:dyDescent="0.2">
      <c r="A21" s="35" t="s">
        <v>33</v>
      </c>
      <c r="B21" s="40">
        <v>39.799999999999997</v>
      </c>
      <c r="C21" s="40">
        <v>22.5</v>
      </c>
      <c r="D21" s="40">
        <v>40.9</v>
      </c>
      <c r="E21" s="40">
        <v>21.6</v>
      </c>
      <c r="F21" s="40">
        <v>41.6</v>
      </c>
      <c r="G21" s="40">
        <v>22.8</v>
      </c>
      <c r="H21" s="39">
        <v>40</v>
      </c>
    </row>
    <row r="22" spans="1:8" ht="12.75" x14ac:dyDescent="0.2">
      <c r="A22" s="35" t="s">
        <v>34</v>
      </c>
      <c r="B22" s="40">
        <v>39.6</v>
      </c>
      <c r="C22" s="40">
        <v>21.9</v>
      </c>
      <c r="D22" s="40">
        <v>40.5</v>
      </c>
      <c r="E22" s="40">
        <v>21.7</v>
      </c>
      <c r="F22" s="40">
        <v>40.799999999999997</v>
      </c>
      <c r="G22" s="40">
        <v>21.9</v>
      </c>
      <c r="H22" s="39">
        <v>40</v>
      </c>
    </row>
    <row r="23" spans="1:8" ht="12.75" x14ac:dyDescent="0.2">
      <c r="A23" s="35" t="s">
        <v>35</v>
      </c>
      <c r="B23" s="40">
        <v>39.6</v>
      </c>
      <c r="C23" s="39">
        <v>22</v>
      </c>
      <c r="D23" s="40">
        <v>40.4</v>
      </c>
      <c r="E23" s="40">
        <v>21.6</v>
      </c>
      <c r="F23" s="40">
        <v>40.6</v>
      </c>
      <c r="G23" s="40">
        <v>22.1</v>
      </c>
      <c r="H23" s="39">
        <v>40</v>
      </c>
    </row>
    <row r="24" spans="1:8" ht="12.75" x14ac:dyDescent="0.2">
      <c r="A24" s="35" t="s">
        <v>36</v>
      </c>
      <c r="B24" s="37">
        <v>39.6</v>
      </c>
      <c r="C24" s="37">
        <v>21.8</v>
      </c>
      <c r="D24" s="37">
        <v>41.2</v>
      </c>
      <c r="E24" s="37">
        <v>21.2</v>
      </c>
      <c r="F24" s="37">
        <v>41.4</v>
      </c>
      <c r="G24" s="37">
        <v>22.1</v>
      </c>
      <c r="H24" s="37">
        <v>40.799999999999997</v>
      </c>
    </row>
    <row r="25" spans="1:8" ht="12.75" x14ac:dyDescent="0.2">
      <c r="A25" s="35" t="s">
        <v>37</v>
      </c>
      <c r="B25" s="40">
        <v>39.6</v>
      </c>
      <c r="C25" s="40">
        <v>21.2</v>
      </c>
      <c r="D25" s="40">
        <v>40.200000000000003</v>
      </c>
      <c r="E25" s="40">
        <v>20.5</v>
      </c>
      <c r="F25" s="40">
        <v>40.9</v>
      </c>
      <c r="G25" s="40">
        <v>21.5</v>
      </c>
      <c r="H25" s="40">
        <v>39.4</v>
      </c>
    </row>
    <row r="26" spans="1:8" ht="12.75" x14ac:dyDescent="0.2">
      <c r="A26" s="35" t="s">
        <v>38</v>
      </c>
      <c r="B26" s="40">
        <v>39.5</v>
      </c>
      <c r="C26" s="40">
        <v>19.3</v>
      </c>
      <c r="D26" s="40">
        <v>41.5</v>
      </c>
      <c r="E26" s="39">
        <v>19</v>
      </c>
      <c r="F26" s="40">
        <v>42.5</v>
      </c>
      <c r="G26" s="40">
        <v>19.399999999999999</v>
      </c>
      <c r="H26" s="40">
        <v>40.299999999999997</v>
      </c>
    </row>
    <row r="27" spans="1:8" ht="12.75" x14ac:dyDescent="0.2">
      <c r="A27" s="35" t="s">
        <v>39</v>
      </c>
      <c r="B27" s="40">
        <v>39.200000000000003</v>
      </c>
      <c r="C27" s="40">
        <v>20.7</v>
      </c>
      <c r="D27" s="39">
        <v>40</v>
      </c>
      <c r="E27" s="39">
        <v>21</v>
      </c>
      <c r="F27" s="40">
        <v>40.200000000000003</v>
      </c>
      <c r="G27" s="40">
        <v>20.5</v>
      </c>
      <c r="H27" s="40">
        <v>39.799999999999997</v>
      </c>
    </row>
    <row r="28" spans="1:8" ht="12.75" x14ac:dyDescent="0.2">
      <c r="A28" s="35" t="s">
        <v>40</v>
      </c>
      <c r="B28" s="37">
        <v>39.1</v>
      </c>
      <c r="C28" s="37">
        <v>23.7</v>
      </c>
      <c r="D28" s="37">
        <v>40.9</v>
      </c>
      <c r="E28" s="37">
        <v>23.7</v>
      </c>
      <c r="F28" s="37">
        <v>41.4</v>
      </c>
      <c r="G28" s="37">
        <v>23.7</v>
      </c>
      <c r="H28" s="36">
        <v>40</v>
      </c>
    </row>
    <row r="29" spans="1:8" ht="12.75" x14ac:dyDescent="0.2">
      <c r="A29" s="35" t="s">
        <v>41</v>
      </c>
      <c r="B29" s="36">
        <v>39</v>
      </c>
      <c r="C29" s="37">
        <v>22.1</v>
      </c>
      <c r="D29" s="37">
        <v>40.1</v>
      </c>
      <c r="E29" s="37">
        <v>22.9</v>
      </c>
      <c r="F29" s="37">
        <v>40.299999999999997</v>
      </c>
      <c r="G29" s="37">
        <v>21.7</v>
      </c>
      <c r="H29" s="37">
        <v>39.9</v>
      </c>
    </row>
    <row r="30" spans="1:8" ht="12.75" x14ac:dyDescent="0.2">
      <c r="A30" s="35" t="s">
        <v>43</v>
      </c>
      <c r="B30" s="40">
        <v>38.9</v>
      </c>
      <c r="C30" s="40">
        <v>26.4</v>
      </c>
      <c r="D30" s="40">
        <v>41.6</v>
      </c>
      <c r="E30" s="40">
        <v>24.9</v>
      </c>
      <c r="F30" s="39">
        <v>42</v>
      </c>
      <c r="G30" s="40">
        <v>27.1</v>
      </c>
      <c r="H30" s="40">
        <v>41.2</v>
      </c>
    </row>
    <row r="31" spans="1:8" ht="12.75" x14ac:dyDescent="0.2">
      <c r="A31" s="35" t="s">
        <v>44</v>
      </c>
      <c r="B31" s="37">
        <v>38.1</v>
      </c>
      <c r="C31" s="37">
        <v>24.6</v>
      </c>
      <c r="D31" s="37">
        <v>40.9</v>
      </c>
      <c r="E31" s="37">
        <v>24.1</v>
      </c>
      <c r="F31" s="37">
        <v>41.5</v>
      </c>
      <c r="G31" s="37">
        <v>24.7</v>
      </c>
      <c r="H31" s="37">
        <v>39.9</v>
      </c>
    </row>
    <row r="32" spans="1:8" ht="12.75" x14ac:dyDescent="0.2">
      <c r="A32" s="35" t="s">
        <v>45</v>
      </c>
      <c r="B32" s="36">
        <v>38</v>
      </c>
      <c r="C32" s="37">
        <v>21.9</v>
      </c>
      <c r="D32" s="37">
        <v>40.1</v>
      </c>
      <c r="E32" s="37">
        <v>21.4</v>
      </c>
      <c r="F32" s="37">
        <v>40.5</v>
      </c>
      <c r="G32" s="37">
        <v>22.2</v>
      </c>
      <c r="H32" s="37">
        <v>39.700000000000003</v>
      </c>
    </row>
    <row r="33" spans="1:8" ht="12.75" x14ac:dyDescent="0.2">
      <c r="A33" s="35" t="s">
        <v>46</v>
      </c>
      <c r="B33" s="40">
        <v>37.799999999999997</v>
      </c>
      <c r="C33" s="40">
        <v>20.2</v>
      </c>
      <c r="D33" s="40">
        <v>40.4</v>
      </c>
      <c r="E33" s="40">
        <v>20.2</v>
      </c>
      <c r="F33" s="40">
        <v>41.2</v>
      </c>
      <c r="G33" s="40">
        <v>20.2</v>
      </c>
      <c r="H33" s="40">
        <v>39.299999999999997</v>
      </c>
    </row>
    <row r="34" spans="1:8" ht="12.75" x14ac:dyDescent="0.2">
      <c r="A34" s="35" t="s">
        <v>48</v>
      </c>
      <c r="B34" s="37">
        <v>37.4</v>
      </c>
      <c r="C34" s="37">
        <v>23.4</v>
      </c>
      <c r="D34" s="37">
        <v>40.1</v>
      </c>
      <c r="E34" s="37">
        <v>22.2</v>
      </c>
      <c r="F34" s="36">
        <v>41</v>
      </c>
      <c r="G34" s="37">
        <v>23.8</v>
      </c>
      <c r="H34" s="37">
        <v>38.9</v>
      </c>
    </row>
    <row r="35" spans="1:8" ht="12.75" x14ac:dyDescent="0.2">
      <c r="A35" s="35" t="s">
        <v>49</v>
      </c>
      <c r="B35" s="37">
        <v>37.4</v>
      </c>
      <c r="C35" s="37">
        <v>22.7</v>
      </c>
      <c r="D35" s="37">
        <v>40.5</v>
      </c>
      <c r="E35" s="37">
        <v>23.2</v>
      </c>
      <c r="F35" s="37">
        <v>41.7</v>
      </c>
      <c r="G35" s="37">
        <v>22.5</v>
      </c>
      <c r="H35" s="37">
        <v>38.4</v>
      </c>
    </row>
    <row r="36" spans="1:8" ht="12.75" x14ac:dyDescent="0.2">
      <c r="A36" s="35" t="s">
        <v>50</v>
      </c>
      <c r="B36" s="40">
        <v>36.9</v>
      </c>
      <c r="C36" s="40">
        <v>25.2</v>
      </c>
      <c r="D36" s="40">
        <v>40.4</v>
      </c>
      <c r="E36" s="40">
        <v>24.8</v>
      </c>
      <c r="F36" s="40">
        <v>41.3</v>
      </c>
      <c r="G36" s="40">
        <v>25.3</v>
      </c>
      <c r="H36" s="39">
        <v>39</v>
      </c>
    </row>
    <row r="37" spans="1:8" ht="12.75" x14ac:dyDescent="0.2">
      <c r="A37" s="35" t="s">
        <v>51</v>
      </c>
      <c r="B37" s="40">
        <v>36.9</v>
      </c>
      <c r="C37" s="40">
        <v>20.3</v>
      </c>
      <c r="D37" s="40">
        <v>40.4</v>
      </c>
      <c r="E37" s="40">
        <v>20.8</v>
      </c>
      <c r="F37" s="40">
        <v>42.1</v>
      </c>
      <c r="G37" s="40">
        <v>20.100000000000001</v>
      </c>
      <c r="H37" s="40">
        <v>38.1</v>
      </c>
    </row>
    <row r="38" spans="1:8" ht="12.75" x14ac:dyDescent="0.2">
      <c r="A38" s="35" t="s">
        <v>52</v>
      </c>
      <c r="B38" s="37">
        <v>36.200000000000003</v>
      </c>
      <c r="C38" s="37">
        <v>21.4</v>
      </c>
      <c r="D38" s="37">
        <v>38.799999999999997</v>
      </c>
      <c r="E38" s="37">
        <v>20.399999999999999</v>
      </c>
      <c r="F38" s="37">
        <v>39.9</v>
      </c>
      <c r="G38" s="37">
        <v>21.9</v>
      </c>
      <c r="H38" s="37">
        <v>37.5</v>
      </c>
    </row>
    <row r="39" spans="1:8" ht="12.75" x14ac:dyDescent="0.2">
      <c r="A39" s="35" t="s">
        <v>53</v>
      </c>
      <c r="B39" s="36">
        <v>36</v>
      </c>
      <c r="C39" s="37">
        <v>22.4</v>
      </c>
      <c r="D39" s="37">
        <v>41.8</v>
      </c>
      <c r="E39" s="37">
        <v>21.6</v>
      </c>
      <c r="F39" s="37">
        <v>42.3</v>
      </c>
      <c r="G39" s="37">
        <v>22.6</v>
      </c>
      <c r="H39" s="36">
        <v>41</v>
      </c>
    </row>
    <row r="40" spans="1:8" ht="12.75" x14ac:dyDescent="0.2">
      <c r="A40" s="35" t="s">
        <v>56</v>
      </c>
      <c r="B40" s="37">
        <v>35.4</v>
      </c>
      <c r="C40" s="37">
        <v>20.7</v>
      </c>
      <c r="D40" s="37">
        <v>39.1</v>
      </c>
      <c r="E40" s="37">
        <v>17.899999999999999</v>
      </c>
      <c r="F40" s="37">
        <v>40.1</v>
      </c>
      <c r="G40" s="37">
        <v>21.9</v>
      </c>
      <c r="H40" s="37">
        <v>37.799999999999997</v>
      </c>
    </row>
    <row r="41" spans="1:8" ht="12.75" x14ac:dyDescent="0.2">
      <c r="A41" s="35" t="s">
        <v>57</v>
      </c>
      <c r="B41" s="40">
        <v>35.299999999999997</v>
      </c>
      <c r="C41" s="39">
        <v>22</v>
      </c>
      <c r="D41" s="40">
        <v>40.5</v>
      </c>
      <c r="E41" s="40">
        <v>21.4</v>
      </c>
      <c r="F41" s="40">
        <v>41.1</v>
      </c>
      <c r="G41" s="40">
        <v>22.1</v>
      </c>
      <c r="H41" s="40">
        <v>39.299999999999997</v>
      </c>
    </row>
    <row r="42" spans="1:8" ht="12.75" x14ac:dyDescent="0.2">
      <c r="A42" s="35" t="s">
        <v>58</v>
      </c>
      <c r="B42" s="40">
        <v>33.200000000000003</v>
      </c>
      <c r="C42" s="40">
        <v>23.4</v>
      </c>
      <c r="D42" s="40">
        <v>39.5</v>
      </c>
      <c r="E42" s="40">
        <v>23.6</v>
      </c>
      <c r="F42" s="40">
        <v>40.6</v>
      </c>
      <c r="G42" s="40">
        <v>23.3</v>
      </c>
      <c r="H42" s="40">
        <v>36.9</v>
      </c>
    </row>
    <row r="43" spans="1:8" ht="12.75" x14ac:dyDescent="0.2">
      <c r="A43" s="35"/>
      <c r="B43" s="40"/>
      <c r="C43" s="40"/>
      <c r="D43" s="40"/>
      <c r="E43" s="40"/>
      <c r="F43" s="39"/>
      <c r="G43" s="40"/>
      <c r="H43" s="40"/>
    </row>
    <row r="44" spans="1:8" ht="12.75" x14ac:dyDescent="0.2">
      <c r="A44" s="35" t="s">
        <v>42</v>
      </c>
      <c r="B44" s="36">
        <v>39</v>
      </c>
      <c r="C44" s="37">
        <v>23.1</v>
      </c>
      <c r="D44" s="37">
        <v>42.8</v>
      </c>
      <c r="E44" s="37">
        <v>20.5</v>
      </c>
      <c r="F44" s="37">
        <v>44.5</v>
      </c>
      <c r="G44" s="36">
        <v>24</v>
      </c>
      <c r="H44" s="37">
        <v>40.4</v>
      </c>
    </row>
    <row r="45" spans="1:8" ht="12.75" x14ac:dyDescent="0.2">
      <c r="A45" s="35" t="s">
        <v>54</v>
      </c>
      <c r="B45" s="36">
        <v>36</v>
      </c>
      <c r="C45" s="37">
        <v>24.2</v>
      </c>
      <c r="D45" s="37">
        <v>43.4</v>
      </c>
      <c r="E45" s="37">
        <v>26.7</v>
      </c>
      <c r="F45" s="37">
        <v>43.8</v>
      </c>
      <c r="G45" s="37">
        <v>23.4</v>
      </c>
      <c r="H45" s="37">
        <v>42.7</v>
      </c>
    </row>
    <row r="46" spans="1:8" ht="12.75" x14ac:dyDescent="0.2">
      <c r="A46" s="35" t="s">
        <v>55</v>
      </c>
      <c r="B46" s="40">
        <v>35.5</v>
      </c>
      <c r="C46" s="40">
        <v>19.8</v>
      </c>
      <c r="D46" s="40">
        <v>39.700000000000003</v>
      </c>
      <c r="E46" s="40">
        <v>18.5</v>
      </c>
      <c r="F46" s="40">
        <v>40.299999999999997</v>
      </c>
      <c r="G46" s="40">
        <v>20.3</v>
      </c>
      <c r="H46" s="40">
        <v>38.9</v>
      </c>
    </row>
    <row r="47" spans="1:8" ht="12.75" x14ac:dyDescent="0.2">
      <c r="A47" s="35"/>
      <c r="B47" s="36"/>
      <c r="C47" s="37"/>
      <c r="D47" s="37"/>
      <c r="E47" s="37"/>
      <c r="F47" s="37"/>
      <c r="G47" s="37"/>
      <c r="H47" s="37"/>
    </row>
    <row r="48" spans="1:8" ht="12.75" x14ac:dyDescent="0.2">
      <c r="A48" s="35" t="s">
        <v>27</v>
      </c>
      <c r="B48" s="37">
        <v>43.3</v>
      </c>
      <c r="C48" s="37">
        <v>24.9</v>
      </c>
      <c r="D48" s="36">
        <v>44</v>
      </c>
      <c r="E48" s="37">
        <v>25.3</v>
      </c>
      <c r="F48" s="37">
        <v>44.9</v>
      </c>
      <c r="G48" s="37">
        <v>24.5</v>
      </c>
      <c r="H48" s="36">
        <v>43</v>
      </c>
    </row>
    <row r="50" spans="1:2" ht="12.75" x14ac:dyDescent="0.2">
      <c r="A50" s="29" t="s">
        <v>59</v>
      </c>
    </row>
    <row r="51" spans="1:2" ht="12.75" x14ac:dyDescent="0.2">
      <c r="A51" s="29" t="s">
        <v>24</v>
      </c>
      <c r="B51" s="28" t="s">
        <v>60</v>
      </c>
    </row>
  </sheetData>
  <mergeCells count="1">
    <mergeCell ref="B12:D1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Normal="100" workbookViewId="0"/>
  </sheetViews>
  <sheetFormatPr defaultColWidth="8.7109375" defaultRowHeight="15" x14ac:dyDescent="0.25"/>
  <cols>
    <col min="1" max="1" width="14.42578125" style="67" customWidth="1"/>
    <col min="2" max="2" width="56" style="67" customWidth="1"/>
    <col min="3" max="16384" width="8.7109375" style="67"/>
  </cols>
  <sheetData>
    <row r="1" spans="1:3" x14ac:dyDescent="0.25">
      <c r="A1" s="66" t="s">
        <v>247</v>
      </c>
    </row>
    <row r="2" spans="1:3" x14ac:dyDescent="0.25">
      <c r="A2" s="66" t="s">
        <v>242</v>
      </c>
    </row>
    <row r="4" spans="1:3" x14ac:dyDescent="0.25">
      <c r="A4" s="68" t="s">
        <v>200</v>
      </c>
      <c r="B4" s="68" t="s">
        <v>201</v>
      </c>
      <c r="C4" s="69">
        <v>42.8</v>
      </c>
    </row>
    <row r="5" spans="1:3" x14ac:dyDescent="0.25">
      <c r="A5" s="68" t="s">
        <v>202</v>
      </c>
      <c r="B5" s="68" t="s">
        <v>203</v>
      </c>
      <c r="C5" s="70">
        <v>40.5</v>
      </c>
    </row>
    <row r="6" spans="1:3" x14ac:dyDescent="0.25">
      <c r="A6" s="68" t="s">
        <v>204</v>
      </c>
      <c r="B6" s="68" t="s">
        <v>205</v>
      </c>
      <c r="C6" s="69">
        <v>40.200000000000003</v>
      </c>
    </row>
    <row r="7" spans="1:3" x14ac:dyDescent="0.25">
      <c r="A7" s="68" t="s">
        <v>206</v>
      </c>
      <c r="B7" s="68" t="s">
        <v>207</v>
      </c>
      <c r="C7" s="70">
        <v>40.1</v>
      </c>
    </row>
    <row r="8" spans="1:3" x14ac:dyDescent="0.25">
      <c r="A8" s="68" t="s">
        <v>208</v>
      </c>
      <c r="B8" s="68" t="s">
        <v>209</v>
      </c>
      <c r="C8" s="70">
        <v>39.5</v>
      </c>
    </row>
    <row r="9" spans="1:3" x14ac:dyDescent="0.25">
      <c r="A9" s="68" t="s">
        <v>210</v>
      </c>
      <c r="B9" s="68" t="s">
        <v>211</v>
      </c>
      <c r="C9" s="70">
        <v>39.299999999999997</v>
      </c>
    </row>
    <row r="10" spans="1:3" x14ac:dyDescent="0.25">
      <c r="A10" s="68" t="s">
        <v>212</v>
      </c>
      <c r="B10" s="68" t="s">
        <v>213</v>
      </c>
      <c r="C10" s="69">
        <v>39.1</v>
      </c>
    </row>
    <row r="11" spans="1:3" x14ac:dyDescent="0.25">
      <c r="A11" s="68" t="s">
        <v>214</v>
      </c>
      <c r="B11" s="68" t="s">
        <v>215</v>
      </c>
      <c r="C11" s="69">
        <v>38.9</v>
      </c>
    </row>
    <row r="12" spans="1:3" x14ac:dyDescent="0.25">
      <c r="A12" s="68" t="s">
        <v>216</v>
      </c>
      <c r="B12" s="68" t="s">
        <v>217</v>
      </c>
      <c r="C12" s="70">
        <v>38.9</v>
      </c>
    </row>
    <row r="13" spans="1:3" x14ac:dyDescent="0.25">
      <c r="A13" s="68" t="s">
        <v>218</v>
      </c>
      <c r="B13" s="68" t="s">
        <v>219</v>
      </c>
      <c r="C13" s="69">
        <v>38.5</v>
      </c>
    </row>
    <row r="14" spans="1:3" x14ac:dyDescent="0.25">
      <c r="A14" s="68" t="s">
        <v>220</v>
      </c>
      <c r="B14" s="68" t="s">
        <v>221</v>
      </c>
      <c r="C14" s="69">
        <v>38.4</v>
      </c>
    </row>
    <row r="15" spans="1:3" x14ac:dyDescent="0.25">
      <c r="A15" s="68" t="s">
        <v>222</v>
      </c>
      <c r="B15" s="68" t="s">
        <v>223</v>
      </c>
      <c r="C15" s="70">
        <v>37.700000000000003</v>
      </c>
    </row>
    <row r="16" spans="1:3" x14ac:dyDescent="0.25">
      <c r="A16" s="68" t="s">
        <v>224</v>
      </c>
      <c r="B16" s="68" t="s">
        <v>225</v>
      </c>
      <c r="C16" s="69">
        <v>37.700000000000003</v>
      </c>
    </row>
    <row r="17" spans="1:3" x14ac:dyDescent="0.25">
      <c r="A17" s="68" t="s">
        <v>226</v>
      </c>
      <c r="B17" s="68" t="s">
        <v>227</v>
      </c>
      <c r="C17" s="69">
        <v>37.6</v>
      </c>
    </row>
    <row r="18" spans="1:3" x14ac:dyDescent="0.25">
      <c r="A18" s="68" t="s">
        <v>228</v>
      </c>
      <c r="B18" s="68" t="s">
        <v>229</v>
      </c>
      <c r="C18" s="69">
        <v>37.200000000000003</v>
      </c>
    </row>
    <row r="19" spans="1:3" x14ac:dyDescent="0.25">
      <c r="A19" s="68" t="s">
        <v>230</v>
      </c>
      <c r="B19" s="68" t="s">
        <v>231</v>
      </c>
      <c r="C19" s="69">
        <v>35.200000000000003</v>
      </c>
    </row>
    <row r="20" spans="1:3" x14ac:dyDescent="0.25">
      <c r="A20" s="68" t="s">
        <v>232</v>
      </c>
      <c r="B20" s="68" t="s">
        <v>233</v>
      </c>
      <c r="C20" s="70">
        <v>34.6</v>
      </c>
    </row>
    <row r="21" spans="1:3" x14ac:dyDescent="0.25">
      <c r="A21" s="68" t="s">
        <v>224</v>
      </c>
      <c r="B21" s="68" t="s">
        <v>234</v>
      </c>
      <c r="C21" s="69">
        <v>34.6</v>
      </c>
    </row>
    <row r="22" spans="1:3" x14ac:dyDescent="0.25">
      <c r="A22" s="68" t="s">
        <v>235</v>
      </c>
      <c r="B22" s="68" t="s">
        <v>236</v>
      </c>
      <c r="C22" s="70">
        <v>34.5</v>
      </c>
    </row>
    <row r="23" spans="1:3" x14ac:dyDescent="0.25">
      <c r="A23" s="68" t="s">
        <v>237</v>
      </c>
      <c r="B23" s="68" t="s">
        <v>238</v>
      </c>
      <c r="C23" s="70">
        <v>33.700000000000003</v>
      </c>
    </row>
    <row r="24" spans="1:3" x14ac:dyDescent="0.25">
      <c r="A24" s="68" t="s">
        <v>239</v>
      </c>
      <c r="B24" s="68" t="s">
        <v>240</v>
      </c>
      <c r="C24" s="70">
        <v>26.3</v>
      </c>
    </row>
    <row r="26" spans="1:3" x14ac:dyDescent="0.25">
      <c r="A26" s="66" t="s">
        <v>249</v>
      </c>
    </row>
    <row r="27" spans="1:3" x14ac:dyDescent="0.25">
      <c r="A27" s="66" t="s">
        <v>250</v>
      </c>
    </row>
    <row r="28" spans="1:3" x14ac:dyDescent="0.25">
      <c r="A28" s="66" t="s">
        <v>248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zoomScaleNormal="100" workbookViewId="0"/>
  </sheetViews>
  <sheetFormatPr defaultColWidth="9.140625" defaultRowHeight="11.45" customHeight="1" x14ac:dyDescent="0.2"/>
  <cols>
    <col min="1" max="1" width="29.85546875" style="27" customWidth="1"/>
    <col min="2" max="2" width="10" style="27" customWidth="1"/>
    <col min="3" max="16384" width="9.140625" style="27"/>
  </cols>
  <sheetData>
    <row r="1" spans="1:8" ht="12.75" x14ac:dyDescent="0.2">
      <c r="A1" s="28" t="s">
        <v>193</v>
      </c>
    </row>
    <row r="2" spans="1:8" ht="12.75" x14ac:dyDescent="0.2">
      <c r="A2" s="28" t="s">
        <v>1</v>
      </c>
      <c r="B2" s="29" t="s">
        <v>192</v>
      </c>
    </row>
    <row r="3" spans="1:8" ht="12.75" x14ac:dyDescent="0.2">
      <c r="A3" s="28" t="s">
        <v>3</v>
      </c>
      <c r="B3" s="28" t="s">
        <v>4</v>
      </c>
    </row>
    <row r="4" spans="1:8" ht="12.75" x14ac:dyDescent="0.2"/>
    <row r="5" spans="1:8" ht="12.75" x14ac:dyDescent="0.2">
      <c r="A5" s="29" t="s">
        <v>5</v>
      </c>
      <c r="C5" s="28" t="s">
        <v>6</v>
      </c>
    </row>
    <row r="6" spans="1:8" ht="12.75" x14ac:dyDescent="0.2">
      <c r="A6" s="29" t="s">
        <v>9</v>
      </c>
      <c r="C6" s="28" t="s">
        <v>10</v>
      </c>
      <c r="H6" s="27" t="s">
        <v>191</v>
      </c>
    </row>
    <row r="7" spans="1:8" ht="12.75" x14ac:dyDescent="0.2">
      <c r="A7" s="29" t="s">
        <v>11</v>
      </c>
      <c r="C7" s="28" t="s">
        <v>12</v>
      </c>
      <c r="H7" s="27" t="s">
        <v>73</v>
      </c>
    </row>
    <row r="8" spans="1:8" ht="12.75" x14ac:dyDescent="0.2">
      <c r="A8" s="29" t="s">
        <v>13</v>
      </c>
      <c r="C8" s="28" t="s">
        <v>14</v>
      </c>
    </row>
    <row r="9" spans="1:8" ht="12.75" x14ac:dyDescent="0.2">
      <c r="A9" s="29" t="s">
        <v>15</v>
      </c>
      <c r="C9" s="28" t="s">
        <v>12</v>
      </c>
    </row>
    <row r="10" spans="1:8" ht="12.75" x14ac:dyDescent="0.2">
      <c r="A10" s="29" t="s">
        <v>16</v>
      </c>
      <c r="C10" s="28" t="s">
        <v>17</v>
      </c>
      <c r="H10" s="27" t="s">
        <v>190</v>
      </c>
    </row>
    <row r="11" spans="1:8" ht="12.75" x14ac:dyDescent="0.2">
      <c r="A11" s="29" t="s">
        <v>189</v>
      </c>
      <c r="C11" s="28" t="s">
        <v>22</v>
      </c>
    </row>
    <row r="12" spans="1:8" ht="12.75" x14ac:dyDescent="0.2"/>
    <row r="13" spans="1:8" ht="12.75" x14ac:dyDescent="0.2">
      <c r="A13" s="30" t="s">
        <v>18</v>
      </c>
      <c r="B13" s="31" t="s">
        <v>19</v>
      </c>
    </row>
    <row r="14" spans="1:8" ht="12.75" x14ac:dyDescent="0.2">
      <c r="A14" s="32" t="s">
        <v>188</v>
      </c>
      <c r="B14" s="33" t="s">
        <v>20</v>
      </c>
    </row>
    <row r="15" spans="1:8" ht="13.5" customHeight="1" x14ac:dyDescent="0.2">
      <c r="A15" s="35" t="s">
        <v>12</v>
      </c>
      <c r="B15" s="37">
        <v>37.5</v>
      </c>
    </row>
    <row r="16" spans="1:8" ht="13.5" customHeight="1" x14ac:dyDescent="0.2">
      <c r="A16" s="35"/>
      <c r="B16" s="37"/>
    </row>
    <row r="17" spans="1:2" ht="12.75" x14ac:dyDescent="0.2">
      <c r="A17" s="35" t="s">
        <v>187</v>
      </c>
      <c r="B17" s="37">
        <v>43.9</v>
      </c>
    </row>
    <row r="18" spans="1:2" ht="12.75" x14ac:dyDescent="0.2">
      <c r="A18" s="35" t="s">
        <v>186</v>
      </c>
      <c r="B18" s="40">
        <v>43.3</v>
      </c>
    </row>
    <row r="19" spans="1:2" ht="12.75" x14ac:dyDescent="0.2">
      <c r="A19" s="35" t="s">
        <v>185</v>
      </c>
      <c r="B19" s="37">
        <v>40.200000000000003</v>
      </c>
    </row>
    <row r="20" spans="1:2" ht="12.75" x14ac:dyDescent="0.2">
      <c r="A20" s="35" t="s">
        <v>184</v>
      </c>
      <c r="B20" s="40">
        <v>39.9</v>
      </c>
    </row>
    <row r="21" spans="1:2" ht="12.75" x14ac:dyDescent="0.2">
      <c r="A21" s="35" t="s">
        <v>183</v>
      </c>
      <c r="B21" s="37">
        <v>39.700000000000003</v>
      </c>
    </row>
    <row r="22" spans="1:2" ht="12.75" x14ac:dyDescent="0.2">
      <c r="A22" s="35" t="s">
        <v>182</v>
      </c>
      <c r="B22" s="37">
        <v>37.4</v>
      </c>
    </row>
    <row r="23" spans="1:2" ht="12.75" x14ac:dyDescent="0.2">
      <c r="A23" s="35" t="s">
        <v>181</v>
      </c>
      <c r="B23" s="40">
        <v>37.4</v>
      </c>
    </row>
    <row r="24" spans="1:2" ht="12.75" x14ac:dyDescent="0.2">
      <c r="A24" s="35" t="s">
        <v>180</v>
      </c>
      <c r="B24" s="40">
        <v>35.700000000000003</v>
      </c>
    </row>
    <row r="25" spans="1:2" ht="12.75" x14ac:dyDescent="0.2">
      <c r="A25" s="35" t="s">
        <v>179</v>
      </c>
      <c r="B25" s="37">
        <v>35.5</v>
      </c>
    </row>
    <row r="26" spans="1:2" ht="12.75" x14ac:dyDescent="0.2">
      <c r="A26" s="35" t="s">
        <v>178</v>
      </c>
      <c r="B26" s="40">
        <v>32.5</v>
      </c>
    </row>
    <row r="27" spans="1:2" ht="12.75" x14ac:dyDescent="0.2">
      <c r="A27" s="35"/>
      <c r="B27" s="37"/>
    </row>
    <row r="28" spans="1:2" ht="12.75" x14ac:dyDescent="0.2">
      <c r="A28" s="35" t="s">
        <v>177</v>
      </c>
      <c r="B28" s="40">
        <v>35.299999999999997</v>
      </c>
    </row>
    <row r="30" spans="1:2" ht="12.75" x14ac:dyDescent="0.2">
      <c r="A30" s="29" t="s">
        <v>59</v>
      </c>
    </row>
    <row r="31" spans="1:2" ht="12.75" x14ac:dyDescent="0.2">
      <c r="A31" s="29" t="s">
        <v>24</v>
      </c>
      <c r="B31" s="28" t="s">
        <v>60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zoomScaleNormal="100" workbookViewId="0"/>
  </sheetViews>
  <sheetFormatPr defaultColWidth="9.140625" defaultRowHeight="11.45" customHeight="1" x14ac:dyDescent="0.2"/>
  <cols>
    <col min="1" max="1" width="29.85546875" style="27" customWidth="1"/>
    <col min="2" max="2" width="16" style="27" customWidth="1"/>
    <col min="3" max="3" width="10" style="27" customWidth="1"/>
    <col min="4" max="5" width="19.85546875" style="27" customWidth="1"/>
    <col min="6" max="16384" width="9.140625" style="27"/>
  </cols>
  <sheetData>
    <row r="1" spans="1:8" ht="11.45" customHeight="1" x14ac:dyDescent="0.2">
      <c r="A1" s="28" t="s">
        <v>199</v>
      </c>
    </row>
    <row r="2" spans="1:8" ht="12.75" x14ac:dyDescent="0.2">
      <c r="A2" s="28" t="s">
        <v>1</v>
      </c>
      <c r="B2" s="29" t="s">
        <v>198</v>
      </c>
    </row>
    <row r="3" spans="1:8" ht="12.75" x14ac:dyDescent="0.2">
      <c r="A3" s="28" t="s">
        <v>3</v>
      </c>
      <c r="B3" s="28" t="s">
        <v>4</v>
      </c>
    </row>
    <row r="4" spans="1:8" ht="12.75" x14ac:dyDescent="0.2"/>
    <row r="5" spans="1:8" ht="12.75" x14ac:dyDescent="0.2">
      <c r="A5" s="29" t="s">
        <v>5</v>
      </c>
      <c r="C5" s="28" t="s">
        <v>6</v>
      </c>
      <c r="H5" s="27" t="s">
        <v>251</v>
      </c>
    </row>
    <row r="6" spans="1:8" ht="12.75" x14ac:dyDescent="0.2">
      <c r="A6" s="29" t="s">
        <v>7</v>
      </c>
      <c r="C6" s="28" t="s">
        <v>8</v>
      </c>
      <c r="H6" s="27" t="s">
        <v>242</v>
      </c>
    </row>
    <row r="7" spans="1:8" ht="12.75" x14ac:dyDescent="0.2">
      <c r="A7" s="29" t="s">
        <v>11</v>
      </c>
      <c r="C7" s="28" t="s">
        <v>12</v>
      </c>
    </row>
    <row r="8" spans="1:8" ht="12.75" x14ac:dyDescent="0.2">
      <c r="A8" s="29" t="s">
        <v>13</v>
      </c>
      <c r="C8" s="28" t="s">
        <v>14</v>
      </c>
      <c r="H8" s="27" t="s">
        <v>246</v>
      </c>
    </row>
    <row r="9" spans="1:8" ht="12.75" x14ac:dyDescent="0.2">
      <c r="A9" s="29" t="s">
        <v>15</v>
      </c>
      <c r="C9" s="28" t="s">
        <v>12</v>
      </c>
    </row>
    <row r="10" spans="1:8" ht="12.75" x14ac:dyDescent="0.2">
      <c r="A10" s="29" t="s">
        <v>16</v>
      </c>
      <c r="C10" s="28" t="s">
        <v>17</v>
      </c>
    </row>
    <row r="11" spans="1:8" ht="12.75" x14ac:dyDescent="0.2">
      <c r="A11" s="29" t="s">
        <v>168</v>
      </c>
      <c r="C11" s="28" t="s">
        <v>19</v>
      </c>
    </row>
    <row r="12" spans="1:8" ht="12.75" x14ac:dyDescent="0.2"/>
    <row r="13" spans="1:8" ht="12.75" x14ac:dyDescent="0.2">
      <c r="A13" s="30" t="s">
        <v>197</v>
      </c>
      <c r="B13" s="31" t="s">
        <v>10</v>
      </c>
      <c r="C13" s="31" t="s">
        <v>196</v>
      </c>
      <c r="D13" s="31" t="s">
        <v>195</v>
      </c>
      <c r="E13" s="31" t="s">
        <v>194</v>
      </c>
    </row>
    <row r="14" spans="1:8" ht="12.75" x14ac:dyDescent="0.2">
      <c r="A14" s="35" t="s">
        <v>88</v>
      </c>
      <c r="B14" s="37">
        <v>37.5</v>
      </c>
      <c r="C14" s="37">
        <v>36.700000000000003</v>
      </c>
      <c r="D14" s="37">
        <v>47.5</v>
      </c>
      <c r="E14" s="37">
        <v>40.700000000000003</v>
      </c>
    </row>
    <row r="15" spans="1:8" ht="12.75" x14ac:dyDescent="0.2">
      <c r="A15" s="35"/>
      <c r="B15" s="37"/>
      <c r="C15" s="37"/>
      <c r="D15" s="37"/>
      <c r="E15" s="37"/>
    </row>
    <row r="16" spans="1:8" ht="12.75" x14ac:dyDescent="0.2">
      <c r="A16" s="35" t="s">
        <v>50</v>
      </c>
      <c r="B16" s="40">
        <v>36.9</v>
      </c>
      <c r="C16" s="40">
        <v>35.5</v>
      </c>
      <c r="D16" s="40">
        <v>51.2</v>
      </c>
      <c r="E16" s="40">
        <v>44.3</v>
      </c>
    </row>
    <row r="17" spans="1:5" ht="12.75" x14ac:dyDescent="0.2">
      <c r="A17" s="35" t="s">
        <v>48</v>
      </c>
      <c r="B17" s="37">
        <v>37.4</v>
      </c>
      <c r="C17" s="37">
        <v>36.5</v>
      </c>
      <c r="D17" s="37">
        <v>50.9</v>
      </c>
      <c r="E17" s="36">
        <v>39</v>
      </c>
    </row>
    <row r="18" spans="1:5" ht="12.75" x14ac:dyDescent="0.2">
      <c r="A18" s="35" t="s">
        <v>28</v>
      </c>
      <c r="B18" s="36">
        <v>41</v>
      </c>
      <c r="C18" s="37">
        <v>38.799999999999997</v>
      </c>
      <c r="D18" s="37">
        <v>49.8</v>
      </c>
      <c r="E18" s="37">
        <v>46.7</v>
      </c>
    </row>
    <row r="19" spans="1:5" ht="12.75" x14ac:dyDescent="0.2">
      <c r="A19" s="35" t="s">
        <v>56</v>
      </c>
      <c r="B19" s="37">
        <v>35.4</v>
      </c>
      <c r="C19" s="37">
        <v>34.700000000000003</v>
      </c>
      <c r="D19" s="37">
        <v>49.8</v>
      </c>
      <c r="E19" s="37">
        <v>41.2</v>
      </c>
    </row>
    <row r="20" spans="1:5" ht="12.75" x14ac:dyDescent="0.2">
      <c r="A20" s="35" t="s">
        <v>53</v>
      </c>
      <c r="B20" s="36">
        <v>36</v>
      </c>
      <c r="C20" s="37">
        <v>35.200000000000003</v>
      </c>
      <c r="D20" s="37">
        <v>49.4</v>
      </c>
      <c r="E20" s="37">
        <v>39.200000000000003</v>
      </c>
    </row>
    <row r="21" spans="1:5" ht="12.75" x14ac:dyDescent="0.2">
      <c r="A21" s="35" t="s">
        <v>52</v>
      </c>
      <c r="B21" s="37">
        <v>36.200000000000003</v>
      </c>
      <c r="C21" s="37">
        <v>35.6</v>
      </c>
      <c r="D21" s="37">
        <v>48.5</v>
      </c>
      <c r="E21" s="37">
        <v>37.700000000000003</v>
      </c>
    </row>
    <row r="22" spans="1:5" ht="12.75" x14ac:dyDescent="0.2">
      <c r="A22" s="35" t="s">
        <v>51</v>
      </c>
      <c r="B22" s="40">
        <v>36.9</v>
      </c>
      <c r="C22" s="40">
        <v>36.200000000000003</v>
      </c>
      <c r="D22" s="39">
        <v>48</v>
      </c>
      <c r="E22" s="40">
        <v>40.200000000000003</v>
      </c>
    </row>
    <row r="23" spans="1:5" ht="12.75" x14ac:dyDescent="0.2">
      <c r="A23" s="35" t="s">
        <v>49</v>
      </c>
      <c r="B23" s="37">
        <v>37.4</v>
      </c>
      <c r="C23" s="37">
        <v>36.1</v>
      </c>
      <c r="D23" s="37">
        <v>47.7</v>
      </c>
      <c r="E23" s="37">
        <v>40.799999999999997</v>
      </c>
    </row>
    <row r="24" spans="1:5" ht="12.75" x14ac:dyDescent="0.2">
      <c r="A24" s="35" t="s">
        <v>32</v>
      </c>
      <c r="B24" s="37">
        <v>39.9</v>
      </c>
      <c r="C24" s="37">
        <v>39.5</v>
      </c>
      <c r="D24" s="37">
        <v>47.2</v>
      </c>
      <c r="E24" s="37">
        <v>41.5</v>
      </c>
    </row>
    <row r="25" spans="1:5" ht="12.75" x14ac:dyDescent="0.2">
      <c r="A25" s="35" t="s">
        <v>58</v>
      </c>
      <c r="B25" s="40">
        <v>33.200000000000003</v>
      </c>
      <c r="C25" s="40">
        <v>32.200000000000003</v>
      </c>
      <c r="D25" s="40">
        <v>47.2</v>
      </c>
      <c r="E25" s="40">
        <v>36.1</v>
      </c>
    </row>
    <row r="26" spans="1:5" ht="12.75" x14ac:dyDescent="0.2">
      <c r="A26" s="35" t="s">
        <v>43</v>
      </c>
      <c r="B26" s="40">
        <v>38.9</v>
      </c>
      <c r="C26" s="40">
        <v>38.700000000000003</v>
      </c>
      <c r="D26" s="40">
        <v>46.8</v>
      </c>
      <c r="E26" s="40">
        <v>39.4</v>
      </c>
    </row>
    <row r="27" spans="1:5" ht="12.75" x14ac:dyDescent="0.2">
      <c r="A27" s="35" t="s">
        <v>46</v>
      </c>
      <c r="B27" s="40">
        <v>37.799999999999997</v>
      </c>
      <c r="C27" s="40">
        <v>36.700000000000003</v>
      </c>
      <c r="D27" s="40">
        <v>46.7</v>
      </c>
      <c r="E27" s="40">
        <v>43.8</v>
      </c>
    </row>
    <row r="28" spans="1:5" ht="12.75" x14ac:dyDescent="0.2">
      <c r="A28" s="35" t="s">
        <v>57</v>
      </c>
      <c r="B28" s="40">
        <v>35.299999999999997</v>
      </c>
      <c r="C28" s="40">
        <v>34.9</v>
      </c>
      <c r="D28" s="40">
        <v>46.7</v>
      </c>
      <c r="E28" s="40">
        <v>35.1</v>
      </c>
    </row>
    <row r="29" spans="1:5" ht="12.75" x14ac:dyDescent="0.2">
      <c r="A29" s="35" t="s">
        <v>29</v>
      </c>
      <c r="B29" s="40">
        <v>40.4</v>
      </c>
      <c r="C29" s="40">
        <v>39.6</v>
      </c>
      <c r="D29" s="40">
        <v>46.1</v>
      </c>
      <c r="E29" s="40">
        <v>44.1</v>
      </c>
    </row>
    <row r="30" spans="1:5" ht="12.75" x14ac:dyDescent="0.2">
      <c r="A30" s="35" t="s">
        <v>33</v>
      </c>
      <c r="B30" s="40">
        <v>39.799999999999997</v>
      </c>
      <c r="C30" s="40">
        <v>39.299999999999997</v>
      </c>
      <c r="D30" s="40">
        <v>44.7</v>
      </c>
      <c r="E30" s="40">
        <v>42.5</v>
      </c>
    </row>
    <row r="31" spans="1:5" ht="12.75" x14ac:dyDescent="0.2">
      <c r="A31" s="35" t="s">
        <v>37</v>
      </c>
      <c r="B31" s="40">
        <v>39.6</v>
      </c>
      <c r="C31" s="39">
        <v>39</v>
      </c>
      <c r="D31" s="40">
        <v>43.9</v>
      </c>
      <c r="E31" s="40">
        <v>43.2</v>
      </c>
    </row>
    <row r="32" spans="1:5" ht="12.75" x14ac:dyDescent="0.2">
      <c r="A32" s="35" t="s">
        <v>34</v>
      </c>
      <c r="B32" s="40">
        <v>39.6</v>
      </c>
      <c r="C32" s="40">
        <v>39.6</v>
      </c>
      <c r="D32" s="40">
        <v>43.2</v>
      </c>
      <c r="E32" s="40">
        <v>38.4</v>
      </c>
    </row>
    <row r="33" spans="1:5" ht="12.75" x14ac:dyDescent="0.2">
      <c r="A33" s="35" t="s">
        <v>36</v>
      </c>
      <c r="B33" s="37">
        <v>39.6</v>
      </c>
      <c r="C33" s="37">
        <v>39.299999999999997</v>
      </c>
      <c r="D33" s="37">
        <v>42.7</v>
      </c>
      <c r="E33" s="37">
        <v>42.1</v>
      </c>
    </row>
    <row r="34" spans="1:5" ht="12.75" x14ac:dyDescent="0.2">
      <c r="A34" s="35" t="s">
        <v>38</v>
      </c>
      <c r="B34" s="40">
        <v>39.5</v>
      </c>
      <c r="C34" s="39">
        <v>40</v>
      </c>
      <c r="D34" s="40">
        <v>42.5</v>
      </c>
      <c r="E34" s="40">
        <v>33.200000000000003</v>
      </c>
    </row>
    <row r="35" spans="1:5" ht="12.75" x14ac:dyDescent="0.2">
      <c r="A35" s="35" t="s">
        <v>40</v>
      </c>
      <c r="B35" s="37">
        <v>39.1</v>
      </c>
      <c r="C35" s="37">
        <v>38.799999999999997</v>
      </c>
      <c r="D35" s="37">
        <v>42.3</v>
      </c>
      <c r="E35" s="37">
        <v>40.799999999999997</v>
      </c>
    </row>
    <row r="36" spans="1:5" ht="12.75" x14ac:dyDescent="0.2">
      <c r="A36" s="35" t="s">
        <v>44</v>
      </c>
      <c r="B36" s="37">
        <v>38.1</v>
      </c>
      <c r="C36" s="37">
        <v>38.200000000000003</v>
      </c>
      <c r="D36" s="37">
        <v>42.3</v>
      </c>
      <c r="E36" s="37">
        <v>36.299999999999997</v>
      </c>
    </row>
    <row r="37" spans="1:5" ht="12.75" x14ac:dyDescent="0.2">
      <c r="A37" s="35" t="s">
        <v>30</v>
      </c>
      <c r="B37" s="37">
        <v>40.200000000000003</v>
      </c>
      <c r="C37" s="37">
        <v>40.1</v>
      </c>
      <c r="D37" s="37">
        <v>41.6</v>
      </c>
      <c r="E37" s="37">
        <v>41.6</v>
      </c>
    </row>
    <row r="38" spans="1:5" ht="12.75" x14ac:dyDescent="0.2">
      <c r="A38" s="35" t="s">
        <v>35</v>
      </c>
      <c r="B38" s="40">
        <v>39.6</v>
      </c>
      <c r="C38" s="40">
        <v>39.5</v>
      </c>
      <c r="D38" s="40">
        <v>41.3</v>
      </c>
      <c r="E38" s="40">
        <v>40.200000000000003</v>
      </c>
    </row>
    <row r="39" spans="1:5" ht="12.75" x14ac:dyDescent="0.2">
      <c r="A39" s="35" t="s">
        <v>31</v>
      </c>
      <c r="B39" s="40">
        <v>40.200000000000003</v>
      </c>
      <c r="C39" s="40">
        <v>40.299999999999997</v>
      </c>
      <c r="D39" s="40">
        <v>41.2</v>
      </c>
      <c r="E39" s="40">
        <v>39.200000000000003</v>
      </c>
    </row>
    <row r="40" spans="1:5" ht="12.75" x14ac:dyDescent="0.2">
      <c r="A40" s="35" t="s">
        <v>39</v>
      </c>
      <c r="B40" s="40">
        <v>39.200000000000003</v>
      </c>
      <c r="C40" s="40">
        <v>39.299999999999997</v>
      </c>
      <c r="D40" s="40">
        <v>40.6</v>
      </c>
      <c r="E40" s="40">
        <v>37.9</v>
      </c>
    </row>
    <row r="41" spans="1:5" ht="12.75" x14ac:dyDescent="0.2">
      <c r="A41" s="35" t="s">
        <v>41</v>
      </c>
      <c r="B41" s="36">
        <v>39</v>
      </c>
      <c r="C41" s="37">
        <v>39.200000000000003</v>
      </c>
      <c r="D41" s="37">
        <v>39.299999999999997</v>
      </c>
      <c r="E41" s="37">
        <v>36.6</v>
      </c>
    </row>
    <row r="42" spans="1:5" ht="12.75" x14ac:dyDescent="0.2">
      <c r="A42" s="35" t="s">
        <v>45</v>
      </c>
      <c r="B42" s="36">
        <v>38</v>
      </c>
      <c r="C42" s="37">
        <v>38.200000000000003</v>
      </c>
      <c r="D42" s="37">
        <v>38.5</v>
      </c>
      <c r="E42" s="37">
        <v>34.1</v>
      </c>
    </row>
    <row r="43" spans="1:5" ht="12.75" x14ac:dyDescent="0.2">
      <c r="A43" s="35"/>
      <c r="B43" s="40"/>
      <c r="C43" s="40"/>
      <c r="D43" s="40"/>
      <c r="E43" s="40"/>
    </row>
    <row r="44" spans="1:5" ht="12.75" x14ac:dyDescent="0.2">
      <c r="A44" s="35" t="s">
        <v>42</v>
      </c>
      <c r="B44" s="36">
        <v>39</v>
      </c>
      <c r="C44" s="37">
        <v>38.4</v>
      </c>
      <c r="D44" s="37">
        <v>49.6</v>
      </c>
      <c r="E44" s="37">
        <v>40.5</v>
      </c>
    </row>
    <row r="45" spans="1:5" ht="12.75" x14ac:dyDescent="0.2">
      <c r="A45" s="35" t="s">
        <v>55</v>
      </c>
      <c r="B45" s="40">
        <v>35.5</v>
      </c>
      <c r="C45" s="40">
        <v>35.299999999999997</v>
      </c>
      <c r="D45" s="40">
        <v>46.6</v>
      </c>
      <c r="E45" s="40">
        <v>38.299999999999997</v>
      </c>
    </row>
    <row r="46" spans="1:5" ht="12.75" x14ac:dyDescent="0.2">
      <c r="A46" s="35" t="s">
        <v>54</v>
      </c>
      <c r="B46" s="36">
        <v>36</v>
      </c>
      <c r="C46" s="37">
        <v>35.9</v>
      </c>
      <c r="D46" s="37">
        <v>43.8</v>
      </c>
      <c r="E46" s="37">
        <v>33.700000000000003</v>
      </c>
    </row>
    <row r="47" spans="1:5" ht="12.75" x14ac:dyDescent="0.2">
      <c r="A47" s="35"/>
      <c r="B47" s="36"/>
      <c r="C47" s="37"/>
      <c r="D47" s="37"/>
      <c r="E47" s="37"/>
    </row>
    <row r="48" spans="1:5" ht="12.75" x14ac:dyDescent="0.2">
      <c r="A48" s="35" t="s">
        <v>27</v>
      </c>
      <c r="B48" s="37">
        <v>43.3</v>
      </c>
      <c r="C48" s="37">
        <v>42.2</v>
      </c>
      <c r="D48" s="36">
        <v>48</v>
      </c>
      <c r="E48" s="37">
        <v>48.5</v>
      </c>
    </row>
    <row r="50" spans="1:2" ht="12.75" x14ac:dyDescent="0.2">
      <c r="A50" s="29" t="s">
        <v>59</v>
      </c>
    </row>
    <row r="51" spans="1:2" ht="12.75" x14ac:dyDescent="0.2">
      <c r="A51" s="29" t="s">
        <v>24</v>
      </c>
      <c r="B51" s="28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 1</vt:lpstr>
      <vt:lpstr>Figure 1</vt:lpstr>
      <vt:lpstr>Figure 2</vt:lpstr>
      <vt:lpstr>Map 2</vt:lpstr>
      <vt:lpstr>Map 3</vt:lpstr>
      <vt:lpstr>Figure 3</vt:lpstr>
      <vt:lpstr>Figure 4</vt:lpstr>
      <vt:lpstr>Figure 5</vt:lpstr>
      <vt:lpstr>Figure 6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ATANASOV Dilyan (ESTAT)</dc:creator>
  <cp:lastModifiedBy>ATANASOV Dilyan (ESTAT)</cp:lastModifiedBy>
  <dcterms:created xsi:type="dcterms:W3CDTF">2023-09-12T08:56:24Z</dcterms:created>
  <dcterms:modified xsi:type="dcterms:W3CDTF">2023-09-20T06:43:21Z</dcterms:modified>
</cp:coreProperties>
</file>